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y21\"/>
    </mc:Choice>
  </mc:AlternateContent>
  <bookViews>
    <workbookView xWindow="828" yWindow="948" windowWidth="10488" windowHeight="6900" tabRatio="824" firstSheet="1"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<sst xmlns="http://schemas.openxmlformats.org/spreadsheetml/2006/main" count="3869" uniqueCount="1406">
  <si>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</si>
  <si>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</si>
  <si>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</si>
  <si>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</si>
  <si>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</si>
  <si>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</si>
  <si>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</si>
  <si>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</si>
  <si>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</si>
  <si>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</si>
  <si>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</si>
  <si>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</si>
  <si>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</si>
  <si>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</si>
  <si>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</si>
  <si>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</si>
  <si>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</si>
  <si>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</si>
  <si>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</si>
  <si>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</si>
  <si>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</si>
  <si>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</si>
  <si>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</si>
  <si>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</si>
  <si>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</si>
  <si>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</si>
  <si>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</si>
  <si>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</si>
  <si>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</si>
  <si>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</si>
  <si>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</si>
  <si>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</si>
  <si>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</si>
  <si>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</si>
  <si>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</si>
  <si>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</si>
  <si>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</si>
  <si>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</si>
  <si>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</si>
  <si>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</si>
  <si>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</si>
  <si>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</si>
  <si>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</si>
  <si>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</si>
  <si>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</si>
  <si>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</si>
  <si>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</si>
  <si>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</si>
  <si>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</si>
  <si>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</si>
  <si>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</si>
  <si>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</si>
  <si>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</si>
  <si>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</si>
  <si>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</si>
  <si>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</si>
  <si>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</si>
  <si>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</si>
  <si>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</si>
  <si>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</si>
  <si>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</si>
  <si>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</si>
  <si>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</si>
  <si>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</si>
  <si>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</si>
  <si>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</si>
  <si>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</si>
  <si>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</si>
  <si>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</si>
  <si>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</si>
  <si>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</si>
  <si>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</si>
  <si>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</si>
  <si>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</si>
  <si>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</si>
  <si>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</si>
  <si>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</si>
  <si>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</si>
  <si>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</si>
  <si>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</si>
  <si>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</si>
  <si>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</si>
  <si>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</si>
  <si>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</si>
  <si>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</si>
  <si>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</si>
  <si>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</si>
  <si>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</si>
  <si>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</si>
  <si>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</si>
  <si>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</si>
  <si>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</si>
  <si>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</si>
  <si>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</si>
  <si>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</si>
  <si>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</si>
  <si>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</si>
  <si>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</si>
  <si>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</si>
  <si>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</si>
  <si>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</si>
  <si>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</si>
  <si>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</si>
  <si>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</si>
  <si>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</si>
  <si>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</si>
  <si>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</si>
  <si>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</si>
  <si>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</si>
  <si>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</si>
  <si>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</si>
  <si>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</si>
  <si>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</si>
  <si>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</si>
  <si>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</si>
  <si>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</si>
  <si>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</si>
  <si>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</si>
  <si>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</si>
  <si>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</si>
  <si>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</si>
  <si>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</si>
  <si>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</si>
  <si>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</si>
  <si>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</si>
  <si>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</si>
  <si>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</si>
  <si>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</si>
  <si>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</si>
  <si>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</si>
  <si>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</si>
  <si>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</si>
  <si>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</si>
  <si>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</si>
  <si>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</si>
  <si>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</si>
  <si>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</si>
  <si>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</si>
  <si>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</si>
  <si>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</si>
  <si>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</si>
  <si>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</si>
  <si>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</si>
  <si>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</si>
  <si>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</si>
  <si>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</si>
  <si>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</si>
  <si>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</si>
  <si>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</si>
  <si>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</si>
  <si>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</si>
  <si>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</si>
  <si>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</si>
  <si>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</si>
  <si>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</si>
  <si>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</si>
  <si>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</si>
  <si>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</si>
  <si>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</si>
  <si>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</si>
  <si>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</si>
  <si>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</si>
  <si>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</si>
  <si>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</si>
  <si>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</si>
  <si>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</si>
  <si>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</si>
  <si>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</si>
  <si>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</si>
  <si>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</si>
  <si>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</si>
  <si>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</si>
  <si>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</si>
  <si>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</si>
  <si>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</si>
  <si>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</si>
  <si>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</si>
  <si>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</si>
  <si>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</si>
  <si>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</si>
  <si>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</si>
  <si>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</si>
  <si>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</si>
  <si>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</si>
  <si>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</si>
  <si>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</si>
  <si>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</si>
  <si>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</si>
  <si>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</si>
  <si>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</si>
  <si>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</si>
  <si>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</si>
  <si>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</si>
  <si>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</si>
  <si>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</si>
  <si>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</si>
  <si>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</si>
  <si>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</si>
  <si>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</si>
  <si>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</si>
  <si>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</si>
  <si>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</si>
  <si>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</si>
  <si>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</si>
  <si>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</si>
  <si>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</si>
  <si>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</si>
  <si>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</si>
  <si>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</si>
  <si>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</si>
  <si>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</si>
  <si>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</si>
  <si>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</si>
  <si>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</si>
  <si>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</si>
  <si>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</si>
  <si>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</si>
  <si>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</si>
  <si>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</si>
  <si>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</si>
  <si>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</si>
  <si>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</si>
  <si>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</si>
  <si>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</si>
  <si>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</si>
  <si>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</si>
  <si>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</si>
  <si>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</si>
  <si>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</si>
  <si>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</si>
  <si>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</si>
  <si>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</si>
  <si>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</si>
  <si>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</si>
  <si>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</si>
  <si>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</si>
  <si>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</si>
  <si>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</si>
  <si>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</si>
  <si>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</si>
  <si>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</si>
  <si>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</si>
  <si>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</si>
  <si>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</si>
  <si>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</si>
  <si>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</si>
  <si>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</si>
  <si>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</si>
  <si>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</si>
  <si>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</si>
  <si>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</si>
  <si>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</si>
  <si>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</si>
  <si>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</si>
  <si>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</si>
  <si>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</si>
  <si>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</si>
  <si>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</si>
  <si>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</si>
  <si>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</si>
  <si>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</si>
  <si>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</si>
  <si>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</si>
  <si>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</si>
  <si>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</si>
  <si>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</si>
  <si>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</si>
  <si>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</si>
  <si>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</si>
  <si>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</si>
  <si>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</si>
  <si>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</si>
  <si>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</si>
  <si>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</si>
  <si>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</si>
  <si>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</si>
  <si>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</si>
  <si>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</si>
  <si>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</si>
  <si>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</si>
  <si>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</si>
  <si>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</si>
  <si>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</si>
  <si>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</si>
  <si>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</si>
  <si>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</si>
  <si>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</si>
  <si>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</si>
  <si>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</si>
  <si>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</si>
  <si>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</si>
  <si>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</si>
  <si>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</si>
  <si>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</si>
  <si>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</si>
  <si>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</si>
  <si>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</si>
  <si>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</si>
  <si>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</si>
  <si>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</si>
  <si>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</si>
  <si>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</si>
  <si>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</si>
  <si>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</si>
  <si>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</si>
  <si>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</si>
  <si>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</si>
  <si>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</si>
  <si>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</si>
  <si>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</si>
  <si>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</si>
  <si>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</si>
  <si>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</si>
  <si>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</si>
  <si>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</si>
  <si>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</si>
  <si>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</si>
  <si>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</si>
  <si>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</si>
  <si>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</si>
  <si>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</si>
  <si>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</si>
  <si>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</si>
  <si>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</si>
  <si>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</si>
  <si>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</si>
  <si>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</si>
  <si>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</si>
  <si>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</si>
  <si>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</si>
  <si>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</si>
  <si>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</si>
  <si>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</si>
  <si>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</si>
  <si>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</si>
  <si>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</si>
  <si>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</si>
  <si>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</si>
  <si>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</si>
  <si>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</si>
  <si>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</si>
  <si>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</si>
  <si>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</si>
  <si>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</si>
  <si>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</si>
  <si>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</si>
  <si>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</si>
  <si>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</si>
  <si>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</si>
  <si>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</si>
  <si>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</si>
  <si>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</si>
  <si>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</si>
  <si>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</si>
  <si>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</si>
  <si>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</si>
  <si>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</si>
  <si>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</si>
  <si>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</si>
  <si>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</si>
  <si>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</si>
  <si>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</si>
  <si>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</si>
  <si>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</si>
  <si>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</si>
  <si>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</si>
  <si>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</si>
  <si>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</si>
  <si>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</si>
  <si>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</si>
  <si>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</si>
  <si>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</si>
  <si>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</si>
  <si>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</si>
  <si>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</si>
  <si>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</si>
  <si>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</si>
  <si>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</si>
  <si>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</si>
  <si>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</si>
  <si>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</si>
  <si>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</si>
  <si>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</si>
  <si>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</si>
  <si>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</si>
  <si>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</si>
  <si>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</si>
  <si>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</si>
  <si>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</si>
  <si>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</si>
  <si>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</si>
  <si>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</si>
  <si>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</si>
  <si>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</si>
  <si>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</si>
  <si>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</si>
  <si>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</si>
  <si>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</si>
  <si>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</si>
  <si>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</si>
  <si>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</si>
  <si>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</si>
  <si>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</si>
  <si>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</si>
  <si>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</si>
  <si>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</si>
  <si>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</si>
  <si>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</si>
  <si>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</si>
  <si>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</si>
  <si>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</si>
  <si>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</si>
  <si>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</si>
  <si>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</si>
  <si>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</si>
  <si>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</si>
  <si>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</si>
  <si>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</si>
  <si>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</si>
  <si>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</si>
  <si>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</si>
  <si>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</si>
  <si>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</si>
  <si>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</si>
  <si>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</si>
  <si>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</si>
  <si>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</si>
  <si>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</si>
  <si>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</si>
  <si>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</si>
  <si>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</si>
  <si>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</si>
  <si>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</si>
  <si>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</si>
  <si>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</si>
  <si>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</si>
  <si>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</si>
  <si>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</si>
  <si>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</si>
  <si>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</si>
  <si>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</si>
  <si>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</si>
  <si>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</si>
  <si>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</si>
  <si>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</si>
  <si>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</si>
  <si>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</si>
  <si>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</si>
  <si>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</si>
  <si>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</si>
  <si>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</si>
  <si>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</si>
  <si>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</si>
  <si>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</si>
  <si>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</si>
  <si>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</si>
  <si>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</si>
  <si>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</si>
  <si>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</si>
  <si>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</si>
  <si>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</si>
  <si>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</si>
  <si>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</si>
  <si>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</si>
  <si>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</si>
  <si>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</si>
  <si>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</si>
  <si>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</si>
  <si>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</si>
  <si>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</si>
  <si>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</si>
  <si>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</si>
  <si>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</si>
  <si>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</si>
  <si>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</si>
  <si>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</si>
  <si>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</si>
  <si>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</si>
  <si>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</si>
  <si>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</si>
  <si>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</si>
  <si>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</si>
  <si>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</si>
  <si>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</si>
  <si>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</si>
  <si>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</si>
  <si>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</si>
  <si>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</si>
  <si>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</si>
  <si>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</si>
  <si>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</si>
  <si>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</si>
  <si>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</si>
  <si>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</si>
  <si>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</si>
  <si>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</si>
  <si>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</si>
  <si>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</si>
  <si>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</si>
  <si>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</si>
  <si>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</si>
  <si>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</si>
  <si>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</si>
  <si>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</si>
  <si>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</si>
  <si>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</si>
  <si>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</si>
  <si>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</si>
  <si>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</si>
  <si>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</si>
  <si>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</si>
  <si>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</si>
  <si>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</si>
  <si>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</si>
  <si>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</si>
  <si>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</si>
  <si>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</si>
  <si>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</si>
  <si>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</si>
  <si>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</si>
  <si>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</si>
  <si>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</si>
  <si>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</si>
  <si>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</si>
  <si>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</si>
  <si>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</si>
  <si>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</si>
  <si>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</si>
  <si>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</si>
  <si>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</si>
  <si>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</si>
  <si>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</si>
  <si>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</si>
  <si>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</si>
  <si>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</si>
  <si>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</si>
  <si>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</si>
  <si>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</si>
  <si>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</si>
  <si>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</si>
  <si>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</si>
  <si>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</si>
  <si>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</si>
  <si>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</si>
  <si>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</si>
  <si>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</si>
  <si>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</si>
  <si>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</si>
  <si>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</si>
  <si>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</si>
  <si>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</si>
  <si>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</si>
  <si>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</si>
  <si>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</si>
  <si>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</si>
  <si>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</si>
  <si>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</si>
  <si>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</si>
  <si>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</si>
  <si>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</si>
  <si>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</si>
  <si>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</si>
  <si>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</si>
  <si>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</si>
  <si>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</si>
  <si>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</si>
  <si>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</si>
  <si>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</si>
  <si>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</si>
  <si>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</si>
  <si>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</si>
  <si>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</si>
  <si>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</si>
  <si>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</si>
  <si>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</si>
  <si>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</si>
  <si>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</si>
  <si>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</si>
  <si>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</si>
  <si>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</si>
  <si>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</si>
  <si>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</si>
  <si>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</si>
  <si>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</si>
  <si>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</si>
  <si>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</si>
  <si>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</si>
  <si>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</si>
  <si>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</si>
  <si>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</si>
  <si>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</si>
  <si>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</si>
  <si>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</si>
  <si>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</si>
  <si>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</si>
  <si>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</si>
  <si>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</si>
  <si>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</si>
  <si>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</si>
  <si>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</si>
  <si>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</si>
  <si>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</si>
  <si>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</si>
  <si>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</si>
  <si>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</si>
  <si>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</si>
  <si>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</si>
  <si>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</si>
  <si>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</si>
  <si>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</si>
  <si>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</si>
  <si>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</si>
  <si>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</si>
  <si>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</si>
  <si>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</si>
  <si>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</si>
  <si>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</si>
  <si>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</si>
  <si>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</si>
  <si>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</si>
  <si>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</si>
  <si>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</si>
  <si>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</si>
  <si>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</si>
  <si>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</si>
  <si>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</si>
  <si>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</si>
  <si>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</si>
  <si>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</si>
  <si>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</si>
  <si>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</si>
  <si>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</si>
  <si>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</si>
  <si>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</si>
  <si>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</si>
  <si>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</si>
  <si>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</si>
  <si>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</si>
  <si>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</si>
  <si>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</si>
  <si>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</si>
  <si>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</si>
  <si>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</si>
  <si>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</si>
  <si>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</si>
  <si>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</si>
  <si>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</si>
  <si>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</si>
  <si>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</si>
  <si>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</si>
  <si>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</si>
  <si>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</si>
  <si>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</si>
  <si>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</si>
  <si>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</si>
  <si>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</si>
  <si>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</si>
  <si>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</si>
  <si>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</si>
  <si>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</si>
  <si>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</si>
  <si>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</si>
  <si>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</si>
  <si>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</si>
  <si>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</si>
  <si>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</si>
  <si>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</si>
  <si>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</si>
  <si>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</si>
  <si>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</si>
  <si>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</si>
  <si>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</si>
  <si>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</si>
  <si>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</si>
  <si>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</si>
  <si>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</si>
  <si>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</si>
  <si>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</si>
  <si>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</si>
  <si>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</si>
  <si>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</si>
  <si>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</si>
  <si>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</si>
  <si>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</si>
  <si>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</si>
  <si>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</si>
  <si>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</si>
  <si>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</si>
  <si>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</si>
  <si>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</si>
  <si>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</si>
  <si>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</si>
  <si>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</si>
  <si>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</si>
  <si>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</si>
  <si>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</si>
  <si>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</si>
  <si>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</si>
  <si>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</si>
  <si>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</si>
  <si>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</si>
  <si>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</si>
  <si>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</si>
  <si>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</si>
  <si>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</si>
  <si>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</si>
  <si>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</si>
  <si>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</si>
  <si>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</si>
  <si>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</si>
  <si>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</si>
  <si>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</si>
  <si>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</si>
  <si>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</si>
  <si>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</si>
  <si>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</si>
  <si>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</si>
  <si>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</si>
  <si>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</si>
  <si>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</si>
  <si>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</si>
  <si>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</si>
  <si>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</si>
  <si>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</si>
  <si>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</si>
  <si>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</si>
  <si>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</si>
  <si>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</si>
  <si>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</si>
  <si>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</si>
  <si>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</si>
  <si>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</si>
  <si>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</si>
  <si>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</si>
  <si>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</si>
  <si>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</si>
  <si>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</si>
  <si>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</si>
  <si>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</si>
  <si>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</si>
  <si>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</si>
  <si>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</si>
  <si>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</si>
  <si>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</si>
  <si>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</si>
  <si>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</si>
  <si>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</si>
  <si>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</si>
  <si>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</si>
  <si>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</si>
  <si>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</si>
  <si>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</si>
  <si>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</si>
  <si>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</si>
  <si>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</si>
  <si>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</si>
  <si>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</si>
  <si>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</si>
  <si>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</si>
  <si>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</si>
  <si>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</si>
  <si>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</si>
  <si>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</si>
  <si>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</si>
  <si>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</si>
  <si>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</si>
  <si>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</si>
  <si>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</si>
  <si>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</si>
  <si>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</si>
  <si>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</si>
  <si>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</si>
  <si>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</si>
  <si>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</si>
  <si>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</si>
  <si>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</si>
  <si>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</si>
  <si>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</si>
  <si>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</si>
  <si>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</si>
  <si>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</si>
  <si>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</si>
  <si>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</si>
  <si>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</si>
  <si>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</si>
  <si>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</si>
  <si>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</si>
  <si>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</si>
  <si>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</si>
  <si>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</si>
  <si>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</si>
  <si>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</si>
  <si>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</si>
  <si>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</si>
  <si>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</si>
  <si>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</si>
  <si>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</si>
  <si>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</si>
  <si>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</si>
  <si>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</si>
  <si>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</si>
  <si>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</si>
  <si>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</si>
  <si>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</si>
  <si>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</si>
  <si>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</si>
  <si>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</si>
  <si>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</si>
  <si>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</si>
  <si>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</si>
  <si>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</si>
  <si>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</si>
  <si>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</si>
  <si>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</si>
  <si>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</si>
  <si>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</si>
  <si>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</si>
  <si>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</si>
  <si>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</si>
  <si>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</si>
  <si>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</si>
  <si>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</si>
  <si>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</si>
  <si>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</si>
  <si>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</si>
  <si>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</si>
  <si>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</si>
  <si>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</si>
  <si>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</si>
  <si>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</si>
  <si>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</si>
  <si>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</si>
  <si>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</si>
  <si>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</si>
  <si>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</si>
  <si>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</si>
  <si>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</si>
  <si>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</si>
  <si>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</si>
  <si>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</si>
  <si>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</si>
  <si>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</si>
  <si>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</si>
  <si>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</si>
  <si>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</si>
  <si>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</si>
  <si>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</si>
  <si>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</si>
  <si>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</si>
  <si>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</si>
  <si>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</si>
  <si>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</si>
  <si>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</si>
  <si>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</si>
  <si>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</si>
  <si>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</si>
  <si>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</si>
  <si>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</si>
  <si>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</si>
  <si>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</si>
  <si>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</si>
  <si>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</si>
  <si>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</si>
  <si>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</si>
  <si>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</si>
  <si>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</si>
  <si>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</si>
  <si>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</si>
  <si>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</si>
  <si>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</si>
  <si>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</si>
  <si>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</si>
  <si>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</si>
  <si>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</si>
  <si>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</si>
  <si>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</si>
  <si>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</si>
  <si>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</si>
  <si>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</si>
  <si>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</si>
  <si>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</si>
  <si>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</si>
  <si>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</si>
  <si>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</si>
  <si>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</si>
  <si>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</si>
  <si>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</si>
  <si>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</si>
  <si>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</si>
  <si>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</si>
  <si>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</si>
  <si>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</si>
  <si>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</si>
  <si>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</si>
  <si>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</si>
  <si>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</si>
  <si>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</si>
  <si>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</si>
  <si>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</si>
  <si>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</si>
  <si>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</si>
  <si>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</si>
  <si>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</si>
  <si>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</si>
  <si>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</si>
  <si>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</si>
  <si>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</si>
  <si>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</si>
  <si>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</si>
  <si>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</si>
  <si>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</si>
  <si>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</si>
  <si>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</si>
  <si>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</si>
  <si>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</si>
  <si>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</si>
  <si>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</si>
  <si>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</si>
  <si>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</si>
  <si>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</si>
  <si>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</si>
  <si>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</si>
  <si>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</si>
  <si>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</si>
  <si>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</si>
  <si>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</si>
  <si>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</si>
  <si>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</si>
  <si>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</si>
  <si>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</si>
  <si>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</si>
  <si>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</si>
  <si>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</si>
  <si>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</si>
  <si>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</si>
  <si>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</si>
  <si>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</si>
  <si>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</si>
  <si>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</si>
  <si>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</si>
  <si>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</si>
  <si>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</si>
  <si>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</si>
  <si>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</si>
  <si>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</si>
  <si>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</si>
  <si>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</si>
  <si>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</si>
  <si>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</si>
  <si>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</si>
  <si>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</si>
  <si>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</si>
  <si>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</si>
  <si>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</si>
  <si>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</si>
  <si>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</si>
  <si>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</si>
  <si>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</si>
  <si>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</si>
  <si>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</si>
  <si>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</si>
  <si>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</si>
  <si>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</si>
  <si>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</si>
  <si>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</si>
  <si>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</si>
  <si>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</si>
  <si>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</si>
  <si>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</si>
  <si>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</si>
  <si>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</si>
  <si>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</si>
  <si>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</si>
  <si>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</si>
  <si>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</si>
  <si>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</si>
  <si>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</si>
  <si>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</si>
  <si>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</si>
  <si>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</si>
  <si>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</si>
  <si>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</si>
  <si>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</si>
  <si>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</si>
  <si>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</si>
  <si>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</si>
  <si>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</si>
  <si>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</si>
  <si>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</si>
  <si>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</si>
  <si>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</si>
  <si>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</si>
  <si>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</si>
  <si>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</si>
  <si>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</si>
  <si>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</si>
  <si>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</si>
  <si>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</si>
  <si>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</si>
  <si>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</si>
  <si>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</si>
  <si>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</si>
  <si>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</si>
  <si>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</si>
  <si>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</si>
  <si>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</si>
  <si>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</si>
  <si>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</si>
  <si>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</si>
  <si>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</si>
  <si>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</si>
  <si>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</si>
  <si>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</si>
  <si>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</si>
  <si>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</si>
  <si>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</si>
  <si>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</si>
  <si>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</si>
  <si>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</si>
  <si>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</si>
  <si>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</si>
  <si>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</si>
  <si>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</si>
  <si>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</si>
  <si>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</si>
  <si>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</si>
  <si>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</si>
  <si>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</si>
  <si>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</si>
  <si>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</si>
  <si>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</si>
  <si>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</si>
  <si>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</si>
  <si>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</si>
  <si>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</si>
  <si>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</si>
  <si>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</si>
  <si>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</si>
  <si>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</si>
  <si>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</si>
  <si>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</si>
  <si>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</si>
  <si>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</si>
  <si>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</si>
  <si>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</si>
  <si>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</si>
  <si>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</si>
  <si>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</si>
  <si>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</si>
  <si>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</si>
  <si>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</si>
  <si>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</si>
  <si>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</si>
  <si>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</si>
  <si>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</si>
  <si>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</si>
  <si>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</si>
  <si>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</si>
  <si>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</si>
  <si>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</si>
  <si>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</si>
  <si>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</si>
  <si>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</si>
  <si>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</si>
  <si>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</si>
  <si>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</si>
  <si>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</si>
  <si>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</si>
  <si>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</si>
  <si>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</si>
  <si>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</si>
  <si>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</si>
  <si>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</si>
  <si>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</si>
  <si>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</si>
  <si>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</si>
  <si>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</si>
  <si>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</si>
  <si>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</si>
  <si>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</si>
  <si>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</si>
  <si>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</si>
  <si>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</si>
  <si>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</si>
  <si>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</si>
  <si>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</si>
  <si>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</si>
  <si>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</si>
  <si>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</si>
  <si>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</si>
  <si>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</si>
  <si>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</si>
  <si>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</si>
  <si>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</si>
  <si>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</si>
  <si>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</si>
  <si>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</si>
  <si>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</si>
  <si>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</si>
  <si>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</si>
  <si>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</si>
  <si>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</si>
  <si>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</si>
  <si>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</si>
  <si>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</si>
  <si>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</si>
  <si>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</si>
  <si>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</si>
  <si>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</si>
  <si>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</si>
  <si>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</si>
  <si>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</si>
  <si>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</si>
  <si>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</si>
  <si>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</si>
  <si>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</si>
  <si>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</si>
  <si>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</si>
  <si>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</si>
  <si>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</si>
  <si>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</si>
  <si>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</si>
  <si>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</si>
  <si>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</si>
  <si>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</si>
  <si>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</si>
  <si>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</si>
  <si>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</si>
  <si>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</si>
  <si>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</si>
  <si>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</si>
  <si>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</si>
  <si>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</si>
  <si>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</si>
  <si>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</si>
  <si>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</si>
  <si>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</si>
  <si>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</si>
  <si>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</si>
  <si>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</si>
  <si>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</si>
  <si>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</si>
  <si>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</si>
  <si>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</si>
  <si>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</si>
  <si>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</si>
  <si>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</si>
  <si>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</si>
  <si>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</si>
  <si>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</si>
  <si>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</si>
  <si>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</si>
  <si>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</si>
  <si>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</si>
  <si>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</si>
  <si>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</si>
  <si>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</si>
  <si>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</si>
  <si>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</si>
  <si>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</si>
  <si>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</si>
  <si>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</si>
  <si>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</si>
  <si>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</si>
  <si>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</si>
  <si>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</si>
  <si>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</si>
  <si>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</si>
  <si>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</si>
  <si>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</si>
  <si>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</si>
  <si>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</si>
  <si>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</si>
  <si>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</si>
  <si>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</si>
  <si>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</si>
  <si>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</si>
  <si>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</si>
  <si>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</si>
  <si>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</si>
  <si>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</si>
  <si>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</si>
  <si>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</si>
  <si>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</si>
  <si>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</si>
  <si>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</si>
  <si>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</si>
  <si>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</si>
  <si>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</si>
  <si>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</si>
  <si>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</si>
  <si>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</si>
  <si>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</si>
  <si>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</si>
  <si>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</si>
  <si>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</si>
  <si>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</si>
  <si>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</si>
  <si>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</si>
  <si>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</si>
  <si>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</si>
  <si>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</si>
  <si>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</si>
  <si>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</si>
  <si>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</si>
  <si>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</si>
  <si>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</si>
  <si>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</si>
  <si>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</si>
  <si>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</si>
  <si>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</si>
  <si>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</si>
  <si>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</si>
  <si>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</si>
  <si>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</si>
  <si>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</si>
  <si>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</si>
  <si>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</si>
  <si>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</si>
  <si>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</si>
  <si>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</si>
  <si>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</si>
  <si>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</si>
  <si>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</si>
  <si>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</si>
  <si>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</si>
  <si>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</si>
  <si>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</si>
  <si>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</si>
  <si>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</si>
  <si>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</si>
  <si>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</si>
  <si>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</si>
  <si>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</si>
  <si>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</si>
  <si>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</si>
  <si>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</si>
  <si>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</si>
  <si>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</si>
  <si>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</si>
  <si>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</si>
  <si>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</si>
  <si>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</si>
  <si>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</si>
  <si>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</si>
  <si>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</si>
  <si>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</si>
  <si>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</si>
  <si>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</si>
  <si>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</si>
  <si>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</si>
  <si>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</si>
  <si>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</si>
  <si>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</si>
  <si>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</si>
  <si>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</si>
  <si>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</si>
  <si>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</si>
  <si>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</si>
  <si>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</si>
  <si>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</si>
  <si>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</si>
  <si>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</si>
  <si>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</si>
  <si>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</si>
  <si>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</si>
  <si>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</si>
  <si>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</si>
  <si>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</si>
  <si>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</si>
  <si>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</si>
  <si>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</si>
  <si>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</si>
  <si>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</si>
  <si>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</si>
  <si>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</si>
  <si>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</si>
  <si>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</si>
  <si>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</si>
  <si>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</si>
  <si>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</si>
  <si>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</si>
  <si>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</si>
  <si>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</si>
  <si>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</si>
  <si>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</si>
  <si>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</si>
  <si>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</si>
  <si>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</si>
  <si>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</si>
  <si>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</si>
  <si>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</si>
  <si>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</si>
  <si>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</si>
  <si>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</si>
  <si>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</si>
  <si>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</si>
  <si>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</si>
  <si>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</si>
  <si>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</si>
  <si>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</si>
  <si>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</si>
  <si>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</si>
  <si>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</si>
  <si>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</si>
  <si>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</si>
  <si>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</si>
  <si>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</si>
  <si>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</si>
  <si>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</si>
  <si>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</si>
  <si>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</si>
  <si>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</si>
  <si>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</si>
  <si>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</si>
  <si>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</si>
  <si>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</si>
  <si>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</si>
  <si>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</si>
  <si>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</si>
  <si>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</si>
  <si>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</si>
  <si>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</si>
  <si>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</si>
  <si>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</si>
  <si>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</si>
  <si>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</si>
  <si>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</si>
  <si>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</si>
  <si>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</si>
  <si>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</si>
  <si>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</si>
  <si>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</si>
  <si>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</si>
  <si>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</si>
  <si>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</si>
  <si>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</si>
  <si>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</si>
  <si>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</si>
  <si>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</si>
  <si>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</si>
  <si>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</si>
  <si>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</si>
  <si>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</si>
  <si>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</si>
  <si>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</si>
  <si>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</si>
  <si>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</si>
  <si>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</si>
  <si>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</si>
  <si>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</si>
  <si>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</si>
  <si>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</si>
  <si>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</si>
  <si>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</si>
  <si>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</si>
  <si>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</si>
  <si>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</si>
  <si>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</si>
  <si>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</si>
  <si>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</si>
  <si>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</si>
  <si>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</si>
  <si>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</si>
  <si>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</si>
  <si>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</si>
  <si>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</si>
  <si>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</si>
  <si>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</si>
  <si>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</si>
  <si>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</si>
  <si>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</si>
  <si>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</si>
  <si>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</si>
  <si>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</si>
  <si>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</si>
  <si>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</si>
  <si>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</si>
  <si>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</si>
  <si>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</si>
  <si>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</si>
  <si>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</si>
  <si>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</si>
  <si>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</si>
  <si>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</si>
  <si>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</si>
  <si>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</si>
  <si>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</si>
  <si>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</si>
  <si>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</si>
  <si>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</si>
  <si>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</si>
  <si>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</si>
  <si>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</si>
  <si>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</si>
  <si>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</si>
  <si>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</si>
  <si>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</si>
  <si>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</si>
  <si>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</si>
  <si>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</si>
  <si>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</si>
  <si>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May 2021</t>
  </si>
  <si>
    <t>Thursday May 6,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</si>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</sst>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B16" sqref="B16"/>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2" t="s">
        <v>1402</v>
      </c>
      <c r="E1" s="723"/>
      <c r="F1" s="723"/>
      <c r="G1" s="260"/>
      <c r="H1" s="260"/>
      <c r="I1" s="260"/>
      <c r="J1" s="260"/>
      <c r="K1" s="260"/>
      <c r="L1" s="260"/>
      <c r="M1" s="260"/>
      <c r="N1" s="260"/>
      <c r="O1" s="260"/>
      <c r="P1" s="260"/>
    </row>
    <row r="2" spans="1:74" x14ac:dyDescent="0.25">
      <c r="A2" s="719" t="s">
        <v>1372</v>
      </c>
      <c r="D2" s="724" t="s">
        <v>1403</v>
      </c>
      <c r="E2" s="725"/>
      <c r="F2" s="725"/>
      <c r="G2" s="721" t="str">
        <f>"EIA completed modeling and analysis for this report on "&amp;Dates!D2&amp;"."</f>
        <v>EIA completed modeling and analysis for this report on Thursday May 6, 2021.</v>
      </c>
      <c r="H2" s="721"/>
      <c r="I2" s="721"/>
      <c r="J2" s="721"/>
      <c r="K2" s="721"/>
      <c r="L2" s="721"/>
      <c r="M2" s="721"/>
    </row>
    <row r="3" spans="1:74" x14ac:dyDescent="0.25">
      <c r="A3" t="s">
        <v>104</v>
      </c>
      <c r="D3" s="656">
        <f>YEAR(D1)-4</f>
        <v>2017</v>
      </c>
      <c r="G3" s="720"/>
      <c r="H3" s="12"/>
      <c r="I3" s="12"/>
      <c r="J3" s="12"/>
      <c r="K3" s="12"/>
      <c r="L3" s="12"/>
      <c r="M3" s="12"/>
    </row>
    <row r="4" spans="1:74" x14ac:dyDescent="0.25">
      <c r="D4" s="257"/>
    </row>
    <row r="5" spans="1:74" x14ac:dyDescent="0.25">
      <c r="A5" t="s">
        <v>1033</v>
      </c>
      <c r="D5" s="257">
        <f>+D3*100+1</f>
        <v>201701</v>
      </c>
    </row>
    <row r="7" spans="1:74" x14ac:dyDescent="0.25">
      <c r="A7" t="s">
        <v>1035</v>
      </c>
      <c r="D7" s="655">
        <f>IF(MONTH(D1)&gt;1,100*YEAR(D1)+MONTH(D1)-1,100*(YEAR(D1)-1)+12)</f>
        <v>202104</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5" customWidth="1"/>
    <col min="59" max="59" width="6.5546875" style="365" customWidth="1"/>
    <col min="60" max="60" width="6.5546875" style="681"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41" t="s">
        <v>798</v>
      </c>
      <c r="B1" s="798" t="s">
        <v>981</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3.2" x14ac:dyDescent="0.25">
      <c r="A2" s="742"/>
      <c r="B2" s="486" t="str">
        <f>"U.S. Energy Information Administration  |  Short-Term Energy Outlook  - "&amp;Dates!D1</f>
        <v>U.S. Energy Information Administration  |  Short-Term Energy Outlook  - May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4"/>
      <c r="B5" s="154" t="s">
        <v>929</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930</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931</v>
      </c>
      <c r="B7" s="566" t="s">
        <v>932</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2.0346129999999998</v>
      </c>
      <c r="AZ7" s="208">
        <v>1.556071</v>
      </c>
      <c r="BA7" s="208">
        <v>1.9264925377</v>
      </c>
      <c r="BB7" s="208">
        <v>2.1224695766999999</v>
      </c>
      <c r="BC7" s="324">
        <v>2.2859769999999999</v>
      </c>
      <c r="BD7" s="324">
        <v>2.149753</v>
      </c>
      <c r="BE7" s="324">
        <v>2.1492110000000002</v>
      </c>
      <c r="BF7" s="324">
        <v>2.0949589999999998</v>
      </c>
      <c r="BG7" s="324">
        <v>2.1386020000000001</v>
      </c>
      <c r="BH7" s="324">
        <v>2.2064349999999999</v>
      </c>
      <c r="BI7" s="324">
        <v>2.2145649999999999</v>
      </c>
      <c r="BJ7" s="324">
        <v>2.3133370000000002</v>
      </c>
      <c r="BK7" s="324">
        <v>2.3124410000000002</v>
      </c>
      <c r="BL7" s="324">
        <v>2.3681519999999998</v>
      </c>
      <c r="BM7" s="324">
        <v>2.4189759999999998</v>
      </c>
      <c r="BN7" s="324">
        <v>2.4381560000000002</v>
      </c>
      <c r="BO7" s="324">
        <v>2.4800599999999999</v>
      </c>
      <c r="BP7" s="324">
        <v>2.4933610000000002</v>
      </c>
      <c r="BQ7" s="324">
        <v>2.476108</v>
      </c>
      <c r="BR7" s="324">
        <v>2.5374729999999999</v>
      </c>
      <c r="BS7" s="324">
        <v>2.5337640000000001</v>
      </c>
      <c r="BT7" s="324">
        <v>2.600746</v>
      </c>
      <c r="BU7" s="324">
        <v>2.630811</v>
      </c>
      <c r="BV7" s="324">
        <v>2.5512709999999998</v>
      </c>
    </row>
    <row r="8" spans="1:74" x14ac:dyDescent="0.2">
      <c r="A8" s="565" t="s">
        <v>933</v>
      </c>
      <c r="B8" s="566" t="s">
        <v>934</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1.7071609999999999</v>
      </c>
      <c r="AZ8" s="208">
        <v>1.4313929999999999</v>
      </c>
      <c r="BA8" s="208">
        <v>1.6556850968000001</v>
      </c>
      <c r="BB8" s="208">
        <v>1.6609777242999999</v>
      </c>
      <c r="BC8" s="324">
        <v>1.6546989999999999</v>
      </c>
      <c r="BD8" s="324">
        <v>1.642153</v>
      </c>
      <c r="BE8" s="324">
        <v>1.64886</v>
      </c>
      <c r="BF8" s="324">
        <v>1.6708799999999999</v>
      </c>
      <c r="BG8" s="324">
        <v>1.6836739999999999</v>
      </c>
      <c r="BH8" s="324">
        <v>1.6887989999999999</v>
      </c>
      <c r="BI8" s="324">
        <v>1.68245</v>
      </c>
      <c r="BJ8" s="324">
        <v>1.6793929999999999</v>
      </c>
      <c r="BK8" s="324">
        <v>1.618827</v>
      </c>
      <c r="BL8" s="324">
        <v>1.6314869999999999</v>
      </c>
      <c r="BM8" s="324">
        <v>1.659084</v>
      </c>
      <c r="BN8" s="324">
        <v>1.6842280000000001</v>
      </c>
      <c r="BO8" s="324">
        <v>1.699322</v>
      </c>
      <c r="BP8" s="324">
        <v>1.6934359999999999</v>
      </c>
      <c r="BQ8" s="324">
        <v>1.697527</v>
      </c>
      <c r="BR8" s="324">
        <v>1.7173830000000001</v>
      </c>
      <c r="BS8" s="324">
        <v>1.725481</v>
      </c>
      <c r="BT8" s="324">
        <v>1.725986</v>
      </c>
      <c r="BU8" s="324">
        <v>1.7220249999999999</v>
      </c>
      <c r="BV8" s="324">
        <v>1.717841</v>
      </c>
    </row>
    <row r="9" spans="1:74" x14ac:dyDescent="0.2">
      <c r="A9" s="565" t="s">
        <v>935</v>
      </c>
      <c r="B9" s="566" t="s">
        <v>962</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0.89267799999999997</v>
      </c>
      <c r="AZ9" s="208">
        <v>0.75721499999999997</v>
      </c>
      <c r="BA9" s="208">
        <v>0.86896957742000003</v>
      </c>
      <c r="BB9" s="208">
        <v>0.86346307057000005</v>
      </c>
      <c r="BC9" s="324">
        <v>0.87171160000000003</v>
      </c>
      <c r="BD9" s="324">
        <v>0.86845609999999995</v>
      </c>
      <c r="BE9" s="324">
        <v>0.88098949999999998</v>
      </c>
      <c r="BF9" s="324">
        <v>0.89393160000000005</v>
      </c>
      <c r="BG9" s="324">
        <v>0.90313049999999995</v>
      </c>
      <c r="BH9" s="324">
        <v>0.90239009999999997</v>
      </c>
      <c r="BI9" s="324">
        <v>0.89720100000000003</v>
      </c>
      <c r="BJ9" s="324">
        <v>0.89160740000000005</v>
      </c>
      <c r="BK9" s="324">
        <v>0.85964589999999996</v>
      </c>
      <c r="BL9" s="324">
        <v>0.86376699999999995</v>
      </c>
      <c r="BM9" s="324">
        <v>0.88150419999999996</v>
      </c>
      <c r="BN9" s="324">
        <v>0.89787850000000002</v>
      </c>
      <c r="BO9" s="324">
        <v>0.90420020000000001</v>
      </c>
      <c r="BP9" s="324">
        <v>0.90430160000000004</v>
      </c>
      <c r="BQ9" s="324">
        <v>0.90551619999999999</v>
      </c>
      <c r="BR9" s="324">
        <v>0.91736819999999997</v>
      </c>
      <c r="BS9" s="324">
        <v>0.92420040000000003</v>
      </c>
      <c r="BT9" s="324">
        <v>0.92113149999999999</v>
      </c>
      <c r="BU9" s="324">
        <v>0.91714589999999996</v>
      </c>
      <c r="BV9" s="324">
        <v>0.91098420000000002</v>
      </c>
    </row>
    <row r="10" spans="1:74" x14ac:dyDescent="0.2">
      <c r="A10" s="565" t="s">
        <v>937</v>
      </c>
      <c r="B10" s="566" t="s">
        <v>938</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0.55364500000000005</v>
      </c>
      <c r="AZ10" s="208">
        <v>0.47021400000000002</v>
      </c>
      <c r="BA10" s="208">
        <v>0.59119532257999996</v>
      </c>
      <c r="BB10" s="208">
        <v>0.56674528332999996</v>
      </c>
      <c r="BC10" s="324">
        <v>0.5774359</v>
      </c>
      <c r="BD10" s="324">
        <v>0.58986830000000001</v>
      </c>
      <c r="BE10" s="324">
        <v>0.60110819999999998</v>
      </c>
      <c r="BF10" s="324">
        <v>0.60347090000000003</v>
      </c>
      <c r="BG10" s="324">
        <v>0.60714699999999999</v>
      </c>
      <c r="BH10" s="324">
        <v>0.59333639999999999</v>
      </c>
      <c r="BI10" s="324">
        <v>0.5756329</v>
      </c>
      <c r="BJ10" s="324">
        <v>0.55906889999999998</v>
      </c>
      <c r="BK10" s="324">
        <v>0.53486370000000005</v>
      </c>
      <c r="BL10" s="324">
        <v>0.53872390000000003</v>
      </c>
      <c r="BM10" s="324">
        <v>0.55795139999999999</v>
      </c>
      <c r="BN10" s="324">
        <v>0.57142040000000005</v>
      </c>
      <c r="BO10" s="324">
        <v>0.58876980000000001</v>
      </c>
      <c r="BP10" s="324">
        <v>0.60322640000000005</v>
      </c>
      <c r="BQ10" s="324">
        <v>0.61380579999999996</v>
      </c>
      <c r="BR10" s="324">
        <v>0.61574609999999996</v>
      </c>
      <c r="BS10" s="324">
        <v>0.61846330000000005</v>
      </c>
      <c r="BT10" s="324">
        <v>0.60370500000000005</v>
      </c>
      <c r="BU10" s="324">
        <v>0.58662119999999995</v>
      </c>
      <c r="BV10" s="324">
        <v>0.56976110000000002</v>
      </c>
    </row>
    <row r="11" spans="1:74" x14ac:dyDescent="0.2">
      <c r="A11" s="565"/>
      <c r="B11" s="154" t="s">
        <v>939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5" t="s">
        <v>940</v>
      </c>
      <c r="B12" s="566" t="s">
        <v>941</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3.8182300000000001E-3</v>
      </c>
      <c r="BB12" s="208">
        <v>5.1931900000000003E-3</v>
      </c>
      <c r="BC12" s="324">
        <v>5.31621E-3</v>
      </c>
      <c r="BD12" s="324">
        <v>3.6538899999999999E-3</v>
      </c>
      <c r="BE12" s="324">
        <v>4.7421900000000003E-3</v>
      </c>
      <c r="BF12" s="324">
        <v>5.9012800000000001E-3</v>
      </c>
      <c r="BG12" s="324">
        <v>4.63635E-3</v>
      </c>
      <c r="BH12" s="324">
        <v>4.9236599999999998E-3</v>
      </c>
      <c r="BI12" s="324">
        <v>4.9987299999999998E-3</v>
      </c>
      <c r="BJ12" s="324">
        <v>4.9559499999999998E-3</v>
      </c>
      <c r="BK12" s="324">
        <v>4.6205999999999999E-3</v>
      </c>
      <c r="BL12" s="324">
        <v>4.5252000000000001E-3</v>
      </c>
      <c r="BM12" s="324">
        <v>5.2588599999999998E-3</v>
      </c>
      <c r="BN12" s="324">
        <v>5.77949E-3</v>
      </c>
      <c r="BO12" s="324">
        <v>5.9429499999999998E-3</v>
      </c>
      <c r="BP12" s="324">
        <v>4.4648500000000002E-3</v>
      </c>
      <c r="BQ12" s="324">
        <v>5.2992999999999998E-3</v>
      </c>
      <c r="BR12" s="324">
        <v>6.6466199999999998E-3</v>
      </c>
      <c r="BS12" s="324">
        <v>5.3711499999999999E-3</v>
      </c>
      <c r="BT12" s="324">
        <v>5.6613100000000001E-3</v>
      </c>
      <c r="BU12" s="324">
        <v>5.4914500000000002E-3</v>
      </c>
      <c r="BV12" s="324">
        <v>5.4149599999999999E-3</v>
      </c>
    </row>
    <row r="13" spans="1:74" x14ac:dyDescent="0.2">
      <c r="A13" s="565" t="s">
        <v>1098</v>
      </c>
      <c r="B13" s="566" t="s">
        <v>934</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0.27703309999999998</v>
      </c>
      <c r="BB13" s="208">
        <v>0.28615760000000001</v>
      </c>
      <c r="BC13" s="324">
        <v>0.2730223</v>
      </c>
      <c r="BD13" s="324">
        <v>0.32078299999999998</v>
      </c>
      <c r="BE13" s="324">
        <v>0.31663029999999998</v>
      </c>
      <c r="BF13" s="324">
        <v>0.31183559999999999</v>
      </c>
      <c r="BG13" s="324">
        <v>0.3049675</v>
      </c>
      <c r="BH13" s="324">
        <v>0.28733199999999998</v>
      </c>
      <c r="BI13" s="324">
        <v>0.31258619999999998</v>
      </c>
      <c r="BJ13" s="324">
        <v>0.3217487</v>
      </c>
      <c r="BK13" s="324">
        <v>0.3011239</v>
      </c>
      <c r="BL13" s="324">
        <v>0.29517100000000002</v>
      </c>
      <c r="BM13" s="324">
        <v>0.30760169999999998</v>
      </c>
      <c r="BN13" s="324">
        <v>0.2959039</v>
      </c>
      <c r="BO13" s="324">
        <v>0.28750130000000002</v>
      </c>
      <c r="BP13" s="324">
        <v>0.32984279999999999</v>
      </c>
      <c r="BQ13" s="324">
        <v>0.32353959999999998</v>
      </c>
      <c r="BR13" s="324">
        <v>0.31907609999999997</v>
      </c>
      <c r="BS13" s="324">
        <v>0.31077579999999999</v>
      </c>
      <c r="BT13" s="324">
        <v>0.2931878</v>
      </c>
      <c r="BU13" s="324">
        <v>0.31595240000000002</v>
      </c>
      <c r="BV13" s="324">
        <v>0.32571539999999999</v>
      </c>
    </row>
    <row r="14" spans="1:74" x14ac:dyDescent="0.2">
      <c r="A14" s="565" t="s">
        <v>1099</v>
      </c>
      <c r="B14" s="566" t="s">
        <v>1100</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0.296097</v>
      </c>
      <c r="AZ14" s="208">
        <v>0.24482100000000001</v>
      </c>
      <c r="BA14" s="208">
        <v>0.27066889999999999</v>
      </c>
      <c r="BB14" s="208">
        <v>0.28066760000000002</v>
      </c>
      <c r="BC14" s="324">
        <v>0.28570119999999999</v>
      </c>
      <c r="BD14" s="324">
        <v>0.28716550000000002</v>
      </c>
      <c r="BE14" s="324">
        <v>0.2864544</v>
      </c>
      <c r="BF14" s="324">
        <v>0.27962029999999999</v>
      </c>
      <c r="BG14" s="324">
        <v>0.27101589999999998</v>
      </c>
      <c r="BH14" s="324">
        <v>0.26857019999999998</v>
      </c>
      <c r="BI14" s="324">
        <v>0.27745130000000001</v>
      </c>
      <c r="BJ14" s="324">
        <v>0.29777189999999998</v>
      </c>
      <c r="BK14" s="324">
        <v>0.28184239999999999</v>
      </c>
      <c r="BL14" s="324">
        <v>0.27271570000000001</v>
      </c>
      <c r="BM14" s="324">
        <v>0.27681610000000001</v>
      </c>
      <c r="BN14" s="324">
        <v>0.28160819999999998</v>
      </c>
      <c r="BO14" s="324">
        <v>0.28670990000000002</v>
      </c>
      <c r="BP14" s="324">
        <v>0.28693760000000001</v>
      </c>
      <c r="BQ14" s="324">
        <v>0.28613080000000002</v>
      </c>
      <c r="BR14" s="324">
        <v>0.28362789999999999</v>
      </c>
      <c r="BS14" s="324">
        <v>0.2739703</v>
      </c>
      <c r="BT14" s="324">
        <v>0.2724203</v>
      </c>
      <c r="BU14" s="324">
        <v>0.27852880000000002</v>
      </c>
      <c r="BV14" s="324">
        <v>0.29985689999999998</v>
      </c>
    </row>
    <row r="15" spans="1:74" x14ac:dyDescent="0.2">
      <c r="A15" s="565" t="s">
        <v>942</v>
      </c>
      <c r="B15" s="566" t="s">
        <v>936</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-0.192968</v>
      </c>
      <c r="AZ15" s="208">
        <v>-0.12385699999999999</v>
      </c>
      <c r="BA15" s="208">
        <v>3.0656300000000001E-2</v>
      </c>
      <c r="BB15" s="208">
        <v>0.21638869999999999</v>
      </c>
      <c r="BC15" s="324">
        <v>0.28119110000000003</v>
      </c>
      <c r="BD15" s="324">
        <v>0.27957609999999999</v>
      </c>
      <c r="BE15" s="324">
        <v>0.27470670000000003</v>
      </c>
      <c r="BF15" s="324">
        <v>0.25543129999999997</v>
      </c>
      <c r="BG15" s="324">
        <v>5.6243799999999997E-2</v>
      </c>
      <c r="BH15" s="324">
        <v>-8.5824800000000007E-2</v>
      </c>
      <c r="BI15" s="324">
        <v>-0.2366444</v>
      </c>
      <c r="BJ15" s="324">
        <v>-0.2430416</v>
      </c>
      <c r="BK15" s="324">
        <v>-0.20123730000000001</v>
      </c>
      <c r="BL15" s="324">
        <v>-0.12522939999999999</v>
      </c>
      <c r="BM15" s="324">
        <v>8.0881099999999997E-2</v>
      </c>
      <c r="BN15" s="324">
        <v>0.23609520000000001</v>
      </c>
      <c r="BO15" s="324">
        <v>0.27957219999999999</v>
      </c>
      <c r="BP15" s="324">
        <v>0.27522859999999999</v>
      </c>
      <c r="BQ15" s="324">
        <v>0.27235860000000001</v>
      </c>
      <c r="BR15" s="324">
        <v>0.2493495</v>
      </c>
      <c r="BS15" s="324">
        <v>4.9642899999999997E-2</v>
      </c>
      <c r="BT15" s="324">
        <v>-9.3919199999999994E-2</v>
      </c>
      <c r="BU15" s="324">
        <v>-0.2406258</v>
      </c>
      <c r="BV15" s="324">
        <v>-0.24801819999999999</v>
      </c>
    </row>
    <row r="16" spans="1:74" x14ac:dyDescent="0.2">
      <c r="A16" s="565"/>
      <c r="B16" s="154" t="s">
        <v>943</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5" t="s">
        <v>944</v>
      </c>
      <c r="B17" s="566" t="s">
        <v>938</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-1.9290000000000002E-2</v>
      </c>
      <c r="AZ17" s="208">
        <v>-1.8036E-2</v>
      </c>
      <c r="BA17" s="208">
        <v>-1.8438699999999999E-2</v>
      </c>
      <c r="BB17" s="208">
        <v>-1.8733400000000001E-2</v>
      </c>
      <c r="BC17" s="324">
        <v>-1.9382300000000002E-2</v>
      </c>
      <c r="BD17" s="324">
        <v>-1.9356000000000002E-2</v>
      </c>
      <c r="BE17" s="324">
        <v>-1.9583300000000001E-2</v>
      </c>
      <c r="BF17" s="324">
        <v>-2.00106E-2</v>
      </c>
      <c r="BG17" s="324">
        <v>-1.9367700000000002E-2</v>
      </c>
      <c r="BH17" s="324">
        <v>-1.92248E-2</v>
      </c>
      <c r="BI17" s="324">
        <v>-1.9935499999999998E-2</v>
      </c>
      <c r="BJ17" s="324">
        <v>-1.9722199999999999E-2</v>
      </c>
      <c r="BK17" s="324">
        <v>-1.9681899999999999E-2</v>
      </c>
      <c r="BL17" s="324">
        <v>-1.92512E-2</v>
      </c>
      <c r="BM17" s="324">
        <v>-1.9370100000000001E-2</v>
      </c>
      <c r="BN17" s="324">
        <v>-1.9209199999999999E-2</v>
      </c>
      <c r="BO17" s="324">
        <v>-1.98633E-2</v>
      </c>
      <c r="BP17" s="324">
        <v>-2.0131900000000001E-2</v>
      </c>
      <c r="BQ17" s="324">
        <v>-1.96565E-2</v>
      </c>
      <c r="BR17" s="324">
        <v>-2.0154200000000001E-2</v>
      </c>
      <c r="BS17" s="324">
        <v>-1.9885900000000001E-2</v>
      </c>
      <c r="BT17" s="324">
        <v>-1.9631800000000001E-2</v>
      </c>
      <c r="BU17" s="324">
        <v>-2.02746E-2</v>
      </c>
      <c r="BV17" s="324">
        <v>-2.0175599999999998E-2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945</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5" t="s">
        <v>946</v>
      </c>
      <c r="B20" s="566" t="s">
        <v>947</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-0.34467599999999998</v>
      </c>
      <c r="AZ20" s="208">
        <v>-0.32552799999999998</v>
      </c>
      <c r="BA20" s="208">
        <v>-0.3897448</v>
      </c>
      <c r="BB20" s="208">
        <v>-0.30722500000000003</v>
      </c>
      <c r="BC20" s="324">
        <v>-0.49214530000000001</v>
      </c>
      <c r="BD20" s="324">
        <v>-0.3744768</v>
      </c>
      <c r="BE20" s="324">
        <v>-0.35471560000000002</v>
      </c>
      <c r="BF20" s="324">
        <v>-0.38350529999999999</v>
      </c>
      <c r="BG20" s="324">
        <v>-0.38804110000000003</v>
      </c>
      <c r="BH20" s="324">
        <v>-0.38304470000000002</v>
      </c>
      <c r="BI20" s="324">
        <v>-0.3433947</v>
      </c>
      <c r="BJ20" s="324">
        <v>-0.40935729999999998</v>
      </c>
      <c r="BK20" s="324">
        <v>-0.43029849999999997</v>
      </c>
      <c r="BL20" s="324">
        <v>-0.42383409999999999</v>
      </c>
      <c r="BM20" s="324">
        <v>-0.42602040000000002</v>
      </c>
      <c r="BN20" s="324">
        <v>-0.43237039999999999</v>
      </c>
      <c r="BO20" s="324">
        <v>-0.45751180000000002</v>
      </c>
      <c r="BP20" s="324">
        <v>-0.45090609999999998</v>
      </c>
      <c r="BQ20" s="324">
        <v>-0.43825720000000001</v>
      </c>
      <c r="BR20" s="324">
        <v>-0.46772789999999997</v>
      </c>
      <c r="BS20" s="324">
        <v>-0.44796419999999998</v>
      </c>
      <c r="BT20" s="324">
        <v>-0.46280399999999999</v>
      </c>
      <c r="BU20" s="324">
        <v>-0.46307680000000001</v>
      </c>
      <c r="BV20" s="324">
        <v>-0.46906170000000003</v>
      </c>
    </row>
    <row r="21" spans="1:74" x14ac:dyDescent="0.2">
      <c r="A21" s="565" t="s">
        <v>948</v>
      </c>
      <c r="B21" s="566" t="s">
        <v>957</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-1.285628</v>
      </c>
      <c r="AZ21" s="208">
        <v>-1.0240929999999999</v>
      </c>
      <c r="BA21" s="208">
        <v>-0.93309677419000003</v>
      </c>
      <c r="BB21" s="208">
        <v>-1.0716073333</v>
      </c>
      <c r="BC21" s="324">
        <v>-1.138676</v>
      </c>
      <c r="BD21" s="324">
        <v>-1.200607</v>
      </c>
      <c r="BE21" s="324">
        <v>-1.2060900000000001</v>
      </c>
      <c r="BF21" s="324">
        <v>-1.1833560000000001</v>
      </c>
      <c r="BG21" s="324">
        <v>-1.086006</v>
      </c>
      <c r="BH21" s="324">
        <v>-1.064727</v>
      </c>
      <c r="BI21" s="324">
        <v>-1.044889</v>
      </c>
      <c r="BJ21" s="324">
        <v>-1.114241</v>
      </c>
      <c r="BK21" s="324">
        <v>-1.0277799999999999</v>
      </c>
      <c r="BL21" s="324">
        <v>-1.0581</v>
      </c>
      <c r="BM21" s="324">
        <v>-1.0423549999999999</v>
      </c>
      <c r="BN21" s="324">
        <v>-1.092935</v>
      </c>
      <c r="BO21" s="324">
        <v>-1.181449</v>
      </c>
      <c r="BP21" s="324">
        <v>-1.2248969999999999</v>
      </c>
      <c r="BQ21" s="324">
        <v>-1.2312240000000001</v>
      </c>
      <c r="BR21" s="324">
        <v>-1.1848620000000001</v>
      </c>
      <c r="BS21" s="324">
        <v>-1.199702</v>
      </c>
      <c r="BT21" s="324">
        <v>-1.150417</v>
      </c>
      <c r="BU21" s="324">
        <v>-1.130719</v>
      </c>
      <c r="BV21" s="324">
        <v>-1.210046</v>
      </c>
    </row>
    <row r="22" spans="1:74" x14ac:dyDescent="0.2">
      <c r="A22" s="565" t="s">
        <v>949</v>
      </c>
      <c r="B22" s="566" t="s">
        <v>950</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-0.33245400000000003</v>
      </c>
      <c r="AZ22" s="208">
        <v>-0.31146000000000001</v>
      </c>
      <c r="BA22" s="208">
        <v>-0.41630210000000001</v>
      </c>
      <c r="BB22" s="208">
        <v>-0.42671120000000001</v>
      </c>
      <c r="BC22" s="324">
        <v>-0.3657281</v>
      </c>
      <c r="BD22" s="324">
        <v>-0.3726334</v>
      </c>
      <c r="BE22" s="324">
        <v>-0.3736949</v>
      </c>
      <c r="BF22" s="324">
        <v>-0.38934760000000002</v>
      </c>
      <c r="BG22" s="324">
        <v>-0.39412609999999998</v>
      </c>
      <c r="BH22" s="324">
        <v>-0.3567919</v>
      </c>
      <c r="BI22" s="324">
        <v>-0.33374090000000001</v>
      </c>
      <c r="BJ22" s="324">
        <v>-0.31964209999999998</v>
      </c>
      <c r="BK22" s="324">
        <v>-0.31940439999999998</v>
      </c>
      <c r="BL22" s="324">
        <v>-0.30497449999999998</v>
      </c>
      <c r="BM22" s="324">
        <v>-0.369475</v>
      </c>
      <c r="BN22" s="324">
        <v>-0.38996969999999997</v>
      </c>
      <c r="BO22" s="324">
        <v>-0.38777990000000001</v>
      </c>
      <c r="BP22" s="324">
        <v>-0.38852520000000001</v>
      </c>
      <c r="BQ22" s="324">
        <v>-0.385938</v>
      </c>
      <c r="BR22" s="324">
        <v>-0.38771899999999998</v>
      </c>
      <c r="BS22" s="324">
        <v>-0.38969300000000001</v>
      </c>
      <c r="BT22" s="324">
        <v>-0.34580660000000002</v>
      </c>
      <c r="BU22" s="324">
        <v>-0.33824660000000001</v>
      </c>
      <c r="BV22" s="324">
        <v>-0.32017380000000001</v>
      </c>
    </row>
    <row r="23" spans="1:74" x14ac:dyDescent="0.2">
      <c r="A23" s="565" t="s">
        <v>177</v>
      </c>
      <c r="B23" s="566" t="s">
        <v>951</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-0.18283199999999999</v>
      </c>
      <c r="AZ23" s="208">
        <v>-0.27188800000000002</v>
      </c>
      <c r="BA23" s="208">
        <v>-0.1965047</v>
      </c>
      <c r="BB23" s="208">
        <v>-0.18470149999999999</v>
      </c>
      <c r="BC23" s="324">
        <v>-0.19041540000000001</v>
      </c>
      <c r="BD23" s="324">
        <v>-0.18329390000000001</v>
      </c>
      <c r="BE23" s="324">
        <v>-0.19360040000000001</v>
      </c>
      <c r="BF23" s="324">
        <v>-0.18697910000000001</v>
      </c>
      <c r="BG23" s="324">
        <v>-0.18659700000000001</v>
      </c>
      <c r="BH23" s="324">
        <v>-0.17019860000000001</v>
      </c>
      <c r="BI23" s="324">
        <v>-0.1708394</v>
      </c>
      <c r="BJ23" s="324">
        <v>-0.16702439999999999</v>
      </c>
      <c r="BK23" s="324">
        <v>-0.1740082</v>
      </c>
      <c r="BL23" s="324">
        <v>-0.1947808</v>
      </c>
      <c r="BM23" s="324">
        <v>-0.16389239999999999</v>
      </c>
      <c r="BN23" s="324">
        <v>-0.15728249999999999</v>
      </c>
      <c r="BO23" s="324">
        <v>-0.1594266</v>
      </c>
      <c r="BP23" s="324">
        <v>-0.15899659999999999</v>
      </c>
      <c r="BQ23" s="324">
        <v>-0.17053579999999999</v>
      </c>
      <c r="BR23" s="324">
        <v>-0.1675054</v>
      </c>
      <c r="BS23" s="324">
        <v>-0.17118259999999999</v>
      </c>
      <c r="BT23" s="324">
        <v>-0.15589539999999999</v>
      </c>
      <c r="BU23" s="324">
        <v>-0.15150859999999999</v>
      </c>
      <c r="BV23" s="324">
        <v>-0.14519509999999999</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952</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5" t="s">
        <v>953</v>
      </c>
      <c r="B26" s="566" t="s">
        <v>950</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0.45383800000000002</v>
      </c>
      <c r="AZ26" s="208">
        <v>0.36521500000000001</v>
      </c>
      <c r="BA26" s="208">
        <v>0.3313912</v>
      </c>
      <c r="BB26" s="208">
        <v>0.29544730000000002</v>
      </c>
      <c r="BC26" s="324">
        <v>0.27460570000000001</v>
      </c>
      <c r="BD26" s="324">
        <v>0.26700849999999998</v>
      </c>
      <c r="BE26" s="324">
        <v>0.26576650000000002</v>
      </c>
      <c r="BF26" s="324">
        <v>0.27974880000000002</v>
      </c>
      <c r="BG26" s="324">
        <v>0.38188610000000001</v>
      </c>
      <c r="BH26" s="324">
        <v>0.43274289999999999</v>
      </c>
      <c r="BI26" s="324">
        <v>0.51775819999999995</v>
      </c>
      <c r="BJ26" s="324">
        <v>0.51091229999999999</v>
      </c>
      <c r="BK26" s="324">
        <v>0.4346679</v>
      </c>
      <c r="BL26" s="324">
        <v>0.40249610000000002</v>
      </c>
      <c r="BM26" s="324">
        <v>0.33010899999999999</v>
      </c>
      <c r="BN26" s="324">
        <v>0.29636299999999999</v>
      </c>
      <c r="BO26" s="324">
        <v>0.27965679999999998</v>
      </c>
      <c r="BP26" s="324">
        <v>0.28057310000000002</v>
      </c>
      <c r="BQ26" s="324">
        <v>0.27309290000000003</v>
      </c>
      <c r="BR26" s="324">
        <v>0.2987244</v>
      </c>
      <c r="BS26" s="324">
        <v>0.40248129999999999</v>
      </c>
      <c r="BT26" s="324">
        <v>0.45799800000000002</v>
      </c>
      <c r="BU26" s="324">
        <v>0.53018050000000005</v>
      </c>
      <c r="BV26" s="324">
        <v>0.52643960000000001</v>
      </c>
    </row>
    <row r="27" spans="1:74" x14ac:dyDescent="0.2">
      <c r="A27" s="565" t="s">
        <v>756</v>
      </c>
      <c r="B27" s="566" t="s">
        <v>951</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0.14926729999999999</v>
      </c>
      <c r="BB27" s="208">
        <v>0.15308099999999999</v>
      </c>
      <c r="BC27" s="324">
        <v>0.1655143</v>
      </c>
      <c r="BD27" s="324">
        <v>0.16973949999999999</v>
      </c>
      <c r="BE27" s="324">
        <v>0.16157830000000001</v>
      </c>
      <c r="BF27" s="324">
        <v>0.17229140000000001</v>
      </c>
      <c r="BG27" s="324">
        <v>0.1813642</v>
      </c>
      <c r="BH27" s="324">
        <v>0.1773275</v>
      </c>
      <c r="BI27" s="324">
        <v>0.15622920000000001</v>
      </c>
      <c r="BJ27" s="324">
        <v>0.15214800000000001</v>
      </c>
      <c r="BK27" s="324">
        <v>0.1497686</v>
      </c>
      <c r="BL27" s="324">
        <v>0.16475190000000001</v>
      </c>
      <c r="BM27" s="324">
        <v>0.18234590000000001</v>
      </c>
      <c r="BN27" s="324">
        <v>0.17723749999999999</v>
      </c>
      <c r="BO27" s="324">
        <v>0.1845948</v>
      </c>
      <c r="BP27" s="324">
        <v>0.18430060000000001</v>
      </c>
      <c r="BQ27" s="324">
        <v>0.17647099999999999</v>
      </c>
      <c r="BR27" s="324">
        <v>0.18420059999999999</v>
      </c>
      <c r="BS27" s="324">
        <v>0.19624440000000001</v>
      </c>
      <c r="BT27" s="324">
        <v>0.19267919999999999</v>
      </c>
      <c r="BU27" s="324">
        <v>0.17983660000000001</v>
      </c>
      <c r="BV27" s="324">
        <v>0.17848269999999999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954</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5" t="s">
        <v>955</v>
      </c>
      <c r="B30" s="566" t="s">
        <v>956</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1.8654850000000001</v>
      </c>
      <c r="AZ30" s="208">
        <v>1.210901</v>
      </c>
      <c r="BA30" s="208">
        <v>1.4505980000000001</v>
      </c>
      <c r="BB30" s="208">
        <v>1.813628</v>
      </c>
      <c r="BC30" s="324">
        <v>1.8448929999999999</v>
      </c>
      <c r="BD30" s="324">
        <v>1.837324</v>
      </c>
      <c r="BE30" s="324">
        <v>1.805256</v>
      </c>
      <c r="BF30" s="324">
        <v>1.7347129999999999</v>
      </c>
      <c r="BG30" s="324">
        <v>1.6784460000000001</v>
      </c>
      <c r="BH30" s="324">
        <v>1.778267</v>
      </c>
      <c r="BI30" s="324">
        <v>1.8784650000000001</v>
      </c>
      <c r="BJ30" s="324">
        <v>2.0274570000000001</v>
      </c>
      <c r="BK30" s="324">
        <v>2.0150049999999999</v>
      </c>
      <c r="BL30" s="324">
        <v>2.0175610000000002</v>
      </c>
      <c r="BM30" s="324">
        <v>2.0237120000000002</v>
      </c>
      <c r="BN30" s="324">
        <v>1.97349</v>
      </c>
      <c r="BO30" s="324">
        <v>2.057782</v>
      </c>
      <c r="BP30" s="324">
        <v>2.045328</v>
      </c>
      <c r="BQ30" s="324">
        <v>2.087002</v>
      </c>
      <c r="BR30" s="324">
        <v>2.0497999999999998</v>
      </c>
      <c r="BS30" s="324">
        <v>2.072085</v>
      </c>
      <c r="BT30" s="324">
        <v>2.083364</v>
      </c>
      <c r="BU30" s="324">
        <v>2.1302910000000002</v>
      </c>
      <c r="BV30" s="324">
        <v>2.128066</v>
      </c>
    </row>
    <row r="31" spans="1:74" x14ac:dyDescent="0.2">
      <c r="A31" s="565" t="s">
        <v>1101</v>
      </c>
      <c r="B31" s="566" t="s">
        <v>1103</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1.199792</v>
      </c>
      <c r="AZ31" s="208">
        <v>1.061264</v>
      </c>
      <c r="BA31" s="208">
        <v>1.0674935419</v>
      </c>
      <c r="BB31" s="208">
        <v>0.81779993333000001</v>
      </c>
      <c r="BC31" s="324">
        <v>0.5111019</v>
      </c>
      <c r="BD31" s="324">
        <v>0.42295549999999998</v>
      </c>
      <c r="BE31" s="324">
        <v>0.48860510000000001</v>
      </c>
      <c r="BF31" s="324">
        <v>0.53303739999999999</v>
      </c>
      <c r="BG31" s="324">
        <v>0.71999179999999996</v>
      </c>
      <c r="BH31" s="324">
        <v>0.8649424</v>
      </c>
      <c r="BI31" s="324">
        <v>1.112606</v>
      </c>
      <c r="BJ31" s="324">
        <v>1.1370199999999999</v>
      </c>
      <c r="BK31" s="324">
        <v>1.2948059999999999</v>
      </c>
      <c r="BL31" s="324">
        <v>1.1346830000000001</v>
      </c>
      <c r="BM31" s="324">
        <v>0.97633250000000005</v>
      </c>
      <c r="BN31" s="324">
        <v>0.76578939999999995</v>
      </c>
      <c r="BO31" s="324">
        <v>0.50482059999999995</v>
      </c>
      <c r="BP31" s="324">
        <v>0.42411120000000002</v>
      </c>
      <c r="BQ31" s="324">
        <v>0.50920589999999999</v>
      </c>
      <c r="BR31" s="324">
        <v>0.5346767</v>
      </c>
      <c r="BS31" s="324">
        <v>0.66455169999999997</v>
      </c>
      <c r="BT31" s="324">
        <v>0.85331699999999999</v>
      </c>
      <c r="BU31" s="324">
        <v>1.00427</v>
      </c>
      <c r="BV31" s="324">
        <v>1.127869</v>
      </c>
    </row>
    <row r="32" spans="1:74" x14ac:dyDescent="0.2">
      <c r="A32" s="565" t="s">
        <v>1102</v>
      </c>
      <c r="B32" s="566" t="s">
        <v>1104</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0.28847420000000001</v>
      </c>
      <c r="BB32" s="208">
        <v>0.29400910000000002</v>
      </c>
      <c r="BC32" s="324">
        <v>0.29610219999999998</v>
      </c>
      <c r="BD32" s="324">
        <v>0.3018438</v>
      </c>
      <c r="BE32" s="324">
        <v>0.29700720000000003</v>
      </c>
      <c r="BF32" s="324">
        <v>0.28965410000000003</v>
      </c>
      <c r="BG32" s="324">
        <v>0.28872989999999998</v>
      </c>
      <c r="BH32" s="324">
        <v>0.27452720000000003</v>
      </c>
      <c r="BI32" s="324">
        <v>0.29311290000000001</v>
      </c>
      <c r="BJ32" s="324">
        <v>0.31759480000000001</v>
      </c>
      <c r="BK32" s="324">
        <v>0.30702620000000003</v>
      </c>
      <c r="BL32" s="324">
        <v>0.28993659999999999</v>
      </c>
      <c r="BM32" s="324">
        <v>0.29794330000000002</v>
      </c>
      <c r="BN32" s="324">
        <v>0.29754039999999998</v>
      </c>
      <c r="BO32" s="324">
        <v>0.29956389999999999</v>
      </c>
      <c r="BP32" s="324">
        <v>0.30390840000000002</v>
      </c>
      <c r="BQ32" s="324">
        <v>0.29875109999999999</v>
      </c>
      <c r="BR32" s="324">
        <v>0.29555379999999998</v>
      </c>
      <c r="BS32" s="324">
        <v>0.2930835</v>
      </c>
      <c r="BT32" s="324">
        <v>0.27956799999999998</v>
      </c>
      <c r="BU32" s="324">
        <v>0.29549059999999999</v>
      </c>
      <c r="BV32" s="324">
        <v>0.32052259999999999</v>
      </c>
    </row>
    <row r="33" spans="1:77" x14ac:dyDescent="0.2">
      <c r="A33" s="565" t="s">
        <v>958</v>
      </c>
      <c r="B33" s="566" t="s">
        <v>950</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0.252224</v>
      </c>
      <c r="AZ33" s="208">
        <v>0.16050600000000001</v>
      </c>
      <c r="BA33" s="208">
        <v>0.15997939999999999</v>
      </c>
      <c r="BB33" s="208">
        <v>0.2663798</v>
      </c>
      <c r="BC33" s="324">
        <v>0.21956909999999999</v>
      </c>
      <c r="BD33" s="324">
        <v>0.22110969999999999</v>
      </c>
      <c r="BE33" s="324">
        <v>0.2347785</v>
      </c>
      <c r="BF33" s="324">
        <v>0.2021404</v>
      </c>
      <c r="BG33" s="324">
        <v>0.15995129999999999</v>
      </c>
      <c r="BH33" s="324">
        <v>0.21162980000000001</v>
      </c>
      <c r="BI33" s="324">
        <v>0.19755539999999999</v>
      </c>
      <c r="BJ33" s="324">
        <v>0.18846160000000001</v>
      </c>
      <c r="BK33" s="324">
        <v>0.1557442</v>
      </c>
      <c r="BL33" s="324">
        <v>0.1838283</v>
      </c>
      <c r="BM33" s="324">
        <v>0.19363649999999999</v>
      </c>
      <c r="BN33" s="324">
        <v>0.22263479999999999</v>
      </c>
      <c r="BO33" s="324">
        <v>0.2241687</v>
      </c>
      <c r="BP33" s="324">
        <v>0.2254621</v>
      </c>
      <c r="BQ33" s="324">
        <v>0.23859540000000001</v>
      </c>
      <c r="BR33" s="324">
        <v>0.2052765</v>
      </c>
      <c r="BS33" s="324">
        <v>0.16176660000000001</v>
      </c>
      <c r="BT33" s="324">
        <v>0.21217040000000001</v>
      </c>
      <c r="BU33" s="324">
        <v>0.1987072</v>
      </c>
      <c r="BV33" s="324">
        <v>0.18936259999999999</v>
      </c>
    </row>
    <row r="34" spans="1:77" x14ac:dyDescent="0.2">
      <c r="A34" s="565" t="s">
        <v>743</v>
      </c>
      <c r="B34" s="566" t="s">
        <v>951</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0.359265</v>
      </c>
      <c r="AZ34" s="208">
        <v>0.19361100000000001</v>
      </c>
      <c r="BA34" s="208">
        <v>0.22703480000000001</v>
      </c>
      <c r="BB34" s="208">
        <v>0.20596690000000001</v>
      </c>
      <c r="BC34" s="324">
        <v>0.2042602</v>
      </c>
      <c r="BD34" s="324">
        <v>0.21516769999999999</v>
      </c>
      <c r="BE34" s="324">
        <v>0.2142288</v>
      </c>
      <c r="BF34" s="324">
        <v>0.234069</v>
      </c>
      <c r="BG34" s="324">
        <v>0.23830219999999999</v>
      </c>
      <c r="BH34" s="324">
        <v>0.24623120000000001</v>
      </c>
      <c r="BI34" s="324">
        <v>0.23880950000000001</v>
      </c>
      <c r="BJ34" s="324">
        <v>0.2353806</v>
      </c>
      <c r="BK34" s="324">
        <v>0.2167771</v>
      </c>
      <c r="BL34" s="324">
        <v>0.20465079999999999</v>
      </c>
      <c r="BM34" s="324">
        <v>0.21280640000000001</v>
      </c>
      <c r="BN34" s="324">
        <v>0.21583840000000001</v>
      </c>
      <c r="BO34" s="324">
        <v>0.21151919999999999</v>
      </c>
      <c r="BP34" s="324">
        <v>0.2220367</v>
      </c>
      <c r="BQ34" s="324">
        <v>0.22025249999999999</v>
      </c>
      <c r="BR34" s="324">
        <v>0.23901839999999999</v>
      </c>
      <c r="BS34" s="324">
        <v>0.2411671</v>
      </c>
      <c r="BT34" s="324">
        <v>0.24708430000000001</v>
      </c>
      <c r="BU34" s="324">
        <v>0.24062720000000001</v>
      </c>
      <c r="BV34" s="324">
        <v>0.2368025</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959</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654"/>
      <c r="BD36" s="654"/>
      <c r="BE36" s="654"/>
      <c r="BF36" s="654"/>
      <c r="BG36" s="654"/>
      <c r="BH36" s="654"/>
      <c r="BI36" s="654"/>
      <c r="BJ36" s="654"/>
      <c r="BK36" s="654"/>
      <c r="BL36" s="654"/>
      <c r="BM36" s="654"/>
      <c r="BN36" s="654"/>
      <c r="BO36" s="654"/>
      <c r="BP36" s="654"/>
      <c r="BQ36" s="654"/>
      <c r="BR36" s="654"/>
      <c r="BS36" s="654"/>
      <c r="BT36" s="654"/>
      <c r="BU36" s="654"/>
      <c r="BV36" s="654"/>
    </row>
    <row r="37" spans="1:77" x14ac:dyDescent="0.2">
      <c r="A37" s="565" t="s">
        <v>960</v>
      </c>
      <c r="B37" s="566" t="s">
        <v>947</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54.011000000000003</v>
      </c>
      <c r="AN37" s="728">
        <v>52.097000000000001</v>
      </c>
      <c r="AO37" s="728">
        <v>51.58</v>
      </c>
      <c r="AP37" s="728">
        <v>49.162999999999997</v>
      </c>
      <c r="AQ37" s="728">
        <v>47.463999999999999</v>
      </c>
      <c r="AR37" s="728">
        <v>52.061999999999998</v>
      </c>
      <c r="AS37" s="728">
        <v>54.621000000000002</v>
      </c>
      <c r="AT37" s="728">
        <v>60.884999999999998</v>
      </c>
      <c r="AU37" s="728">
        <v>72.171999999999997</v>
      </c>
      <c r="AV37" s="728">
        <v>78.156999999999996</v>
      </c>
      <c r="AW37" s="728">
        <v>76.879000000000005</v>
      </c>
      <c r="AX37" s="728">
        <v>69.599999999999994</v>
      </c>
      <c r="AY37" s="728">
        <v>64.313000000000002</v>
      </c>
      <c r="AZ37" s="728">
        <v>64.936000000000007</v>
      </c>
      <c r="BA37" s="728">
        <v>67.725007000000005</v>
      </c>
      <c r="BB37" s="728">
        <v>67.929299999999998</v>
      </c>
      <c r="BC37" s="729">
        <v>66.511179999999996</v>
      </c>
      <c r="BD37" s="729">
        <v>64.759370000000004</v>
      </c>
      <c r="BE37" s="729">
        <v>64.572789999999998</v>
      </c>
      <c r="BF37" s="729">
        <v>64.034689999999998</v>
      </c>
      <c r="BG37" s="729">
        <v>66.337230000000005</v>
      </c>
      <c r="BH37" s="729">
        <v>67.888679999999994</v>
      </c>
      <c r="BI37" s="729">
        <v>67.819789999999998</v>
      </c>
      <c r="BJ37" s="729">
        <v>64.145610000000005</v>
      </c>
      <c r="BK37" s="729">
        <v>60.170119999999997</v>
      </c>
      <c r="BL37" s="729">
        <v>58.246020000000001</v>
      </c>
      <c r="BM37" s="729">
        <v>57.455590000000001</v>
      </c>
      <c r="BN37" s="729">
        <v>58.597839999999998</v>
      </c>
      <c r="BO37" s="729">
        <v>57.689830000000001</v>
      </c>
      <c r="BP37" s="729">
        <v>57.737589999999997</v>
      </c>
      <c r="BQ37" s="729">
        <v>56.378189999999996</v>
      </c>
      <c r="BR37" s="729">
        <v>57.20252</v>
      </c>
      <c r="BS37" s="729">
        <v>57.775089999999999</v>
      </c>
      <c r="BT37" s="729">
        <v>59.642530000000001</v>
      </c>
      <c r="BU37" s="729">
        <v>60.930579999999999</v>
      </c>
      <c r="BV37" s="729">
        <v>59.676870000000001</v>
      </c>
    </row>
    <row r="38" spans="1:77" x14ac:dyDescent="0.2">
      <c r="A38" s="565" t="s">
        <v>1105</v>
      </c>
      <c r="B38" s="566" t="s">
        <v>1103</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51.215000000000003</v>
      </c>
      <c r="AB38" s="728">
        <v>45.709000000000003</v>
      </c>
      <c r="AC38" s="728">
        <v>48.942999999999998</v>
      </c>
      <c r="AD38" s="728">
        <v>53.396000000000001</v>
      </c>
      <c r="AE38" s="728">
        <v>63.353000000000002</v>
      </c>
      <c r="AF38" s="728">
        <v>71.709999999999994</v>
      </c>
      <c r="AG38" s="728">
        <v>77.822000000000003</v>
      </c>
      <c r="AH38" s="728">
        <v>91.102999999999994</v>
      </c>
      <c r="AI38" s="728">
        <v>95.606999999999999</v>
      </c>
      <c r="AJ38" s="728">
        <v>94.686000000000007</v>
      </c>
      <c r="AK38" s="728">
        <v>88.108999999999995</v>
      </c>
      <c r="AL38" s="728">
        <v>79.67</v>
      </c>
      <c r="AM38" s="728">
        <v>74.518000000000001</v>
      </c>
      <c r="AN38" s="728">
        <v>64.108000000000004</v>
      </c>
      <c r="AO38" s="728">
        <v>60.280999999999999</v>
      </c>
      <c r="AP38" s="728">
        <v>61.877000000000002</v>
      </c>
      <c r="AQ38" s="728">
        <v>66.965000000000003</v>
      </c>
      <c r="AR38" s="728">
        <v>75.305000000000007</v>
      </c>
      <c r="AS38" s="728">
        <v>85.183000000000007</v>
      </c>
      <c r="AT38" s="728">
        <v>95.29</v>
      </c>
      <c r="AU38" s="728">
        <v>100.71299999999999</v>
      </c>
      <c r="AV38" s="728">
        <v>95.093000000000004</v>
      </c>
      <c r="AW38" s="728">
        <v>90.284999999999997</v>
      </c>
      <c r="AX38" s="728">
        <v>70.445999999999998</v>
      </c>
      <c r="AY38" s="728">
        <v>53.853000000000002</v>
      </c>
      <c r="AZ38" s="728">
        <v>41.234000000000002</v>
      </c>
      <c r="BA38" s="728">
        <v>38.466794100000001</v>
      </c>
      <c r="BB38" s="728">
        <v>39.710890829999997</v>
      </c>
      <c r="BC38" s="729">
        <v>47.779890000000002</v>
      </c>
      <c r="BD38" s="729">
        <v>57.4298</v>
      </c>
      <c r="BE38" s="729">
        <v>65.252030000000005</v>
      </c>
      <c r="BF38" s="729">
        <v>72.960819999999998</v>
      </c>
      <c r="BG38" s="729">
        <v>78.018910000000005</v>
      </c>
      <c r="BH38" s="729">
        <v>79.136790000000005</v>
      </c>
      <c r="BI38" s="729">
        <v>73.825280000000006</v>
      </c>
      <c r="BJ38" s="729">
        <v>65.578509999999994</v>
      </c>
      <c r="BK38" s="729">
        <v>52.522120000000001</v>
      </c>
      <c r="BL38" s="729">
        <v>44.56279</v>
      </c>
      <c r="BM38" s="729">
        <v>42.287570000000002</v>
      </c>
      <c r="BN38" s="729">
        <v>45.442050000000002</v>
      </c>
      <c r="BO38" s="729">
        <v>54.211939999999998</v>
      </c>
      <c r="BP38" s="729">
        <v>64.908749999999998</v>
      </c>
      <c r="BQ38" s="729">
        <v>73.036019999999994</v>
      </c>
      <c r="BR38" s="729">
        <v>82.313370000000006</v>
      </c>
      <c r="BS38" s="729">
        <v>87.052250000000001</v>
      </c>
      <c r="BT38" s="729">
        <v>87.208470000000005</v>
      </c>
      <c r="BU38" s="729">
        <v>83.860389999999995</v>
      </c>
      <c r="BV38" s="729">
        <v>74.24221</v>
      </c>
    </row>
    <row r="39" spans="1:77" x14ac:dyDescent="0.2">
      <c r="A39" s="565" t="s">
        <v>1106</v>
      </c>
      <c r="B39" s="566" t="s">
        <v>1358</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1.389</v>
      </c>
      <c r="AB39" s="728">
        <v>1.4550000000000001</v>
      </c>
      <c r="AC39" s="728">
        <v>1.6830000000000001</v>
      </c>
      <c r="AD39" s="728">
        <v>1.74</v>
      </c>
      <c r="AE39" s="728">
        <v>1.8049999999999999</v>
      </c>
      <c r="AF39" s="728">
        <v>1.7609999999999999</v>
      </c>
      <c r="AG39" s="728">
        <v>1.9259999999999999</v>
      </c>
      <c r="AH39" s="728">
        <v>2.169</v>
      </c>
      <c r="AI39" s="728">
        <v>2.6459999999999999</v>
      </c>
      <c r="AJ39" s="728">
        <v>2.0390000000000001</v>
      </c>
      <c r="AK39" s="728">
        <v>1.994</v>
      </c>
      <c r="AL39" s="728">
        <v>1.659</v>
      </c>
      <c r="AM39" s="728">
        <v>1.61</v>
      </c>
      <c r="AN39" s="728">
        <v>1.2869999999999999</v>
      </c>
      <c r="AO39" s="728">
        <v>1.411</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1.1052059000000001</v>
      </c>
      <c r="BB39" s="728">
        <v>1.1927059</v>
      </c>
      <c r="BC39" s="729">
        <v>1.4175489999999999</v>
      </c>
      <c r="BD39" s="729">
        <v>1.5085120000000001</v>
      </c>
      <c r="BE39" s="729">
        <v>1.7538180000000001</v>
      </c>
      <c r="BF39" s="729">
        <v>1.9899659999999999</v>
      </c>
      <c r="BG39" s="729">
        <v>1.8797699999999999</v>
      </c>
      <c r="BH39" s="729">
        <v>2.017531</v>
      </c>
      <c r="BI39" s="729">
        <v>1.9854039999999999</v>
      </c>
      <c r="BJ39" s="729">
        <v>1.863969</v>
      </c>
      <c r="BK39" s="729">
        <v>1.6579649999999999</v>
      </c>
      <c r="BL39" s="729">
        <v>1.683627</v>
      </c>
      <c r="BM39" s="729">
        <v>1.6918519999999999</v>
      </c>
      <c r="BN39" s="729">
        <v>1.7016290000000001</v>
      </c>
      <c r="BO39" s="729">
        <v>1.8504290000000001</v>
      </c>
      <c r="BP39" s="729">
        <v>1.872619</v>
      </c>
      <c r="BQ39" s="729">
        <v>2.0538319999999999</v>
      </c>
      <c r="BR39" s="729">
        <v>2.2313239999999999</v>
      </c>
      <c r="BS39" s="729">
        <v>2.0791550000000001</v>
      </c>
      <c r="BT39" s="729">
        <v>2.1800030000000001</v>
      </c>
      <c r="BU39" s="729">
        <v>2.108873</v>
      </c>
      <c r="BV39" s="729">
        <v>1.9613130000000001</v>
      </c>
    </row>
    <row r="40" spans="1:77" x14ac:dyDescent="0.2">
      <c r="A40" s="565" t="s">
        <v>961</v>
      </c>
      <c r="B40" s="566" t="s">
        <v>950</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43.433</v>
      </c>
      <c r="AN40" s="728">
        <v>39.457000000000001</v>
      </c>
      <c r="AO40" s="728">
        <v>43.576999999999998</v>
      </c>
      <c r="AP40" s="728">
        <v>53.850999999999999</v>
      </c>
      <c r="AQ40" s="728">
        <v>59.686</v>
      </c>
      <c r="AR40" s="728">
        <v>69.328000000000003</v>
      </c>
      <c r="AS40" s="728">
        <v>77.971000000000004</v>
      </c>
      <c r="AT40" s="728">
        <v>84.802000000000007</v>
      </c>
      <c r="AU40" s="728">
        <v>86.033000000000001</v>
      </c>
      <c r="AV40" s="728">
        <v>74.903999999999996</v>
      </c>
      <c r="AW40" s="728">
        <v>62.491</v>
      </c>
      <c r="AX40" s="728">
        <v>54.746000000000002</v>
      </c>
      <c r="AY40" s="728">
        <v>44.243000000000002</v>
      </c>
      <c r="AZ40" s="728">
        <v>38.536000000000001</v>
      </c>
      <c r="BA40" s="728">
        <v>38.286548500000002</v>
      </c>
      <c r="BB40" s="728">
        <v>41.025952617000002</v>
      </c>
      <c r="BC40" s="729">
        <v>50.108939999999997</v>
      </c>
      <c r="BD40" s="729">
        <v>58.727359999999997</v>
      </c>
      <c r="BE40" s="729">
        <v>67.452510000000004</v>
      </c>
      <c r="BF40" s="729">
        <v>76.07441</v>
      </c>
      <c r="BG40" s="729">
        <v>76.776740000000004</v>
      </c>
      <c r="BH40" s="729">
        <v>71.054159999999996</v>
      </c>
      <c r="BI40" s="729">
        <v>59.399230000000003</v>
      </c>
      <c r="BJ40" s="729">
        <v>47.91527</v>
      </c>
      <c r="BK40" s="729">
        <v>40.121630000000003</v>
      </c>
      <c r="BL40" s="729">
        <v>35.84431</v>
      </c>
      <c r="BM40" s="729">
        <v>37.988419999999998</v>
      </c>
      <c r="BN40" s="729">
        <v>44.738610000000001</v>
      </c>
      <c r="BO40" s="729">
        <v>53.795789999999997</v>
      </c>
      <c r="BP40" s="729">
        <v>62.344889999999999</v>
      </c>
      <c r="BQ40" s="729">
        <v>71.032579999999996</v>
      </c>
      <c r="BR40" s="729">
        <v>79.557509999999994</v>
      </c>
      <c r="BS40" s="729">
        <v>80.154589999999999</v>
      </c>
      <c r="BT40" s="729">
        <v>74.302940000000007</v>
      </c>
      <c r="BU40" s="729">
        <v>62.584519999999998</v>
      </c>
      <c r="BV40" s="729">
        <v>51.021210000000004</v>
      </c>
    </row>
    <row r="41" spans="1:77" x14ac:dyDescent="0.2">
      <c r="A41" s="565" t="s">
        <v>750</v>
      </c>
      <c r="B41" s="566" t="s">
        <v>951</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21.538</v>
      </c>
      <c r="AN41" s="728">
        <v>21.785</v>
      </c>
      <c r="AO41" s="728">
        <v>23.989000000000001</v>
      </c>
      <c r="AP41" s="728">
        <v>29.289000000000001</v>
      </c>
      <c r="AQ41" s="728">
        <v>34.265999999999998</v>
      </c>
      <c r="AR41" s="728">
        <v>35.667999999999999</v>
      </c>
      <c r="AS41" s="728">
        <v>37.57</v>
      </c>
      <c r="AT41" s="728">
        <v>40.207000000000001</v>
      </c>
      <c r="AU41" s="728">
        <v>38.628</v>
      </c>
      <c r="AV41" s="728">
        <v>37.487000000000002</v>
      </c>
      <c r="AW41" s="728">
        <v>36.503</v>
      </c>
      <c r="AX41" s="728">
        <v>32.889000000000003</v>
      </c>
      <c r="AY41" s="728">
        <v>28.5</v>
      </c>
      <c r="AZ41" s="728">
        <v>24.954000000000001</v>
      </c>
      <c r="BA41" s="728">
        <v>24.952444499999999</v>
      </c>
      <c r="BB41" s="728">
        <v>25.080318999999999</v>
      </c>
      <c r="BC41" s="729">
        <v>25.014089999999999</v>
      </c>
      <c r="BD41" s="729">
        <v>25.08343</v>
      </c>
      <c r="BE41" s="729">
        <v>25.459070000000001</v>
      </c>
      <c r="BF41" s="729">
        <v>25.152809999999999</v>
      </c>
      <c r="BG41" s="729">
        <v>24.598289999999999</v>
      </c>
      <c r="BH41" s="729">
        <v>23.989270000000001</v>
      </c>
      <c r="BI41" s="729">
        <v>23.68385</v>
      </c>
      <c r="BJ41" s="729">
        <v>23.21245</v>
      </c>
      <c r="BK41" s="729">
        <v>22.425920000000001</v>
      </c>
      <c r="BL41" s="729">
        <v>21.174019999999999</v>
      </c>
      <c r="BM41" s="729">
        <v>20.539660000000001</v>
      </c>
      <c r="BN41" s="729">
        <v>20.59524</v>
      </c>
      <c r="BO41" s="729">
        <v>21.00958</v>
      </c>
      <c r="BP41" s="729">
        <v>21.542400000000001</v>
      </c>
      <c r="BQ41" s="729">
        <v>22.375990000000002</v>
      </c>
      <c r="BR41" s="729">
        <v>22.526879999999998</v>
      </c>
      <c r="BS41" s="729">
        <v>22.226379999999999</v>
      </c>
      <c r="BT41" s="729">
        <v>21.86722</v>
      </c>
      <c r="BU41" s="729">
        <v>21.698450000000001</v>
      </c>
      <c r="BV41" s="729">
        <v>21.360710000000001</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70"/>
      <c r="BD42" s="570"/>
      <c r="BE42" s="570"/>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574</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8"/>
      <c r="BD43" s="568"/>
      <c r="BE43" s="568"/>
      <c r="BF43" s="568"/>
      <c r="BG43" s="568"/>
      <c r="BH43" s="568"/>
      <c r="BI43" s="568"/>
      <c r="BJ43" s="568"/>
      <c r="BK43" s="568"/>
      <c r="BL43" s="568"/>
      <c r="BM43" s="568"/>
      <c r="BN43" s="568"/>
      <c r="BO43" s="568"/>
      <c r="BP43" s="568"/>
      <c r="BQ43" s="568"/>
      <c r="BR43" s="568"/>
      <c r="BS43" s="568"/>
      <c r="BT43" s="568"/>
      <c r="BU43" s="568"/>
      <c r="BV43" s="568"/>
      <c r="BX43" s="709"/>
      <c r="BY43" s="709"/>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14.525097000000001</v>
      </c>
      <c r="AZ44" s="208">
        <v>12.373536</v>
      </c>
      <c r="BA44" s="208">
        <v>14.306290323000001</v>
      </c>
      <c r="BB44" s="208">
        <v>15.012776333</v>
      </c>
      <c r="BC44" s="324">
        <v>15.441229999999999</v>
      </c>
      <c r="BD44" s="324">
        <v>15.62129</v>
      </c>
      <c r="BE44" s="324">
        <v>16.11552</v>
      </c>
      <c r="BF44" s="324">
        <v>15.990220000000001</v>
      </c>
      <c r="BG44" s="324">
        <v>15.344939999999999</v>
      </c>
      <c r="BH44" s="324">
        <v>14.37102</v>
      </c>
      <c r="BI44" s="324">
        <v>15.222329999999999</v>
      </c>
      <c r="BJ44" s="324">
        <v>16.100829999999998</v>
      </c>
      <c r="BK44" s="324">
        <v>15.37846</v>
      </c>
      <c r="BL44" s="324">
        <v>14.829140000000001</v>
      </c>
      <c r="BM44" s="324">
        <v>15.40757</v>
      </c>
      <c r="BN44" s="324">
        <v>15.89733</v>
      </c>
      <c r="BO44" s="324">
        <v>16.613949999999999</v>
      </c>
      <c r="BP44" s="324">
        <v>17.138719999999999</v>
      </c>
      <c r="BQ44" s="324">
        <v>17.157969999999999</v>
      </c>
      <c r="BR44" s="324">
        <v>17.38486</v>
      </c>
      <c r="BS44" s="324">
        <v>16.719860000000001</v>
      </c>
      <c r="BT44" s="324">
        <v>15.75126</v>
      </c>
      <c r="BU44" s="324">
        <v>16.144279999999998</v>
      </c>
      <c r="BV44" s="324">
        <v>16.959700000000002</v>
      </c>
      <c r="BX44" s="710"/>
      <c r="BY44" s="710"/>
    </row>
    <row r="45" spans="1:77" ht="11.1" customHeight="1" x14ac:dyDescent="0.2">
      <c r="A45" s="565" t="s">
        <v>975</v>
      </c>
      <c r="B45" s="566" t="s">
        <v>968</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0.587677</v>
      </c>
      <c r="AZ45" s="208">
        <v>0.47853600000000002</v>
      </c>
      <c r="BA45" s="208">
        <v>0.48065849999999999</v>
      </c>
      <c r="BB45" s="208">
        <v>0.44852829999999999</v>
      </c>
      <c r="BC45" s="324">
        <v>0.44012000000000001</v>
      </c>
      <c r="BD45" s="324">
        <v>0.43674800000000003</v>
      </c>
      <c r="BE45" s="324">
        <v>0.42734480000000002</v>
      </c>
      <c r="BF45" s="324">
        <v>0.4520402</v>
      </c>
      <c r="BG45" s="324">
        <v>0.56325020000000003</v>
      </c>
      <c r="BH45" s="324">
        <v>0.61007040000000001</v>
      </c>
      <c r="BI45" s="324">
        <v>0.67398740000000001</v>
      </c>
      <c r="BJ45" s="324">
        <v>0.66306030000000005</v>
      </c>
      <c r="BK45" s="324">
        <v>0.58443650000000003</v>
      </c>
      <c r="BL45" s="324">
        <v>0.56724799999999997</v>
      </c>
      <c r="BM45" s="324">
        <v>0.51245490000000005</v>
      </c>
      <c r="BN45" s="324">
        <v>0.47360049999999998</v>
      </c>
      <c r="BO45" s="324">
        <v>0.46425159999999999</v>
      </c>
      <c r="BP45" s="324">
        <v>0.4648737</v>
      </c>
      <c r="BQ45" s="324">
        <v>0.44956390000000002</v>
      </c>
      <c r="BR45" s="324">
        <v>0.48292489999999999</v>
      </c>
      <c r="BS45" s="324">
        <v>0.59872570000000003</v>
      </c>
      <c r="BT45" s="324">
        <v>0.65067719999999996</v>
      </c>
      <c r="BU45" s="324">
        <v>0.71001709999999996</v>
      </c>
      <c r="BV45" s="324">
        <v>0.70492239999999995</v>
      </c>
      <c r="BX45" s="710"/>
      <c r="BY45" s="710"/>
    </row>
    <row r="46" spans="1:77" ht="11.1" customHeight="1" x14ac:dyDescent="0.2">
      <c r="A46" s="61" t="s">
        <v>882</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1.0235160000000001</v>
      </c>
      <c r="AZ46" s="208">
        <v>1.008786</v>
      </c>
      <c r="BA46" s="208">
        <v>1.1172413676999999</v>
      </c>
      <c r="BB46" s="208">
        <v>1.1549546799999999</v>
      </c>
      <c r="BC46" s="324">
        <v>1.1625399999999999</v>
      </c>
      <c r="BD46" s="324">
        <v>1.1764779999999999</v>
      </c>
      <c r="BE46" s="324">
        <v>1.179719</v>
      </c>
      <c r="BF46" s="324">
        <v>1.2009019999999999</v>
      </c>
      <c r="BG46" s="324">
        <v>1.1429499999999999</v>
      </c>
      <c r="BH46" s="324">
        <v>1.1437619999999999</v>
      </c>
      <c r="BI46" s="324">
        <v>1.1658679999999999</v>
      </c>
      <c r="BJ46" s="324">
        <v>1.1614949999999999</v>
      </c>
      <c r="BK46" s="324">
        <v>1.1239520000000001</v>
      </c>
      <c r="BL46" s="324">
        <v>1.1280019999999999</v>
      </c>
      <c r="BM46" s="324">
        <v>1.1570640000000001</v>
      </c>
      <c r="BN46" s="324">
        <v>1.1808799999999999</v>
      </c>
      <c r="BO46" s="324">
        <v>1.1956929999999999</v>
      </c>
      <c r="BP46" s="324">
        <v>1.2093849999999999</v>
      </c>
      <c r="BQ46" s="324">
        <v>1.2036910000000001</v>
      </c>
      <c r="BR46" s="324">
        <v>1.212421</v>
      </c>
      <c r="BS46" s="324">
        <v>1.1785639999999999</v>
      </c>
      <c r="BT46" s="324">
        <v>1.166177</v>
      </c>
      <c r="BU46" s="324">
        <v>1.178993</v>
      </c>
      <c r="BV46" s="324">
        <v>1.179224</v>
      </c>
      <c r="BX46" s="710"/>
      <c r="BY46" s="710"/>
    </row>
    <row r="47" spans="1:77" ht="11.1" customHeight="1" x14ac:dyDescent="0.2">
      <c r="A47" s="61" t="s">
        <v>757</v>
      </c>
      <c r="B47" s="566"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-8.2903000000000004E-2</v>
      </c>
      <c r="AZ47" s="208">
        <v>-0.11607099999999999</v>
      </c>
      <c r="BA47" s="208">
        <v>0.12115715484</v>
      </c>
      <c r="BB47" s="208">
        <v>0.25155290773</v>
      </c>
      <c r="BC47" s="324">
        <v>0.39838390000000001</v>
      </c>
      <c r="BD47" s="324">
        <v>0.51803540000000003</v>
      </c>
      <c r="BE47" s="324">
        <v>0.48628470000000001</v>
      </c>
      <c r="BF47" s="324">
        <v>0.43949139999999998</v>
      </c>
      <c r="BG47" s="324">
        <v>0.38551590000000002</v>
      </c>
      <c r="BH47" s="324">
        <v>0.34412350000000003</v>
      </c>
      <c r="BI47" s="324">
        <v>0.36087209999999997</v>
      </c>
      <c r="BJ47" s="324">
        <v>0.4136107</v>
      </c>
      <c r="BK47" s="324">
        <v>9.7217600000000001E-2</v>
      </c>
      <c r="BL47" s="324">
        <v>5.6117E-2</v>
      </c>
      <c r="BM47" s="324">
        <v>0.12380389999999999</v>
      </c>
      <c r="BN47" s="324">
        <v>0.18499209999999999</v>
      </c>
      <c r="BO47" s="324">
        <v>0.34548139999999999</v>
      </c>
      <c r="BP47" s="324">
        <v>0.3089575</v>
      </c>
      <c r="BQ47" s="324">
        <v>0.33884720000000002</v>
      </c>
      <c r="BR47" s="324">
        <v>0.31565579999999999</v>
      </c>
      <c r="BS47" s="324">
        <v>0.27897519999999998</v>
      </c>
      <c r="BT47" s="324">
        <v>0.20217940000000001</v>
      </c>
      <c r="BU47" s="324">
        <v>0.26676870000000003</v>
      </c>
      <c r="BV47" s="324">
        <v>0.35325699999999999</v>
      </c>
      <c r="BX47" s="710"/>
      <c r="BY47" s="710"/>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0.11651599999999999</v>
      </c>
      <c r="AZ48" s="208">
        <v>1.0418210000000001</v>
      </c>
      <c r="BA48" s="208">
        <v>0.91590322581000005</v>
      </c>
      <c r="BB48" s="208">
        <v>0.96244524666999998</v>
      </c>
      <c r="BC48" s="324">
        <v>0.91643839999999999</v>
      </c>
      <c r="BD48" s="324">
        <v>0.82879970000000003</v>
      </c>
      <c r="BE48" s="324">
        <v>0.71619849999999996</v>
      </c>
      <c r="BF48" s="324">
        <v>0.73381249999999998</v>
      </c>
      <c r="BG48" s="324">
        <v>0.5432804</v>
      </c>
      <c r="BH48" s="324">
        <v>0.73578010000000005</v>
      </c>
      <c r="BI48" s="324">
        <v>0.25684370000000001</v>
      </c>
      <c r="BJ48" s="324">
        <v>-0.2118582</v>
      </c>
      <c r="BK48" s="324">
        <v>0.34880850000000002</v>
      </c>
      <c r="BL48" s="324">
        <v>0.60541250000000002</v>
      </c>
      <c r="BM48" s="324">
        <v>0.74231159999999996</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0"/>
      <c r="BY48" s="710"/>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5.8100000000000003E-4</v>
      </c>
      <c r="AZ49" s="208">
        <v>3.57E-4</v>
      </c>
      <c r="BA49" s="208">
        <v>2.36333E-4</v>
      </c>
      <c r="BB49" s="208">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16.170483999999998</v>
      </c>
      <c r="AZ50" s="208">
        <v>14.786965</v>
      </c>
      <c r="BA50" s="208">
        <v>16.941486904000001</v>
      </c>
      <c r="BB50" s="208">
        <v>17.830390468000001</v>
      </c>
      <c r="BC50" s="324">
        <v>18.358889999999999</v>
      </c>
      <c r="BD50" s="324">
        <v>18.581510000000002</v>
      </c>
      <c r="BE50" s="324">
        <v>18.925129999999999</v>
      </c>
      <c r="BF50" s="324">
        <v>18.816469999999999</v>
      </c>
      <c r="BG50" s="324">
        <v>17.980119999999999</v>
      </c>
      <c r="BH50" s="324">
        <v>17.204740000000001</v>
      </c>
      <c r="BI50" s="324">
        <v>17.679839999999999</v>
      </c>
      <c r="BJ50" s="324">
        <v>18.12697</v>
      </c>
      <c r="BK50" s="324">
        <v>17.532440000000001</v>
      </c>
      <c r="BL50" s="324">
        <v>17.185849999999999</v>
      </c>
      <c r="BM50" s="324">
        <v>17.943439999999999</v>
      </c>
      <c r="BN50" s="324">
        <v>18.532219999999999</v>
      </c>
      <c r="BO50" s="324">
        <v>19.46893</v>
      </c>
      <c r="BP50" s="324">
        <v>19.9085</v>
      </c>
      <c r="BQ50" s="324">
        <v>19.823910000000001</v>
      </c>
      <c r="BR50" s="324">
        <v>20.098929999999999</v>
      </c>
      <c r="BS50" s="324">
        <v>19.358360000000001</v>
      </c>
      <c r="BT50" s="324">
        <v>18.544370000000001</v>
      </c>
      <c r="BU50" s="324">
        <v>18.579070000000002</v>
      </c>
      <c r="BV50" s="324">
        <v>19.038530000000002</v>
      </c>
      <c r="BX50" s="710"/>
      <c r="BY50" s="710"/>
      <c r="BZ50" s="712"/>
      <c r="CA50" s="711"/>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0.89135200000000003</v>
      </c>
      <c r="AZ52" s="208">
        <v>0.764571</v>
      </c>
      <c r="BA52" s="208">
        <v>0.96640170000000003</v>
      </c>
      <c r="BB52" s="208">
        <v>1.0445450000000001</v>
      </c>
      <c r="BC52" s="324">
        <v>1.0973470000000001</v>
      </c>
      <c r="BD52" s="324">
        <v>1.106822</v>
      </c>
      <c r="BE52" s="324">
        <v>1.06253</v>
      </c>
      <c r="BF52" s="324">
        <v>1.0936170000000001</v>
      </c>
      <c r="BG52" s="324">
        <v>1.0494250000000001</v>
      </c>
      <c r="BH52" s="324">
        <v>0.98257430000000001</v>
      </c>
      <c r="BI52" s="324">
        <v>1.0484359999999999</v>
      </c>
      <c r="BJ52" s="324">
        <v>1.110069</v>
      </c>
      <c r="BK52" s="324">
        <v>1.082668</v>
      </c>
      <c r="BL52" s="324">
        <v>1.0514319999999999</v>
      </c>
      <c r="BM52" s="324">
        <v>1.0486709999999999</v>
      </c>
      <c r="BN52" s="324">
        <v>1.0462549999999999</v>
      </c>
      <c r="BO52" s="324">
        <v>1.1075600000000001</v>
      </c>
      <c r="BP52" s="324">
        <v>1.1194569999999999</v>
      </c>
      <c r="BQ52" s="324">
        <v>1.1194230000000001</v>
      </c>
      <c r="BR52" s="324">
        <v>1.1692629999999999</v>
      </c>
      <c r="BS52" s="324">
        <v>1.1287659999999999</v>
      </c>
      <c r="BT52" s="324">
        <v>1.0870550000000001</v>
      </c>
      <c r="BU52" s="324">
        <v>1.1277459999999999</v>
      </c>
      <c r="BV52" s="324">
        <v>1.2107600000000001</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976</v>
      </c>
      <c r="B55" s="566" t="s">
        <v>968</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0.36725799999999997</v>
      </c>
      <c r="AZ55" s="208">
        <v>0.34267900000000001</v>
      </c>
      <c r="BA55" s="208">
        <v>0.58217653000000003</v>
      </c>
      <c r="BB55" s="208">
        <v>0.78840708999999998</v>
      </c>
      <c r="BC55" s="324">
        <v>0.84523079999999995</v>
      </c>
      <c r="BD55" s="324">
        <v>0.89117840000000004</v>
      </c>
      <c r="BE55" s="324">
        <v>0.88253360000000003</v>
      </c>
      <c r="BF55" s="324">
        <v>0.8527884</v>
      </c>
      <c r="BG55" s="324">
        <v>0.63686359999999997</v>
      </c>
      <c r="BH55" s="324">
        <v>0.47500120000000001</v>
      </c>
      <c r="BI55" s="324">
        <v>0.35839189999999999</v>
      </c>
      <c r="BJ55" s="324">
        <v>0.38143490000000002</v>
      </c>
      <c r="BK55" s="324">
        <v>0.38634960000000002</v>
      </c>
      <c r="BL55" s="324">
        <v>0.44718249999999998</v>
      </c>
      <c r="BM55" s="324">
        <v>0.67055770000000003</v>
      </c>
      <c r="BN55" s="324">
        <v>0.81938679999999997</v>
      </c>
      <c r="BO55" s="324">
        <v>0.85972630000000005</v>
      </c>
      <c r="BP55" s="324">
        <v>0.89647390000000005</v>
      </c>
      <c r="BQ55" s="324">
        <v>0.88732820000000001</v>
      </c>
      <c r="BR55" s="324">
        <v>0.85870009999999997</v>
      </c>
      <c r="BS55" s="324">
        <v>0.6397602</v>
      </c>
      <c r="BT55" s="324">
        <v>0.4773502</v>
      </c>
      <c r="BU55" s="324">
        <v>0.35934690000000002</v>
      </c>
      <c r="BV55" s="324">
        <v>0.382969</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8.519774</v>
      </c>
      <c r="AZ56" s="208">
        <v>8.3963570000000001</v>
      </c>
      <c r="BA56" s="208">
        <v>9.2969354839000005</v>
      </c>
      <c r="BB56" s="208">
        <v>9.6374447333000006</v>
      </c>
      <c r="BC56" s="324">
        <v>9.8817009999999996</v>
      </c>
      <c r="BD56" s="324">
        <v>9.9029399999999992</v>
      </c>
      <c r="BE56" s="324">
        <v>9.8687159999999992</v>
      </c>
      <c r="BF56" s="324">
        <v>9.8083379999999991</v>
      </c>
      <c r="BG56" s="324">
        <v>9.5976630000000007</v>
      </c>
      <c r="BH56" s="324">
        <v>9.4490789999999993</v>
      </c>
      <c r="BI56" s="324">
        <v>9.6503990000000002</v>
      </c>
      <c r="BJ56" s="324">
        <v>9.5566739999999992</v>
      </c>
      <c r="BK56" s="324">
        <v>9.3519780000000008</v>
      </c>
      <c r="BL56" s="324">
        <v>9.2527100000000004</v>
      </c>
      <c r="BM56" s="324">
        <v>9.3873929999999994</v>
      </c>
      <c r="BN56" s="324">
        <v>9.5714830000000006</v>
      </c>
      <c r="BO56" s="324">
        <v>9.96523</v>
      </c>
      <c r="BP56" s="324">
        <v>10.12725</v>
      </c>
      <c r="BQ56" s="324">
        <v>9.9898699999999998</v>
      </c>
      <c r="BR56" s="324">
        <v>10.12213</v>
      </c>
      <c r="BS56" s="324">
        <v>9.9382409999999997</v>
      </c>
      <c r="BT56" s="324">
        <v>9.866714</v>
      </c>
      <c r="BU56" s="324">
        <v>9.8558219999999999</v>
      </c>
      <c r="BV56" s="324">
        <v>9.8134449999999998</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1.2263550000000001</v>
      </c>
      <c r="AZ57" s="208">
        <v>0.94935700000000001</v>
      </c>
      <c r="BA57" s="208">
        <v>1.0768387097000001</v>
      </c>
      <c r="BB57" s="208">
        <v>1.2100112332999999</v>
      </c>
      <c r="BC57" s="324">
        <v>1.309755</v>
      </c>
      <c r="BD57" s="324">
        <v>1.3899410000000001</v>
      </c>
      <c r="BE57" s="324">
        <v>1.492065</v>
      </c>
      <c r="BF57" s="324">
        <v>1.512259</v>
      </c>
      <c r="BG57" s="324">
        <v>1.4391290000000001</v>
      </c>
      <c r="BH57" s="324">
        <v>1.330249</v>
      </c>
      <c r="BI57" s="324">
        <v>1.405383</v>
      </c>
      <c r="BJ57" s="324">
        <v>1.4984379999999999</v>
      </c>
      <c r="BK57" s="324">
        <v>1.546953</v>
      </c>
      <c r="BL57" s="324">
        <v>1.4827980000000001</v>
      </c>
      <c r="BM57" s="324">
        <v>1.5512550000000001</v>
      </c>
      <c r="BN57" s="324">
        <v>1.5665469999999999</v>
      </c>
      <c r="BO57" s="324">
        <v>1.6279809999999999</v>
      </c>
      <c r="BP57" s="324">
        <v>1.6847300000000001</v>
      </c>
      <c r="BQ57" s="324">
        <v>1.7179040000000001</v>
      </c>
      <c r="BR57" s="324">
        <v>1.721419</v>
      </c>
      <c r="BS57" s="324">
        <v>1.648239</v>
      </c>
      <c r="BT57" s="324">
        <v>1.5392969999999999</v>
      </c>
      <c r="BU57" s="324">
        <v>1.5637300000000001</v>
      </c>
      <c r="BV57" s="324">
        <v>1.6479919999999999</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4.5535480000000002</v>
      </c>
      <c r="AZ58" s="208">
        <v>3.7661069999999999</v>
      </c>
      <c r="BA58" s="208">
        <v>4.4024577805999998</v>
      </c>
      <c r="BB58" s="208">
        <v>4.5243484133000003</v>
      </c>
      <c r="BC58" s="324">
        <v>4.6980940000000002</v>
      </c>
      <c r="BD58" s="324">
        <v>4.7504280000000003</v>
      </c>
      <c r="BE58" s="324">
        <v>4.8499379999999999</v>
      </c>
      <c r="BF58" s="324">
        <v>4.8205289999999996</v>
      </c>
      <c r="BG58" s="324">
        <v>4.654922</v>
      </c>
      <c r="BH58" s="324">
        <v>4.4065849999999998</v>
      </c>
      <c r="BI58" s="324">
        <v>4.6721849999999998</v>
      </c>
      <c r="BJ58" s="324">
        <v>4.9537599999999999</v>
      </c>
      <c r="BK58" s="324">
        <v>4.6582569999999999</v>
      </c>
      <c r="BL58" s="324">
        <v>4.5430979999999996</v>
      </c>
      <c r="BM58" s="324">
        <v>4.7505430000000004</v>
      </c>
      <c r="BN58" s="324">
        <v>4.9050200000000004</v>
      </c>
      <c r="BO58" s="324">
        <v>5.2061700000000002</v>
      </c>
      <c r="BP58" s="324">
        <v>5.3156059999999998</v>
      </c>
      <c r="BQ58" s="324">
        <v>5.351197</v>
      </c>
      <c r="BR58" s="324">
        <v>5.4760520000000001</v>
      </c>
      <c r="BS58" s="324">
        <v>5.3648249999999997</v>
      </c>
      <c r="BT58" s="324">
        <v>5.061731</v>
      </c>
      <c r="BU58" s="324">
        <v>5.2359799999999996</v>
      </c>
      <c r="BV58" s="324">
        <v>5.5085649999999999</v>
      </c>
      <c r="BX58" s="710"/>
      <c r="BY58" s="710"/>
      <c r="BZ58" s="710"/>
      <c r="CA58" s="711"/>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0.16925799999999999</v>
      </c>
      <c r="AZ59" s="208">
        <v>0.1875</v>
      </c>
      <c r="BA59" s="208">
        <v>0.2255483871</v>
      </c>
      <c r="BB59" s="208">
        <v>0.19359544000000001</v>
      </c>
      <c r="BC59" s="324">
        <v>0.25586110000000001</v>
      </c>
      <c r="BD59" s="324">
        <v>0.24999499999999999</v>
      </c>
      <c r="BE59" s="324">
        <v>0.26756720000000001</v>
      </c>
      <c r="BF59" s="324">
        <v>0.2712273</v>
      </c>
      <c r="BG59" s="324">
        <v>0.252166</v>
      </c>
      <c r="BH59" s="324">
        <v>0.24526800000000001</v>
      </c>
      <c r="BI59" s="324">
        <v>0.16718060000000001</v>
      </c>
      <c r="BJ59" s="324">
        <v>0.20684</v>
      </c>
      <c r="BK59" s="324">
        <v>0.28486230000000001</v>
      </c>
      <c r="BL59" s="324">
        <v>0.21601809999999999</v>
      </c>
      <c r="BM59" s="324">
        <v>0.26322420000000002</v>
      </c>
      <c r="BN59" s="324">
        <v>0.29025699999999999</v>
      </c>
      <c r="BO59" s="324">
        <v>0.29733159999999997</v>
      </c>
      <c r="BP59" s="324">
        <v>0.2801746</v>
      </c>
      <c r="BQ59" s="324">
        <v>0.29410330000000001</v>
      </c>
      <c r="BR59" s="324">
        <v>0.30281590000000003</v>
      </c>
      <c r="BS59" s="324">
        <v>0.28466710000000001</v>
      </c>
      <c r="BT59" s="324">
        <v>0.27812690000000001</v>
      </c>
      <c r="BU59" s="324">
        <v>0.19082669999999999</v>
      </c>
      <c r="BV59" s="324">
        <v>0.22830120000000001</v>
      </c>
    </row>
    <row r="60" spans="1:79" ht="11.1" customHeight="1" x14ac:dyDescent="0.2">
      <c r="A60" s="61" t="s">
        <v>765</v>
      </c>
      <c r="B60" s="566" t="s">
        <v>977</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2.2256429999999998</v>
      </c>
      <c r="AZ60" s="208">
        <v>1.9095359999999999</v>
      </c>
      <c r="BA60" s="208">
        <v>2.3239317126999999</v>
      </c>
      <c r="BB60" s="208">
        <v>2.5211285577</v>
      </c>
      <c r="BC60" s="324">
        <v>2.4655909999999999</v>
      </c>
      <c r="BD60" s="324">
        <v>2.5038520000000002</v>
      </c>
      <c r="BE60" s="324">
        <v>2.6268389999999999</v>
      </c>
      <c r="BF60" s="324">
        <v>2.6449410000000002</v>
      </c>
      <c r="BG60" s="324">
        <v>2.4488050000000001</v>
      </c>
      <c r="BH60" s="324">
        <v>2.2811319999999999</v>
      </c>
      <c r="BI60" s="324">
        <v>2.4747409999999999</v>
      </c>
      <c r="BJ60" s="324">
        <v>2.639888</v>
      </c>
      <c r="BK60" s="324">
        <v>2.386711</v>
      </c>
      <c r="BL60" s="324">
        <v>2.295471</v>
      </c>
      <c r="BM60" s="324">
        <v>2.3691420000000001</v>
      </c>
      <c r="BN60" s="324">
        <v>2.4257780000000002</v>
      </c>
      <c r="BO60" s="324">
        <v>2.620053</v>
      </c>
      <c r="BP60" s="324">
        <v>2.723722</v>
      </c>
      <c r="BQ60" s="324">
        <v>2.7029320000000001</v>
      </c>
      <c r="BR60" s="324">
        <v>2.7870759999999999</v>
      </c>
      <c r="BS60" s="324">
        <v>2.6113900000000001</v>
      </c>
      <c r="BT60" s="324">
        <v>2.408201</v>
      </c>
      <c r="BU60" s="324">
        <v>2.5011130000000001</v>
      </c>
      <c r="BV60" s="324">
        <v>2.668015</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17.061836</v>
      </c>
      <c r="AZ61" s="208">
        <v>15.551536</v>
      </c>
      <c r="BA61" s="208">
        <v>17.907888604</v>
      </c>
      <c r="BB61" s="208">
        <v>18.874935468</v>
      </c>
      <c r="BC61" s="324">
        <v>19.456230000000001</v>
      </c>
      <c r="BD61" s="324">
        <v>19.68834</v>
      </c>
      <c r="BE61" s="324">
        <v>19.987660000000002</v>
      </c>
      <c r="BF61" s="324">
        <v>19.910080000000001</v>
      </c>
      <c r="BG61" s="324">
        <v>19.02955</v>
      </c>
      <c r="BH61" s="324">
        <v>18.18731</v>
      </c>
      <c r="BI61" s="324">
        <v>18.728280000000002</v>
      </c>
      <c r="BJ61" s="324">
        <v>19.23704</v>
      </c>
      <c r="BK61" s="324">
        <v>18.615110000000001</v>
      </c>
      <c r="BL61" s="324">
        <v>18.237279999999998</v>
      </c>
      <c r="BM61" s="324">
        <v>18.99211</v>
      </c>
      <c r="BN61" s="324">
        <v>19.578469999999999</v>
      </c>
      <c r="BO61" s="324">
        <v>20.57649</v>
      </c>
      <c r="BP61" s="324">
        <v>21.02796</v>
      </c>
      <c r="BQ61" s="324">
        <v>20.94333</v>
      </c>
      <c r="BR61" s="324">
        <v>21.268190000000001</v>
      </c>
      <c r="BS61" s="324">
        <v>20.487120000000001</v>
      </c>
      <c r="BT61" s="324">
        <v>19.631419999999999</v>
      </c>
      <c r="BU61" s="324">
        <v>19.70682</v>
      </c>
      <c r="BV61" s="324">
        <v>20.249289999999998</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14.974968000000001</v>
      </c>
      <c r="AZ63" s="208">
        <v>12.8035</v>
      </c>
      <c r="BA63" s="208">
        <v>14.657516128999999</v>
      </c>
      <c r="BB63" s="208">
        <v>15.495478332999999</v>
      </c>
      <c r="BC63" s="324">
        <v>15.712</v>
      </c>
      <c r="BD63" s="324">
        <v>16.020520000000001</v>
      </c>
      <c r="BE63" s="324">
        <v>16.47662</v>
      </c>
      <c r="BF63" s="324">
        <v>16.355519999999999</v>
      </c>
      <c r="BG63" s="324">
        <v>15.74812</v>
      </c>
      <c r="BH63" s="324">
        <v>14.816739999999999</v>
      </c>
      <c r="BI63" s="324">
        <v>15.64189</v>
      </c>
      <c r="BJ63" s="324">
        <v>16.41994</v>
      </c>
      <c r="BK63" s="324">
        <v>15.776070000000001</v>
      </c>
      <c r="BL63" s="324">
        <v>15.225379999999999</v>
      </c>
      <c r="BM63" s="324">
        <v>15.65077</v>
      </c>
      <c r="BN63" s="324">
        <v>16.170390000000001</v>
      </c>
      <c r="BO63" s="324">
        <v>16.73828</v>
      </c>
      <c r="BP63" s="324">
        <v>17.333909999999999</v>
      </c>
      <c r="BQ63" s="324">
        <v>17.378489999999999</v>
      </c>
      <c r="BR63" s="324">
        <v>17.569710000000001</v>
      </c>
      <c r="BS63" s="324">
        <v>16.946750000000002</v>
      </c>
      <c r="BT63" s="324">
        <v>16.016380000000002</v>
      </c>
      <c r="BU63" s="324">
        <v>16.443280000000001</v>
      </c>
      <c r="BV63" s="324">
        <v>17.169329999999999</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18.142900000000001</v>
      </c>
      <c r="AZ64" s="208">
        <v>18.089600000000001</v>
      </c>
      <c r="BA64" s="208">
        <v>18.089600000000001</v>
      </c>
      <c r="BB64" s="208">
        <v>18.089600000000001</v>
      </c>
      <c r="BC64" s="324">
        <v>18.089600000000001</v>
      </c>
      <c r="BD64" s="324">
        <v>18.089600000000001</v>
      </c>
      <c r="BE64" s="324">
        <v>18.089600000000001</v>
      </c>
      <c r="BF64" s="324">
        <v>18.089600000000001</v>
      </c>
      <c r="BG64" s="324">
        <v>18.089600000000001</v>
      </c>
      <c r="BH64" s="324">
        <v>18.089600000000001</v>
      </c>
      <c r="BI64" s="324">
        <v>18.089600000000001</v>
      </c>
      <c r="BJ64" s="324">
        <v>18.089600000000001</v>
      </c>
      <c r="BK64" s="324">
        <v>18.089600000000001</v>
      </c>
      <c r="BL64" s="324">
        <v>18.089600000000001</v>
      </c>
      <c r="BM64" s="324">
        <v>18.089600000000001</v>
      </c>
      <c r="BN64" s="324">
        <v>18.089600000000001</v>
      </c>
      <c r="BO64" s="324">
        <v>18.089600000000001</v>
      </c>
      <c r="BP64" s="324">
        <v>18.089600000000001</v>
      </c>
      <c r="BQ64" s="324">
        <v>18.089600000000001</v>
      </c>
      <c r="BR64" s="324">
        <v>18.089600000000001</v>
      </c>
      <c r="BS64" s="324">
        <v>18.089600000000001</v>
      </c>
      <c r="BT64" s="324">
        <v>18.089600000000001</v>
      </c>
      <c r="BU64" s="324">
        <v>18.089600000000001</v>
      </c>
      <c r="BV64" s="324">
        <v>18.089600000000001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0.82538998727000001</v>
      </c>
      <c r="AZ65" s="209">
        <v>0.70778237218999995</v>
      </c>
      <c r="BA65" s="209">
        <v>0.81027309221999999</v>
      </c>
      <c r="BB65" s="209">
        <v>0.85659596305999997</v>
      </c>
      <c r="BC65" s="350">
        <v>0.86856540000000004</v>
      </c>
      <c r="BD65" s="350">
        <v>0.88562019999999997</v>
      </c>
      <c r="BE65" s="350">
        <v>0.91083360000000002</v>
      </c>
      <c r="BF65" s="350">
        <v>0.90413940000000004</v>
      </c>
      <c r="BG65" s="350">
        <v>0.87056230000000001</v>
      </c>
      <c r="BH65" s="350">
        <v>0.81907509999999994</v>
      </c>
      <c r="BI65" s="350">
        <v>0.86468940000000005</v>
      </c>
      <c r="BJ65" s="350">
        <v>0.90770079999999997</v>
      </c>
      <c r="BK65" s="350">
        <v>0.87210690000000002</v>
      </c>
      <c r="BL65" s="350">
        <v>0.841665</v>
      </c>
      <c r="BM65" s="350">
        <v>0.86518070000000002</v>
      </c>
      <c r="BN65" s="350">
        <v>0.89390539999999996</v>
      </c>
      <c r="BO65" s="350">
        <v>0.92529870000000003</v>
      </c>
      <c r="BP65" s="350">
        <v>0.95822529999999995</v>
      </c>
      <c r="BQ65" s="350">
        <v>0.96068980000000004</v>
      </c>
      <c r="BR65" s="350">
        <v>0.97126009999999996</v>
      </c>
      <c r="BS65" s="350">
        <v>0.93682279999999996</v>
      </c>
      <c r="BT65" s="350">
        <v>0.8853917</v>
      </c>
      <c r="BU65" s="350">
        <v>0.90899070000000004</v>
      </c>
      <c r="BV65" s="350">
        <v>0.94912719999999995</v>
      </c>
    </row>
    <row r="66" spans="1:74" s="400" customFormat="1" ht="22.35" customHeight="1" x14ac:dyDescent="0.2">
      <c r="A66" s="399"/>
      <c r="B66" s="794" t="s">
        <v>978</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586"/>
      <c r="BH66" s="208"/>
      <c r="BI66" s="481"/>
      <c r="BJ66" s="481"/>
    </row>
    <row r="67" spans="1:74" ht="12" customHeight="1" x14ac:dyDescent="0.25">
      <c r="A67" s="61"/>
      <c r="B67" s="752" t="s">
        <v>815</v>
      </c>
      <c r="C67" s="744"/>
      <c r="D67" s="744"/>
      <c r="E67" s="744"/>
      <c r="F67" s="744"/>
      <c r="G67" s="744"/>
      <c r="H67" s="744"/>
      <c r="I67" s="744"/>
      <c r="J67" s="744"/>
      <c r="K67" s="744"/>
      <c r="L67" s="744"/>
      <c r="M67" s="744"/>
      <c r="N67" s="744"/>
      <c r="O67" s="744"/>
      <c r="P67" s="744"/>
      <c r="Q67" s="744"/>
      <c r="BG67" s="585"/>
      <c r="BH67" s="208"/>
    </row>
    <row r="68" spans="1:74" s="400" customFormat="1" ht="12" customHeight="1" x14ac:dyDescent="0.2">
      <c r="A68" s="399"/>
      <c r="B68" s="770" t="str">
        <f>"Notes: "&amp;"EIA completed modeling and analysis for this report on " &amp;Dates!D2&amp;"."</f>
        <v>Notes: EIA completed modeling and analysis for this report on Thursday May 6, 2021.</v>
      </c>
      <c r="C68" s="769"/>
      <c r="D68" s="769"/>
      <c r="E68" s="769"/>
      <c r="F68" s="769"/>
      <c r="G68" s="769"/>
      <c r="H68" s="769"/>
      <c r="I68" s="769"/>
      <c r="J68" s="769"/>
      <c r="K68" s="769"/>
      <c r="L68" s="769"/>
      <c r="M68" s="769"/>
      <c r="N68" s="769"/>
      <c r="O68" s="769"/>
      <c r="P68" s="769"/>
      <c r="Q68" s="769"/>
      <c r="AY68" s="481"/>
      <c r="AZ68" s="481"/>
      <c r="BA68" s="481"/>
      <c r="BB68" s="481"/>
      <c r="BC68" s="481"/>
      <c r="BD68" s="586"/>
      <c r="BE68" s="586"/>
      <c r="BF68" s="586"/>
      <c r="BG68" s="586"/>
      <c r="BH68" s="208"/>
      <c r="BI68" s="481"/>
      <c r="BJ68" s="481"/>
    </row>
    <row r="69" spans="1:74" s="400" customFormat="1" ht="12" customHeight="1" x14ac:dyDescent="0.2">
      <c r="A69" s="399"/>
      <c r="B69" s="770" t="s">
        <v>353</v>
      </c>
      <c r="C69" s="769"/>
      <c r="D69" s="769"/>
      <c r="E69" s="769"/>
      <c r="F69" s="769"/>
      <c r="G69" s="769"/>
      <c r="H69" s="769"/>
      <c r="I69" s="769"/>
      <c r="J69" s="769"/>
      <c r="K69" s="769"/>
      <c r="L69" s="769"/>
      <c r="M69" s="769"/>
      <c r="N69" s="769"/>
      <c r="O69" s="769"/>
      <c r="P69" s="769"/>
      <c r="Q69" s="769"/>
      <c r="AY69" s="481"/>
      <c r="AZ69" s="481"/>
      <c r="BA69" s="481"/>
      <c r="BB69" s="481"/>
      <c r="BC69" s="481"/>
      <c r="BD69" s="586"/>
      <c r="BE69" s="586"/>
      <c r="BF69" s="586"/>
      <c r="BG69" s="586"/>
      <c r="BH69" s="208"/>
      <c r="BI69" s="481"/>
      <c r="BJ69" s="481"/>
    </row>
    <row r="70" spans="1:74" s="400" customFormat="1" ht="12" customHeight="1" x14ac:dyDescent="0.2">
      <c r="A70" s="399"/>
      <c r="B70" s="763" t="s">
        <v>849</v>
      </c>
      <c r="C70" s="762"/>
      <c r="D70" s="762"/>
      <c r="E70" s="762"/>
      <c r="F70" s="762"/>
      <c r="G70" s="762"/>
      <c r="H70" s="762"/>
      <c r="I70" s="762"/>
      <c r="J70" s="762"/>
      <c r="K70" s="762"/>
      <c r="L70" s="762"/>
      <c r="M70" s="762"/>
      <c r="N70" s="762"/>
      <c r="O70" s="762"/>
      <c r="P70" s="762"/>
      <c r="Q70" s="759"/>
      <c r="AY70" s="481"/>
      <c r="AZ70" s="481"/>
      <c r="BA70" s="481"/>
      <c r="BB70" s="481"/>
      <c r="BC70" s="481"/>
      <c r="BD70" s="586"/>
      <c r="BE70" s="586"/>
      <c r="BF70" s="586"/>
      <c r="BG70" s="586"/>
      <c r="BH70" s="208"/>
      <c r="BI70" s="481"/>
      <c r="BJ70" s="481"/>
    </row>
    <row r="71" spans="1:74" s="400" customFormat="1" ht="12" customHeight="1" x14ac:dyDescent="0.2">
      <c r="A71" s="399"/>
      <c r="B71" s="764" t="s">
        <v>851</v>
      </c>
      <c r="C71" s="766"/>
      <c r="D71" s="766"/>
      <c r="E71" s="766"/>
      <c r="F71" s="766"/>
      <c r="G71" s="766"/>
      <c r="H71" s="766"/>
      <c r="I71" s="766"/>
      <c r="J71" s="766"/>
      <c r="K71" s="766"/>
      <c r="L71" s="766"/>
      <c r="M71" s="766"/>
      <c r="N71" s="766"/>
      <c r="O71" s="766"/>
      <c r="P71" s="766"/>
      <c r="Q71" s="759"/>
      <c r="AY71" s="481"/>
      <c r="AZ71" s="481"/>
      <c r="BA71" s="481"/>
      <c r="BB71" s="481"/>
      <c r="BC71" s="481"/>
      <c r="BD71" s="586"/>
      <c r="BE71" s="586"/>
      <c r="BF71" s="586"/>
      <c r="BG71" s="586"/>
      <c r="BH71" s="208"/>
      <c r="BI71" s="481"/>
      <c r="BJ71" s="481"/>
    </row>
    <row r="72" spans="1:74" s="400" customFormat="1" ht="12" customHeight="1" x14ac:dyDescent="0.2">
      <c r="A72" s="399"/>
      <c r="B72" s="765" t="s">
        <v>838</v>
      </c>
      <c r="C72" s="766"/>
      <c r="D72" s="766"/>
      <c r="E72" s="766"/>
      <c r="F72" s="766"/>
      <c r="G72" s="766"/>
      <c r="H72" s="766"/>
      <c r="I72" s="766"/>
      <c r="J72" s="766"/>
      <c r="K72" s="766"/>
      <c r="L72" s="766"/>
      <c r="M72" s="766"/>
      <c r="N72" s="766"/>
      <c r="O72" s="766"/>
      <c r="P72" s="766"/>
      <c r="Q72" s="759"/>
      <c r="AY72" s="481"/>
      <c r="AZ72" s="481"/>
      <c r="BA72" s="481"/>
      <c r="BB72" s="481"/>
      <c r="BC72" s="481"/>
      <c r="BD72" s="586"/>
      <c r="BE72" s="586"/>
      <c r="BF72" s="586"/>
      <c r="BG72" s="586"/>
      <c r="BH72" s="208"/>
      <c r="BI72" s="481"/>
      <c r="BJ72" s="481"/>
    </row>
    <row r="73" spans="1:74" s="400" customFormat="1" ht="12" customHeight="1" x14ac:dyDescent="0.2">
      <c r="A73" s="393"/>
      <c r="B73" s="771" t="s">
        <v>1384</v>
      </c>
      <c r="C73" s="759"/>
      <c r="D73" s="759"/>
      <c r="E73" s="759"/>
      <c r="F73" s="759"/>
      <c r="G73" s="759"/>
      <c r="H73" s="759"/>
      <c r="I73" s="759"/>
      <c r="J73" s="759"/>
      <c r="K73" s="759"/>
      <c r="L73" s="759"/>
      <c r="M73" s="759"/>
      <c r="N73" s="759"/>
      <c r="O73" s="759"/>
      <c r="P73" s="759"/>
      <c r="Q73" s="759"/>
      <c r="AY73" s="481"/>
      <c r="AZ73" s="481"/>
      <c r="BA73" s="481"/>
      <c r="BB73" s="481"/>
      <c r="BC73" s="481"/>
      <c r="BD73" s="586"/>
      <c r="BE73" s="586"/>
      <c r="BF73" s="586"/>
      <c r="BG73" s="586"/>
      <c r="BH73" s="208"/>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I82" s="364"/>
      <c r="BJ82" s="364"/>
      <c r="BK82" s="364"/>
      <c r="BL82" s="364"/>
      <c r="BM82" s="364"/>
      <c r="BN82" s="364"/>
      <c r="BO82" s="364"/>
      <c r="BP82" s="364"/>
      <c r="BQ82" s="364"/>
      <c r="BR82" s="364"/>
      <c r="BS82" s="364"/>
      <c r="BT82" s="364"/>
      <c r="BU82" s="364"/>
      <c r="BV82" s="364"/>
    </row>
    <row r="83" spans="3:74" x14ac:dyDescent="0.2">
      <c r="BG83" s="585"/>
      <c r="BK83" s="365"/>
      <c r="BL83" s="365"/>
      <c r="BM83" s="365"/>
      <c r="BN83" s="365"/>
      <c r="BO83" s="365"/>
      <c r="BP83" s="365"/>
      <c r="BQ83" s="365"/>
      <c r="BR83" s="365"/>
      <c r="BS83" s="365"/>
      <c r="BT83" s="365"/>
      <c r="BU83" s="365"/>
      <c r="BV83" s="365"/>
    </row>
    <row r="84" spans="3:74" x14ac:dyDescent="0.2">
      <c r="BG84" s="585"/>
      <c r="BK84" s="365"/>
      <c r="BL84" s="365"/>
      <c r="BM84" s="365"/>
      <c r="BN84" s="365"/>
      <c r="BO84" s="365"/>
      <c r="BP84" s="365"/>
      <c r="BQ84" s="365"/>
      <c r="BR84" s="365"/>
      <c r="BS84" s="365"/>
      <c r="BT84" s="365"/>
      <c r="BU84" s="365"/>
      <c r="BV84" s="365"/>
    </row>
    <row r="85" spans="3:74" x14ac:dyDescent="0.2">
      <c r="BG85" s="585"/>
      <c r="BK85" s="365"/>
      <c r="BL85" s="365"/>
      <c r="BM85" s="365"/>
      <c r="BN85" s="365"/>
      <c r="BO85" s="365"/>
      <c r="BP85" s="365"/>
      <c r="BQ85" s="365"/>
      <c r="BR85" s="365"/>
      <c r="BS85" s="365"/>
      <c r="BT85" s="365"/>
      <c r="BU85" s="365"/>
      <c r="BV85" s="365"/>
    </row>
    <row r="86" spans="3:74" x14ac:dyDescent="0.2">
      <c r="BG86" s="585"/>
      <c r="BK86" s="365"/>
      <c r="BL86" s="365"/>
      <c r="BM86" s="365"/>
      <c r="BN86" s="365"/>
      <c r="BO86" s="365"/>
      <c r="BP86" s="365"/>
      <c r="BQ86" s="365"/>
      <c r="BR86" s="365"/>
      <c r="BS86" s="365"/>
      <c r="BT86" s="365"/>
      <c r="BU86" s="365"/>
      <c r="BV86" s="365"/>
    </row>
    <row r="87" spans="3:74" x14ac:dyDescent="0.2">
      <c r="BG87" s="585"/>
      <c r="BK87" s="365"/>
      <c r="BL87" s="365"/>
      <c r="BM87" s="365"/>
      <c r="BN87" s="365"/>
      <c r="BO87" s="365"/>
      <c r="BP87" s="365"/>
      <c r="BQ87" s="365"/>
      <c r="BR87" s="365"/>
      <c r="BS87" s="365"/>
      <c r="BT87" s="365"/>
      <c r="BU87" s="365"/>
      <c r="BV87" s="365"/>
    </row>
    <row r="88" spans="3:74" x14ac:dyDescent="0.2">
      <c r="BG88" s="585"/>
      <c r="BK88" s="365"/>
      <c r="BL88" s="365"/>
      <c r="BM88" s="365"/>
      <c r="BN88" s="365"/>
      <c r="BO88" s="365"/>
      <c r="BP88" s="365"/>
      <c r="BQ88" s="365"/>
      <c r="BR88" s="365"/>
      <c r="BS88" s="365"/>
      <c r="BT88" s="365"/>
      <c r="BU88" s="365"/>
      <c r="BV88" s="365"/>
    </row>
    <row r="89" spans="3:74" x14ac:dyDescent="0.2">
      <c r="BG89" s="585"/>
      <c r="BK89" s="365"/>
      <c r="BL89" s="365"/>
      <c r="BM89" s="365"/>
      <c r="BN89" s="365"/>
      <c r="BO89" s="365"/>
      <c r="BP89" s="365"/>
      <c r="BQ89" s="365"/>
      <c r="BR89" s="365"/>
      <c r="BS89" s="365"/>
      <c r="BT89" s="365"/>
      <c r="BU89" s="365"/>
      <c r="BV89" s="365"/>
    </row>
    <row r="90" spans="3:74" x14ac:dyDescent="0.2">
      <c r="BG90" s="585"/>
      <c r="BK90" s="365"/>
      <c r="BL90" s="365"/>
      <c r="BM90" s="365"/>
      <c r="BN90" s="365"/>
      <c r="BO90" s="365"/>
      <c r="BP90" s="365"/>
      <c r="BQ90" s="365"/>
      <c r="BR90" s="365"/>
      <c r="BS90" s="365"/>
      <c r="BT90" s="365"/>
      <c r="BU90" s="365"/>
      <c r="BV90" s="365"/>
    </row>
    <row r="91" spans="3:74" x14ac:dyDescent="0.2">
      <c r="BG91" s="585"/>
      <c r="BK91" s="365"/>
      <c r="BL91" s="365"/>
      <c r="BM91" s="365"/>
      <c r="BN91" s="365"/>
      <c r="BO91" s="365"/>
      <c r="BP91" s="365"/>
      <c r="BQ91" s="365"/>
      <c r="BR91" s="365"/>
      <c r="BS91" s="365"/>
      <c r="BT91" s="365"/>
      <c r="BU91" s="365"/>
      <c r="BV91" s="365"/>
    </row>
    <row r="92" spans="3:74" x14ac:dyDescent="0.2">
      <c r="BG92" s="585"/>
      <c r="BK92" s="365"/>
      <c r="BL92" s="365"/>
      <c r="BM92" s="365"/>
      <c r="BN92" s="365"/>
      <c r="BO92" s="365"/>
      <c r="BP92" s="365"/>
      <c r="BQ92" s="365"/>
      <c r="BR92" s="365"/>
      <c r="BS92" s="365"/>
      <c r="BT92" s="365"/>
      <c r="BU92" s="365"/>
      <c r="BV92" s="365"/>
    </row>
    <row r="93" spans="3:74" x14ac:dyDescent="0.2">
      <c r="BG93" s="585"/>
      <c r="BK93" s="365"/>
      <c r="BL93" s="365"/>
      <c r="BM93" s="365"/>
      <c r="BN93" s="365"/>
      <c r="BO93" s="365"/>
      <c r="BP93" s="365"/>
      <c r="BQ93" s="365"/>
      <c r="BR93" s="365"/>
      <c r="BS93" s="365"/>
      <c r="BT93" s="365"/>
      <c r="BU93" s="365"/>
      <c r="BV93" s="365"/>
    </row>
    <row r="94" spans="3:74" x14ac:dyDescent="0.2">
      <c r="BG94" s="585"/>
      <c r="BK94" s="365"/>
      <c r="BL94" s="365"/>
      <c r="BM94" s="365"/>
      <c r="BN94" s="365"/>
      <c r="BO94" s="365"/>
      <c r="BP94" s="365"/>
      <c r="BQ94" s="365"/>
      <c r="BR94" s="365"/>
      <c r="BS94" s="365"/>
      <c r="BT94" s="365"/>
      <c r="BU94" s="365"/>
      <c r="BV94" s="365"/>
    </row>
    <row r="95" spans="3:74" x14ac:dyDescent="0.2">
      <c r="BG95" s="585"/>
      <c r="BK95" s="365"/>
      <c r="BL95" s="365"/>
      <c r="BM95" s="365"/>
      <c r="BN95" s="365"/>
      <c r="BO95" s="365"/>
      <c r="BP95" s="365"/>
      <c r="BQ95" s="365"/>
      <c r="BR95" s="365"/>
      <c r="BS95" s="365"/>
      <c r="BT95" s="365"/>
      <c r="BU95" s="365"/>
      <c r="BV95" s="365"/>
    </row>
    <row r="96" spans="3:74" x14ac:dyDescent="0.2">
      <c r="BG96" s="585"/>
      <c r="BK96" s="365"/>
      <c r="BL96" s="365"/>
      <c r="BM96" s="365"/>
      <c r="BN96" s="365"/>
      <c r="BO96" s="365"/>
      <c r="BP96" s="365"/>
      <c r="BQ96" s="365"/>
      <c r="BR96" s="365"/>
      <c r="BS96" s="365"/>
      <c r="BT96" s="365"/>
      <c r="BU96" s="365"/>
      <c r="BV96" s="365"/>
    </row>
    <row r="97" spans="59:74" x14ac:dyDescent="0.2">
      <c r="BG97" s="585"/>
      <c r="BK97" s="365"/>
      <c r="BL97" s="365"/>
      <c r="BM97" s="365"/>
      <c r="BN97" s="365"/>
      <c r="BO97" s="365"/>
      <c r="BP97" s="365"/>
      <c r="BQ97" s="365"/>
      <c r="BR97" s="365"/>
      <c r="BS97" s="365"/>
      <c r="BT97" s="365"/>
      <c r="BU97" s="365"/>
      <c r="BV97" s="365"/>
    </row>
    <row r="98" spans="59:74" x14ac:dyDescent="0.2">
      <c r="BG98" s="585"/>
      <c r="BK98" s="365"/>
      <c r="BL98" s="365"/>
      <c r="BM98" s="365"/>
      <c r="BN98" s="365"/>
      <c r="BO98" s="365"/>
      <c r="BP98" s="365"/>
      <c r="BQ98" s="365"/>
      <c r="BR98" s="365"/>
      <c r="BS98" s="365"/>
      <c r="BT98" s="365"/>
      <c r="BU98" s="365"/>
      <c r="BV98" s="365"/>
    </row>
    <row r="99" spans="59:74" x14ac:dyDescent="0.2">
      <c r="BG99" s="585"/>
      <c r="BK99" s="365"/>
      <c r="BL99" s="365"/>
      <c r="BM99" s="365"/>
      <c r="BN99" s="365"/>
      <c r="BO99" s="365"/>
      <c r="BP99" s="365"/>
      <c r="BQ99" s="365"/>
      <c r="BR99" s="365"/>
      <c r="BS99" s="365"/>
      <c r="BT99" s="365"/>
      <c r="BU99" s="365"/>
      <c r="BV99" s="365"/>
    </row>
    <row r="100" spans="59:74" x14ac:dyDescent="0.2">
      <c r="BG100" s="585"/>
      <c r="BK100" s="365"/>
      <c r="BL100" s="365"/>
      <c r="BM100" s="365"/>
      <c r="BN100" s="365"/>
      <c r="BO100" s="365"/>
      <c r="BP100" s="365"/>
      <c r="BQ100" s="365"/>
      <c r="BR100" s="365"/>
      <c r="BS100" s="365"/>
      <c r="BT100" s="365"/>
      <c r="BU100" s="365"/>
      <c r="BV100" s="365"/>
    </row>
    <row r="101" spans="59:74" x14ac:dyDescent="0.2">
      <c r="BG101" s="585"/>
      <c r="BK101" s="365"/>
      <c r="BL101" s="365"/>
      <c r="BM101" s="365"/>
      <c r="BN101" s="365"/>
      <c r="BO101" s="365"/>
      <c r="BP101" s="365"/>
      <c r="BQ101" s="365"/>
      <c r="BR101" s="365"/>
      <c r="BS101" s="365"/>
      <c r="BT101" s="365"/>
      <c r="BU101" s="365"/>
      <c r="BV101" s="365"/>
    </row>
    <row r="102" spans="59:74" x14ac:dyDescent="0.2">
      <c r="BG102" s="585"/>
      <c r="BK102" s="365"/>
      <c r="BL102" s="365"/>
      <c r="BM102" s="365"/>
      <c r="BN102" s="365"/>
      <c r="BO102" s="365"/>
      <c r="BP102" s="365"/>
      <c r="BQ102" s="365"/>
      <c r="BR102" s="365"/>
      <c r="BS102" s="365"/>
      <c r="BT102" s="365"/>
      <c r="BU102" s="365"/>
      <c r="BV102" s="365"/>
    </row>
    <row r="103" spans="59:74" x14ac:dyDescent="0.2">
      <c r="BG103" s="585"/>
      <c r="BK103" s="365"/>
      <c r="BL103" s="365"/>
      <c r="BM103" s="365"/>
      <c r="BN103" s="365"/>
      <c r="BO103" s="365"/>
      <c r="BP103" s="365"/>
      <c r="BQ103" s="365"/>
      <c r="BR103" s="365"/>
      <c r="BS103" s="365"/>
      <c r="BT103" s="365"/>
      <c r="BU103" s="365"/>
      <c r="BV103" s="365"/>
    </row>
    <row r="104" spans="59:74" x14ac:dyDescent="0.2">
      <c r="BG104" s="585"/>
      <c r="BK104" s="365"/>
      <c r="BL104" s="365"/>
      <c r="BM104" s="365"/>
      <c r="BN104" s="365"/>
      <c r="BO104" s="365"/>
      <c r="BP104" s="365"/>
      <c r="BQ104" s="365"/>
      <c r="BR104" s="365"/>
      <c r="BS104" s="365"/>
      <c r="BT104" s="365"/>
      <c r="BU104" s="365"/>
      <c r="BV104" s="365"/>
    </row>
    <row r="105" spans="59:74" x14ac:dyDescent="0.2">
      <c r="BG105" s="585"/>
      <c r="BK105" s="365"/>
      <c r="BL105" s="365"/>
      <c r="BM105" s="365"/>
      <c r="BN105" s="365"/>
      <c r="BO105" s="365"/>
      <c r="BP105" s="365"/>
      <c r="BQ105" s="365"/>
      <c r="BR105" s="365"/>
      <c r="BS105" s="365"/>
      <c r="BT105" s="365"/>
      <c r="BU105" s="365"/>
      <c r="BV105" s="365"/>
    </row>
    <row r="106" spans="59:74" x14ac:dyDescent="0.2">
      <c r="BG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88" customWidth="1"/>
    <col min="59" max="62" width="6.5546875" style="363" customWidth="1"/>
    <col min="63" max="74" width="6.5546875" style="2" customWidth="1"/>
    <col min="75" max="16384" width="9.5546875" style="2"/>
  </cols>
  <sheetData>
    <row r="1" spans="1:74" ht="15.75" customHeight="1" x14ac:dyDescent="0.25">
      <c r="A1" s="741" t="s">
        <v>798</v>
      </c>
      <c r="B1" s="801" t="s">
        <v>1385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9"/>
    </row>
    <row r="2" spans="1:74" s="5"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203.13910000000001</v>
      </c>
      <c r="BB6" s="232">
        <v>204.57329999999999</v>
      </c>
      <c r="BC6" s="305">
        <v>213.11160000000001</v>
      </c>
      <c r="BD6" s="305">
        <v>207.64930000000001</v>
      </c>
      <c r="BE6" s="305">
        <v>200.78710000000001</v>
      </c>
      <c r="BF6" s="305">
        <v>196.5522</v>
      </c>
      <c r="BG6" s="305">
        <v>183.58629999999999</v>
      </c>
      <c r="BH6" s="305">
        <v>176.15049999999999</v>
      </c>
      <c r="BI6" s="305">
        <v>171.8107</v>
      </c>
      <c r="BJ6" s="305">
        <v>169.09899999999999</v>
      </c>
      <c r="BK6" s="305">
        <v>168.9477</v>
      </c>
      <c r="BL6" s="305">
        <v>173.50829999999999</v>
      </c>
      <c r="BM6" s="305">
        <v>178.52529999999999</v>
      </c>
      <c r="BN6" s="305">
        <v>182.14279999999999</v>
      </c>
      <c r="BO6" s="305">
        <v>185.4725</v>
      </c>
      <c r="BP6" s="305">
        <v>185.50309999999999</v>
      </c>
      <c r="BQ6" s="305">
        <v>185.24199999999999</v>
      </c>
      <c r="BR6" s="305">
        <v>188.54900000000001</v>
      </c>
      <c r="BS6" s="305">
        <v>183.20330000000001</v>
      </c>
      <c r="BT6" s="305">
        <v>179.48670000000001</v>
      </c>
      <c r="BU6" s="305">
        <v>177.4427</v>
      </c>
      <c r="BV6" s="305">
        <v>170.23750000000001</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358"/>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305">
        <v>279.94389999999999</v>
      </c>
      <c r="BD8" s="305">
        <v>281.08999999999997</v>
      </c>
      <c r="BE8" s="305">
        <v>276.4649</v>
      </c>
      <c r="BF8" s="305">
        <v>277.49360000000001</v>
      </c>
      <c r="BG8" s="305">
        <v>255.34350000000001</v>
      </c>
      <c r="BH8" s="305">
        <v>245.63489999999999</v>
      </c>
      <c r="BI8" s="305">
        <v>245.7604</v>
      </c>
      <c r="BJ8" s="305">
        <v>249.73670000000001</v>
      </c>
      <c r="BK8" s="305">
        <v>240.5857</v>
      </c>
      <c r="BL8" s="305">
        <v>241.482</v>
      </c>
      <c r="BM8" s="305">
        <v>243.2176</v>
      </c>
      <c r="BN8" s="305">
        <v>246.40780000000001</v>
      </c>
      <c r="BO8" s="305">
        <v>253.52500000000001</v>
      </c>
      <c r="BP8" s="305">
        <v>258.61250000000001</v>
      </c>
      <c r="BQ8" s="305">
        <v>257.87639999999999</v>
      </c>
      <c r="BR8" s="305">
        <v>265.15570000000002</v>
      </c>
      <c r="BS8" s="305">
        <v>250.91069999999999</v>
      </c>
      <c r="BT8" s="305">
        <v>246.76050000000001</v>
      </c>
      <c r="BU8" s="305">
        <v>249.68770000000001</v>
      </c>
      <c r="BV8" s="305">
        <v>250.19370000000001</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305">
        <v>288.08479999999997</v>
      </c>
      <c r="BD9" s="305">
        <v>282.25830000000002</v>
      </c>
      <c r="BE9" s="305">
        <v>274.86489999999998</v>
      </c>
      <c r="BF9" s="305">
        <v>260.29640000000001</v>
      </c>
      <c r="BG9" s="305">
        <v>244.83260000000001</v>
      </c>
      <c r="BH9" s="305">
        <v>240.41489999999999</v>
      </c>
      <c r="BI9" s="305">
        <v>239.44579999999999</v>
      </c>
      <c r="BJ9" s="305">
        <v>226.90700000000001</v>
      </c>
      <c r="BK9" s="305">
        <v>220.7518</v>
      </c>
      <c r="BL9" s="305">
        <v>226.9709</v>
      </c>
      <c r="BM9" s="305">
        <v>233.3724</v>
      </c>
      <c r="BN9" s="305">
        <v>244.74080000000001</v>
      </c>
      <c r="BO9" s="305">
        <v>254.8767</v>
      </c>
      <c r="BP9" s="305">
        <v>255.27459999999999</v>
      </c>
      <c r="BQ9" s="305">
        <v>256.88420000000002</v>
      </c>
      <c r="BR9" s="305">
        <v>251.11160000000001</v>
      </c>
      <c r="BS9" s="305">
        <v>244.011</v>
      </c>
      <c r="BT9" s="305">
        <v>243.5889</v>
      </c>
      <c r="BU9" s="305">
        <v>245.6105</v>
      </c>
      <c r="BV9" s="305">
        <v>228.01249999999999</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305">
        <v>259.76389999999998</v>
      </c>
      <c r="BD10" s="305">
        <v>257.46980000000002</v>
      </c>
      <c r="BE10" s="305">
        <v>249.8527</v>
      </c>
      <c r="BF10" s="305">
        <v>246.54640000000001</v>
      </c>
      <c r="BG10" s="305">
        <v>233.80070000000001</v>
      </c>
      <c r="BH10" s="305">
        <v>225.00020000000001</v>
      </c>
      <c r="BI10" s="305">
        <v>220.5378</v>
      </c>
      <c r="BJ10" s="305">
        <v>218.46100000000001</v>
      </c>
      <c r="BK10" s="305">
        <v>217.27709999999999</v>
      </c>
      <c r="BL10" s="305">
        <v>220.40600000000001</v>
      </c>
      <c r="BM10" s="305">
        <v>226.23230000000001</v>
      </c>
      <c r="BN10" s="305">
        <v>231.1532</v>
      </c>
      <c r="BO10" s="305">
        <v>232.3759</v>
      </c>
      <c r="BP10" s="305">
        <v>233.94540000000001</v>
      </c>
      <c r="BQ10" s="305">
        <v>232.2448</v>
      </c>
      <c r="BR10" s="305">
        <v>236.13749999999999</v>
      </c>
      <c r="BS10" s="305">
        <v>230.99359999999999</v>
      </c>
      <c r="BT10" s="305">
        <v>226.91669999999999</v>
      </c>
      <c r="BU10" s="305">
        <v>225.10749999999999</v>
      </c>
      <c r="BV10" s="305">
        <v>219.8698</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305">
        <v>296.61950000000002</v>
      </c>
      <c r="BD11" s="305">
        <v>293.9667</v>
      </c>
      <c r="BE11" s="305">
        <v>285.41789999999997</v>
      </c>
      <c r="BF11" s="305">
        <v>282.48309999999998</v>
      </c>
      <c r="BG11" s="305">
        <v>274.58280000000002</v>
      </c>
      <c r="BH11" s="305">
        <v>263.75139999999999</v>
      </c>
      <c r="BI11" s="305">
        <v>258.96789999999999</v>
      </c>
      <c r="BJ11" s="305">
        <v>249.54589999999999</v>
      </c>
      <c r="BK11" s="305">
        <v>244.62049999999999</v>
      </c>
      <c r="BL11" s="305">
        <v>247.31659999999999</v>
      </c>
      <c r="BM11" s="305">
        <v>258.33479999999997</v>
      </c>
      <c r="BN11" s="305">
        <v>265.44740000000002</v>
      </c>
      <c r="BO11" s="305">
        <v>273.16649999999998</v>
      </c>
      <c r="BP11" s="305">
        <v>271.5009</v>
      </c>
      <c r="BQ11" s="305">
        <v>270.5659</v>
      </c>
      <c r="BR11" s="305">
        <v>274.64240000000001</v>
      </c>
      <c r="BS11" s="305">
        <v>275.5342</v>
      </c>
      <c r="BT11" s="305">
        <v>268.76850000000002</v>
      </c>
      <c r="BU11" s="305">
        <v>260.46980000000002</v>
      </c>
      <c r="BV11" s="305">
        <v>250.01730000000001</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305">
        <v>353.10419999999999</v>
      </c>
      <c r="BD12" s="305">
        <v>349.04590000000002</v>
      </c>
      <c r="BE12" s="305">
        <v>342.7473</v>
      </c>
      <c r="BF12" s="305">
        <v>338.34120000000001</v>
      </c>
      <c r="BG12" s="305">
        <v>332.1927</v>
      </c>
      <c r="BH12" s="305">
        <v>323.47359999999998</v>
      </c>
      <c r="BI12" s="305">
        <v>319.43579999999997</v>
      </c>
      <c r="BJ12" s="305">
        <v>314.33929999999998</v>
      </c>
      <c r="BK12" s="305">
        <v>317.71019999999999</v>
      </c>
      <c r="BL12" s="305">
        <v>322.62459999999999</v>
      </c>
      <c r="BM12" s="305">
        <v>331.36329999999998</v>
      </c>
      <c r="BN12" s="305">
        <v>339.81790000000001</v>
      </c>
      <c r="BO12" s="305">
        <v>338.47320000000002</v>
      </c>
      <c r="BP12" s="305">
        <v>338.44420000000002</v>
      </c>
      <c r="BQ12" s="305">
        <v>325.32310000000001</v>
      </c>
      <c r="BR12" s="305">
        <v>331.90089999999998</v>
      </c>
      <c r="BS12" s="305">
        <v>333.2638</v>
      </c>
      <c r="BT12" s="305">
        <v>343.52069999999998</v>
      </c>
      <c r="BU12" s="305">
        <v>345.83350000000002</v>
      </c>
      <c r="BV12" s="305">
        <v>328.6669</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305">
        <v>292.185</v>
      </c>
      <c r="BD13" s="305">
        <v>289.80009999999999</v>
      </c>
      <c r="BE13" s="305">
        <v>283.45760000000001</v>
      </c>
      <c r="BF13" s="305">
        <v>277.92809999999997</v>
      </c>
      <c r="BG13" s="305">
        <v>262.80860000000001</v>
      </c>
      <c r="BH13" s="305">
        <v>254.714</v>
      </c>
      <c r="BI13" s="305">
        <v>252.65309999999999</v>
      </c>
      <c r="BJ13" s="305">
        <v>249.08009999999999</v>
      </c>
      <c r="BK13" s="305">
        <v>244.51310000000001</v>
      </c>
      <c r="BL13" s="305">
        <v>248.09219999999999</v>
      </c>
      <c r="BM13" s="305">
        <v>253.5103</v>
      </c>
      <c r="BN13" s="305">
        <v>260.20370000000003</v>
      </c>
      <c r="BO13" s="305">
        <v>265.77069999999998</v>
      </c>
      <c r="BP13" s="305">
        <v>267.88659999999999</v>
      </c>
      <c r="BQ13" s="305">
        <v>265.53039999999999</v>
      </c>
      <c r="BR13" s="305">
        <v>267.96249999999998</v>
      </c>
      <c r="BS13" s="305">
        <v>260.8048</v>
      </c>
      <c r="BT13" s="305">
        <v>259.90730000000002</v>
      </c>
      <c r="BU13" s="305">
        <v>261.05599999999998</v>
      </c>
      <c r="BV13" s="305">
        <v>252.23519999999999</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305">
        <v>302.44600000000003</v>
      </c>
      <c r="BD14" s="305">
        <v>300.7937</v>
      </c>
      <c r="BE14" s="305">
        <v>295.21559999999999</v>
      </c>
      <c r="BF14" s="305">
        <v>290.1318</v>
      </c>
      <c r="BG14" s="305">
        <v>275.3904</v>
      </c>
      <c r="BH14" s="305">
        <v>267.67829999999998</v>
      </c>
      <c r="BI14" s="305">
        <v>265.8929</v>
      </c>
      <c r="BJ14" s="305">
        <v>262.565</v>
      </c>
      <c r="BK14" s="305">
        <v>257.93709999999999</v>
      </c>
      <c r="BL14" s="305">
        <v>261.565</v>
      </c>
      <c r="BM14" s="305">
        <v>266.80189999999999</v>
      </c>
      <c r="BN14" s="305">
        <v>273.56270000000001</v>
      </c>
      <c r="BO14" s="305">
        <v>279.19549999999998</v>
      </c>
      <c r="BP14" s="305">
        <v>281.21929999999998</v>
      </c>
      <c r="BQ14" s="305">
        <v>279.07839999999999</v>
      </c>
      <c r="BR14" s="305">
        <v>281.57670000000002</v>
      </c>
      <c r="BS14" s="305">
        <v>274.52820000000003</v>
      </c>
      <c r="BT14" s="305">
        <v>273.81849999999997</v>
      </c>
      <c r="BU14" s="305">
        <v>275.10730000000001</v>
      </c>
      <c r="BV14" s="305">
        <v>266.45699999999999</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67.078999999999994</v>
      </c>
      <c r="AZ18" s="68">
        <v>68.396000000000001</v>
      </c>
      <c r="BA18" s="68">
        <v>63.993000000000002</v>
      </c>
      <c r="BB18" s="68">
        <v>64.630163835000005</v>
      </c>
      <c r="BC18" s="301">
        <v>64.697509999999994</v>
      </c>
      <c r="BD18" s="301">
        <v>62.293410000000002</v>
      </c>
      <c r="BE18" s="301">
        <v>60.09478</v>
      </c>
      <c r="BF18" s="301">
        <v>58.711300000000001</v>
      </c>
      <c r="BG18" s="301">
        <v>58.358750000000001</v>
      </c>
      <c r="BH18" s="301">
        <v>55.888710000000003</v>
      </c>
      <c r="BI18" s="301">
        <v>56.87773</v>
      </c>
      <c r="BJ18" s="301">
        <v>59.631810000000002</v>
      </c>
      <c r="BK18" s="301">
        <v>65.175129999999996</v>
      </c>
      <c r="BL18" s="301">
        <v>68.405370000000005</v>
      </c>
      <c r="BM18" s="301">
        <v>65.255340000000004</v>
      </c>
      <c r="BN18" s="301">
        <v>64.289519999999996</v>
      </c>
      <c r="BO18" s="301">
        <v>65.801410000000004</v>
      </c>
      <c r="BP18" s="301">
        <v>67.989469999999997</v>
      </c>
      <c r="BQ18" s="301">
        <v>67.286600000000007</v>
      </c>
      <c r="BR18" s="301">
        <v>64.75282</v>
      </c>
      <c r="BS18" s="301">
        <v>62.90258</v>
      </c>
      <c r="BT18" s="301">
        <v>61.84487</v>
      </c>
      <c r="BU18" s="301">
        <v>64.89873</v>
      </c>
      <c r="BV18" s="301">
        <v>68.833669999999998</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55.052</v>
      </c>
      <c r="AZ19" s="68">
        <v>52.698</v>
      </c>
      <c r="BA19" s="68">
        <v>50.460999999999999</v>
      </c>
      <c r="BB19" s="68">
        <v>47.177691830000001</v>
      </c>
      <c r="BC19" s="301">
        <v>49.145829999999997</v>
      </c>
      <c r="BD19" s="301">
        <v>51.594059999999999</v>
      </c>
      <c r="BE19" s="301">
        <v>51.713009999999997</v>
      </c>
      <c r="BF19" s="301">
        <v>50.831740000000003</v>
      </c>
      <c r="BG19" s="301">
        <v>50.313119999999998</v>
      </c>
      <c r="BH19" s="301">
        <v>47.992620000000002</v>
      </c>
      <c r="BI19" s="301">
        <v>48.332700000000003</v>
      </c>
      <c r="BJ19" s="301">
        <v>50.186059999999998</v>
      </c>
      <c r="BK19" s="301">
        <v>55.822360000000003</v>
      </c>
      <c r="BL19" s="301">
        <v>56.542850000000001</v>
      </c>
      <c r="BM19" s="301">
        <v>53.428269999999998</v>
      </c>
      <c r="BN19" s="301">
        <v>52.177160000000001</v>
      </c>
      <c r="BO19" s="301">
        <v>51.20382</v>
      </c>
      <c r="BP19" s="301">
        <v>52.209879999999998</v>
      </c>
      <c r="BQ19" s="301">
        <v>51.886719999999997</v>
      </c>
      <c r="BR19" s="301">
        <v>50.794539999999998</v>
      </c>
      <c r="BS19" s="301">
        <v>50.721899999999998</v>
      </c>
      <c r="BT19" s="301">
        <v>48.233930000000001</v>
      </c>
      <c r="BU19" s="301">
        <v>49.789529999999999</v>
      </c>
      <c r="BV19" s="301">
        <v>51.107970000000002</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90.986999999999995</v>
      </c>
      <c r="AZ20" s="68">
        <v>78.911000000000001</v>
      </c>
      <c r="BA20" s="68">
        <v>80.442999999999998</v>
      </c>
      <c r="BB20" s="68">
        <v>85.695190635000003</v>
      </c>
      <c r="BC20" s="301">
        <v>84.376050000000006</v>
      </c>
      <c r="BD20" s="301">
        <v>82.153779999999998</v>
      </c>
      <c r="BE20" s="301">
        <v>81.338070000000002</v>
      </c>
      <c r="BF20" s="301">
        <v>79.2881</v>
      </c>
      <c r="BG20" s="301">
        <v>80.923010000000005</v>
      </c>
      <c r="BH20" s="301">
        <v>80.121849999999995</v>
      </c>
      <c r="BI20" s="301">
        <v>81.077979999999997</v>
      </c>
      <c r="BJ20" s="301">
        <v>85.378110000000007</v>
      </c>
      <c r="BK20" s="301">
        <v>88.223010000000002</v>
      </c>
      <c r="BL20" s="301">
        <v>87.933639999999997</v>
      </c>
      <c r="BM20" s="301">
        <v>85.104849999999999</v>
      </c>
      <c r="BN20" s="301">
        <v>86.656509999999997</v>
      </c>
      <c r="BO20" s="301">
        <v>87.583619999999996</v>
      </c>
      <c r="BP20" s="301">
        <v>88.078710000000001</v>
      </c>
      <c r="BQ20" s="301">
        <v>87.998400000000004</v>
      </c>
      <c r="BR20" s="301">
        <v>84.520840000000007</v>
      </c>
      <c r="BS20" s="301">
        <v>82.650459999999995</v>
      </c>
      <c r="BT20" s="301">
        <v>82.893109999999993</v>
      </c>
      <c r="BU20" s="301">
        <v>85.403480000000002</v>
      </c>
      <c r="BV20" s="301">
        <v>89.560119999999998</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8.8089999999999993</v>
      </c>
      <c r="BB21" s="68">
        <v>8.1541415079000004</v>
      </c>
      <c r="BC21" s="301">
        <v>7.9973390000000002</v>
      </c>
      <c r="BD21" s="301">
        <v>8.0642189999999996</v>
      </c>
      <c r="BE21" s="301">
        <v>7.5704010000000004</v>
      </c>
      <c r="BF21" s="301">
        <v>7.4306239999999999</v>
      </c>
      <c r="BG21" s="301">
        <v>7.5551550000000001</v>
      </c>
      <c r="BH21" s="301">
        <v>7.6756909999999996</v>
      </c>
      <c r="BI21" s="301">
        <v>8.1964740000000003</v>
      </c>
      <c r="BJ21" s="301">
        <v>8.0410330000000005</v>
      </c>
      <c r="BK21" s="301">
        <v>8.1053820000000005</v>
      </c>
      <c r="BL21" s="301">
        <v>7.9920369999999998</v>
      </c>
      <c r="BM21" s="301">
        <v>7.8831170000000004</v>
      </c>
      <c r="BN21" s="301">
        <v>7.6908940000000001</v>
      </c>
      <c r="BO21" s="301">
        <v>7.7531220000000003</v>
      </c>
      <c r="BP21" s="301">
        <v>7.9504570000000001</v>
      </c>
      <c r="BQ21" s="301">
        <v>7.605931</v>
      </c>
      <c r="BR21" s="301">
        <v>7.5391219999999999</v>
      </c>
      <c r="BS21" s="301">
        <v>7.7124420000000002</v>
      </c>
      <c r="BT21" s="301">
        <v>7.8361669999999997</v>
      </c>
      <c r="BU21" s="301">
        <v>8.3523449999999997</v>
      </c>
      <c r="BV21" s="301">
        <v>8.242839</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33.152999999999999</v>
      </c>
      <c r="AZ22" s="68">
        <v>32.244</v>
      </c>
      <c r="BA22" s="68">
        <v>30.882000000000001</v>
      </c>
      <c r="BB22" s="68">
        <v>30.163722814</v>
      </c>
      <c r="BC22" s="301">
        <v>29.453779999999998</v>
      </c>
      <c r="BD22" s="301">
        <v>29.616230000000002</v>
      </c>
      <c r="BE22" s="301">
        <v>29.578340000000001</v>
      </c>
      <c r="BF22" s="301">
        <v>29.270910000000001</v>
      </c>
      <c r="BG22" s="301">
        <v>29.55761</v>
      </c>
      <c r="BH22" s="301">
        <v>28.535540000000001</v>
      </c>
      <c r="BI22" s="301">
        <v>29.748449999999998</v>
      </c>
      <c r="BJ22" s="301">
        <v>31.093</v>
      </c>
      <c r="BK22" s="301">
        <v>33.00676</v>
      </c>
      <c r="BL22" s="301">
        <v>31.763459999999998</v>
      </c>
      <c r="BM22" s="301">
        <v>30.031759999999998</v>
      </c>
      <c r="BN22" s="301">
        <v>29.246849999999998</v>
      </c>
      <c r="BO22" s="301">
        <v>28.484490000000001</v>
      </c>
      <c r="BP22" s="301">
        <v>29.439800000000002</v>
      </c>
      <c r="BQ22" s="301">
        <v>29.579160000000002</v>
      </c>
      <c r="BR22" s="301">
        <v>28.827680000000001</v>
      </c>
      <c r="BS22" s="301">
        <v>29.36693</v>
      </c>
      <c r="BT22" s="301">
        <v>28.716729999999998</v>
      </c>
      <c r="BU22" s="301">
        <v>30.80865</v>
      </c>
      <c r="BV22" s="301">
        <v>31.696940000000001</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255.13900000000001</v>
      </c>
      <c r="AZ23" s="68">
        <v>241.09299999999999</v>
      </c>
      <c r="BA23" s="68">
        <v>234.58799999999999</v>
      </c>
      <c r="BB23" s="68">
        <v>235.82091062000001</v>
      </c>
      <c r="BC23" s="301">
        <v>235.6705</v>
      </c>
      <c r="BD23" s="301">
        <v>233.7217</v>
      </c>
      <c r="BE23" s="301">
        <v>230.2946</v>
      </c>
      <c r="BF23" s="301">
        <v>225.53270000000001</v>
      </c>
      <c r="BG23" s="301">
        <v>226.70760000000001</v>
      </c>
      <c r="BH23" s="301">
        <v>220.21440000000001</v>
      </c>
      <c r="BI23" s="301">
        <v>224.23330000000001</v>
      </c>
      <c r="BJ23" s="301">
        <v>234.33</v>
      </c>
      <c r="BK23" s="301">
        <v>250.33260000000001</v>
      </c>
      <c r="BL23" s="301">
        <v>252.63740000000001</v>
      </c>
      <c r="BM23" s="301">
        <v>241.70330000000001</v>
      </c>
      <c r="BN23" s="301">
        <v>240.0609</v>
      </c>
      <c r="BO23" s="301">
        <v>240.82650000000001</v>
      </c>
      <c r="BP23" s="301">
        <v>245.66829999999999</v>
      </c>
      <c r="BQ23" s="301">
        <v>244.35679999999999</v>
      </c>
      <c r="BR23" s="301">
        <v>236.435</v>
      </c>
      <c r="BS23" s="301">
        <v>233.35429999999999</v>
      </c>
      <c r="BT23" s="301">
        <v>229.5248</v>
      </c>
      <c r="BU23" s="301">
        <v>239.2527</v>
      </c>
      <c r="BV23" s="301">
        <v>249.44149999999999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22.939</v>
      </c>
      <c r="AZ25" s="68">
        <v>20.896000000000001</v>
      </c>
      <c r="BA25" s="68">
        <v>19.062000000000001</v>
      </c>
      <c r="BB25" s="68">
        <v>21.284128543000001</v>
      </c>
      <c r="BC25" s="301">
        <v>22.56183</v>
      </c>
      <c r="BD25" s="301">
        <v>23.436530000000001</v>
      </c>
      <c r="BE25" s="301">
        <v>21.26774</v>
      </c>
      <c r="BF25" s="301">
        <v>23.41958</v>
      </c>
      <c r="BG25" s="301">
        <v>22.225919999999999</v>
      </c>
      <c r="BH25" s="301">
        <v>22.072120000000002</v>
      </c>
      <c r="BI25" s="301">
        <v>23.234030000000001</v>
      </c>
      <c r="BJ25" s="301">
        <v>24.446860000000001</v>
      </c>
      <c r="BK25" s="301">
        <v>23.61966</v>
      </c>
      <c r="BL25" s="301">
        <v>26.597560000000001</v>
      </c>
      <c r="BM25" s="301">
        <v>24.118210000000001</v>
      </c>
      <c r="BN25" s="301">
        <v>24.241759999999999</v>
      </c>
      <c r="BO25" s="301">
        <v>22.39385</v>
      </c>
      <c r="BP25" s="301">
        <v>23.857990000000001</v>
      </c>
      <c r="BQ25" s="301">
        <v>23.367010000000001</v>
      </c>
      <c r="BR25" s="301">
        <v>24.033770000000001</v>
      </c>
      <c r="BS25" s="301">
        <v>23.071919999999999</v>
      </c>
      <c r="BT25" s="301">
        <v>20.984269999999999</v>
      </c>
      <c r="BU25" s="301">
        <v>23.82264</v>
      </c>
      <c r="BV25" s="301">
        <v>26.15531</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232.2</v>
      </c>
      <c r="AZ27" s="69">
        <v>220.197</v>
      </c>
      <c r="BA27" s="69">
        <v>215.52600000000001</v>
      </c>
      <c r="BB27" s="69">
        <v>214.53678621</v>
      </c>
      <c r="BC27" s="320">
        <v>213.1087</v>
      </c>
      <c r="BD27" s="320">
        <v>210.2852</v>
      </c>
      <c r="BE27" s="320">
        <v>209.02690000000001</v>
      </c>
      <c r="BF27" s="320">
        <v>202.1131</v>
      </c>
      <c r="BG27" s="320">
        <v>204.48169999999999</v>
      </c>
      <c r="BH27" s="320">
        <v>198.14230000000001</v>
      </c>
      <c r="BI27" s="320">
        <v>200.99930000000001</v>
      </c>
      <c r="BJ27" s="320">
        <v>209.88310000000001</v>
      </c>
      <c r="BK27" s="320">
        <v>226.71299999999999</v>
      </c>
      <c r="BL27" s="320">
        <v>226.03980000000001</v>
      </c>
      <c r="BM27" s="320">
        <v>217.58510000000001</v>
      </c>
      <c r="BN27" s="320">
        <v>215.8192</v>
      </c>
      <c r="BO27" s="320">
        <v>218.43260000000001</v>
      </c>
      <c r="BP27" s="320">
        <v>221.81030000000001</v>
      </c>
      <c r="BQ27" s="320">
        <v>220.9898</v>
      </c>
      <c r="BR27" s="320">
        <v>212.40119999999999</v>
      </c>
      <c r="BS27" s="320">
        <v>210.2824</v>
      </c>
      <c r="BT27" s="320">
        <v>208.54050000000001</v>
      </c>
      <c r="BU27" s="320">
        <v>215.43010000000001</v>
      </c>
      <c r="BV27" s="320">
        <v>223.28620000000001</v>
      </c>
    </row>
    <row r="28" spans="1:74" s="267" customFormat="1" ht="12" customHeight="1" x14ac:dyDescent="0.25">
      <c r="A28" s="1"/>
      <c r="B28" s="752" t="s">
        <v>815</v>
      </c>
      <c r="C28" s="744"/>
      <c r="D28" s="744"/>
      <c r="E28" s="744"/>
      <c r="F28" s="744"/>
      <c r="G28" s="744"/>
      <c r="H28" s="744"/>
      <c r="I28" s="744"/>
      <c r="J28" s="744"/>
      <c r="K28" s="744"/>
      <c r="L28" s="744"/>
      <c r="M28" s="744"/>
      <c r="N28" s="744"/>
      <c r="O28" s="744"/>
      <c r="P28" s="744"/>
      <c r="Q28" s="744"/>
      <c r="AY28" s="478"/>
      <c r="AZ28" s="478"/>
      <c r="BA28" s="478"/>
      <c r="BB28" s="478"/>
      <c r="BC28" s="478"/>
      <c r="BD28" s="591"/>
      <c r="BE28" s="591"/>
      <c r="BF28" s="591"/>
      <c r="BG28" s="478"/>
      <c r="BH28" s="478"/>
      <c r="BI28" s="478"/>
      <c r="BJ28" s="478"/>
    </row>
    <row r="29" spans="1:74" s="403" customFormat="1" ht="12" customHeight="1" x14ac:dyDescent="0.25">
      <c r="A29" s="402"/>
      <c r="B29" s="770" t="str">
        <f>"Notes: "&amp;"EIA completed modeling and analysis for this report on " &amp;Dates!D2&amp;"."</f>
        <v>Notes: EIA completed modeling and analysis for this report on Thursday May 6, 2021.</v>
      </c>
      <c r="C29" s="769"/>
      <c r="D29" s="769"/>
      <c r="E29" s="769"/>
      <c r="F29" s="769"/>
      <c r="G29" s="769"/>
      <c r="H29" s="769"/>
      <c r="I29" s="769"/>
      <c r="J29" s="769"/>
      <c r="K29" s="769"/>
      <c r="L29" s="769"/>
      <c r="M29" s="769"/>
      <c r="N29" s="769"/>
      <c r="O29" s="769"/>
      <c r="P29" s="769"/>
      <c r="Q29" s="769"/>
      <c r="AY29" s="479"/>
      <c r="AZ29" s="479"/>
      <c r="BA29" s="479"/>
      <c r="BB29" s="479"/>
      <c r="BC29" s="479"/>
      <c r="BD29" s="592"/>
      <c r="BE29" s="592"/>
      <c r="BF29" s="592"/>
      <c r="BG29" s="479"/>
      <c r="BH29" s="479"/>
      <c r="BI29" s="479"/>
      <c r="BJ29" s="479"/>
    </row>
    <row r="30" spans="1:74" s="403" customFormat="1" ht="12" customHeight="1" x14ac:dyDescent="0.25">
      <c r="A30" s="402"/>
      <c r="B30" s="770" t="s">
        <v>353</v>
      </c>
      <c r="C30" s="769"/>
      <c r="D30" s="769"/>
      <c r="E30" s="769"/>
      <c r="F30" s="769"/>
      <c r="G30" s="769"/>
      <c r="H30" s="769"/>
      <c r="I30" s="769"/>
      <c r="J30" s="769"/>
      <c r="K30" s="769"/>
      <c r="L30" s="769"/>
      <c r="M30" s="769"/>
      <c r="N30" s="769"/>
      <c r="O30" s="769"/>
      <c r="P30" s="769"/>
      <c r="Q30" s="769"/>
      <c r="AY30" s="479"/>
      <c r="AZ30" s="479"/>
      <c r="BA30" s="479"/>
      <c r="BB30" s="479"/>
      <c r="BC30" s="479"/>
      <c r="BD30" s="592"/>
      <c r="BE30" s="592"/>
      <c r="BF30" s="592"/>
      <c r="BG30" s="479"/>
      <c r="BH30" s="479"/>
      <c r="BI30" s="479"/>
      <c r="BJ30" s="479"/>
    </row>
    <row r="31" spans="1:74" s="267" customFormat="1" ht="12" customHeight="1" x14ac:dyDescent="0.25">
      <c r="A31" s="1"/>
      <c r="B31" s="753" t="s">
        <v>129</v>
      </c>
      <c r="C31" s="744"/>
      <c r="D31" s="744"/>
      <c r="E31" s="744"/>
      <c r="F31" s="744"/>
      <c r="G31" s="744"/>
      <c r="H31" s="744"/>
      <c r="I31" s="744"/>
      <c r="J31" s="744"/>
      <c r="K31" s="744"/>
      <c r="L31" s="744"/>
      <c r="M31" s="744"/>
      <c r="N31" s="744"/>
      <c r="O31" s="744"/>
      <c r="P31" s="744"/>
      <c r="Q31" s="744"/>
      <c r="AY31" s="478"/>
      <c r="AZ31" s="478"/>
      <c r="BA31" s="478"/>
      <c r="BB31" s="478"/>
      <c r="BC31" s="478"/>
      <c r="BD31" s="591"/>
      <c r="BE31" s="591"/>
      <c r="BF31" s="591"/>
      <c r="BG31" s="478"/>
      <c r="BH31" s="478"/>
      <c r="BI31" s="478"/>
      <c r="BJ31" s="478"/>
    </row>
    <row r="32" spans="1:74" s="403" customFormat="1" ht="12" customHeight="1" x14ac:dyDescent="0.25">
      <c r="A32" s="402"/>
      <c r="B32" s="765" t="s">
        <v>852</v>
      </c>
      <c r="C32" s="759"/>
      <c r="D32" s="759"/>
      <c r="E32" s="759"/>
      <c r="F32" s="759"/>
      <c r="G32" s="759"/>
      <c r="H32" s="759"/>
      <c r="I32" s="759"/>
      <c r="J32" s="759"/>
      <c r="K32" s="759"/>
      <c r="L32" s="759"/>
      <c r="M32" s="759"/>
      <c r="N32" s="759"/>
      <c r="O32" s="759"/>
      <c r="P32" s="759"/>
      <c r="Q32" s="759"/>
      <c r="AY32" s="479"/>
      <c r="AZ32" s="479"/>
      <c r="BA32" s="479"/>
      <c r="BB32" s="479"/>
      <c r="BC32" s="479"/>
      <c r="BD32" s="592"/>
      <c r="BE32" s="592"/>
      <c r="BF32" s="592"/>
      <c r="BG32" s="479"/>
      <c r="BH32" s="479"/>
      <c r="BI32" s="479"/>
      <c r="BJ32" s="479"/>
    </row>
    <row r="33" spans="1:74" s="403" customFormat="1" ht="12" customHeight="1" x14ac:dyDescent="0.25">
      <c r="A33" s="402"/>
      <c r="B33" s="800" t="s">
        <v>853</v>
      </c>
      <c r="C33" s="759"/>
      <c r="D33" s="759"/>
      <c r="E33" s="759"/>
      <c r="F33" s="759"/>
      <c r="G33" s="759"/>
      <c r="H33" s="759"/>
      <c r="I33" s="759"/>
      <c r="J33" s="759"/>
      <c r="K33" s="759"/>
      <c r="L33" s="759"/>
      <c r="M33" s="759"/>
      <c r="N33" s="759"/>
      <c r="O33" s="759"/>
      <c r="P33" s="759"/>
      <c r="Q33" s="759"/>
      <c r="AY33" s="479"/>
      <c r="AZ33" s="479"/>
      <c r="BA33" s="479"/>
      <c r="BB33" s="479"/>
      <c r="BC33" s="479"/>
      <c r="BD33" s="592"/>
      <c r="BE33" s="592"/>
      <c r="BF33" s="592"/>
      <c r="BG33" s="479"/>
      <c r="BH33" s="479"/>
      <c r="BI33" s="479"/>
      <c r="BJ33" s="479"/>
    </row>
    <row r="34" spans="1:74" s="403" customFormat="1" ht="12" customHeight="1" x14ac:dyDescent="0.25">
      <c r="A34" s="402"/>
      <c r="B34" s="763" t="s">
        <v>855</v>
      </c>
      <c r="C34" s="762"/>
      <c r="D34" s="762"/>
      <c r="E34" s="762"/>
      <c r="F34" s="762"/>
      <c r="G34" s="762"/>
      <c r="H34" s="762"/>
      <c r="I34" s="762"/>
      <c r="J34" s="762"/>
      <c r="K34" s="762"/>
      <c r="L34" s="762"/>
      <c r="M34" s="762"/>
      <c r="N34" s="762"/>
      <c r="O34" s="762"/>
      <c r="P34" s="762"/>
      <c r="Q34" s="759"/>
      <c r="AY34" s="479"/>
      <c r="AZ34" s="479"/>
      <c r="BA34" s="479"/>
      <c r="BB34" s="479"/>
      <c r="BC34" s="479"/>
      <c r="BD34" s="592"/>
      <c r="BE34" s="592"/>
      <c r="BF34" s="592"/>
      <c r="BG34" s="479"/>
      <c r="BH34" s="479"/>
      <c r="BI34" s="479"/>
      <c r="BJ34" s="479"/>
    </row>
    <row r="35" spans="1:74" s="403" customFormat="1" ht="12" customHeight="1" x14ac:dyDescent="0.25">
      <c r="A35" s="402"/>
      <c r="B35" s="764" t="s">
        <v>856</v>
      </c>
      <c r="C35" s="766"/>
      <c r="D35" s="766"/>
      <c r="E35" s="766"/>
      <c r="F35" s="766"/>
      <c r="G35" s="766"/>
      <c r="H35" s="766"/>
      <c r="I35" s="766"/>
      <c r="J35" s="766"/>
      <c r="K35" s="766"/>
      <c r="L35" s="766"/>
      <c r="M35" s="766"/>
      <c r="N35" s="766"/>
      <c r="O35" s="766"/>
      <c r="P35" s="766"/>
      <c r="Q35" s="759"/>
      <c r="AY35" s="479"/>
      <c r="AZ35" s="479"/>
      <c r="BA35" s="479"/>
      <c r="BB35" s="479"/>
      <c r="BC35" s="479"/>
      <c r="BD35" s="592"/>
      <c r="BE35" s="592"/>
      <c r="BF35" s="592"/>
      <c r="BG35" s="479"/>
      <c r="BH35" s="479"/>
      <c r="BI35" s="479"/>
      <c r="BJ35" s="479"/>
    </row>
    <row r="36" spans="1:74" s="403" customFormat="1" ht="12" customHeight="1" x14ac:dyDescent="0.25">
      <c r="A36" s="402"/>
      <c r="B36" s="765" t="s">
        <v>838</v>
      </c>
      <c r="C36" s="766"/>
      <c r="D36" s="766"/>
      <c r="E36" s="766"/>
      <c r="F36" s="766"/>
      <c r="G36" s="766"/>
      <c r="H36" s="766"/>
      <c r="I36" s="766"/>
      <c r="J36" s="766"/>
      <c r="K36" s="766"/>
      <c r="L36" s="766"/>
      <c r="M36" s="766"/>
      <c r="N36" s="766"/>
      <c r="O36" s="766"/>
      <c r="P36" s="766"/>
      <c r="Q36" s="759"/>
      <c r="AY36" s="479"/>
      <c r="AZ36" s="479"/>
      <c r="BA36" s="479"/>
      <c r="BB36" s="479"/>
      <c r="BC36" s="479"/>
      <c r="BD36" s="592"/>
      <c r="BE36" s="592"/>
      <c r="BF36" s="592"/>
      <c r="BG36" s="479"/>
      <c r="BH36" s="479"/>
      <c r="BI36" s="479"/>
      <c r="BJ36" s="479"/>
    </row>
    <row r="37" spans="1:74" s="404" customFormat="1" ht="12" customHeight="1" x14ac:dyDescent="0.25">
      <c r="A37" s="393"/>
      <c r="B37" s="771" t="s">
        <v>1384</v>
      </c>
      <c r="C37" s="759"/>
      <c r="D37" s="759"/>
      <c r="E37" s="759"/>
      <c r="F37" s="759"/>
      <c r="G37" s="759"/>
      <c r="H37" s="759"/>
      <c r="I37" s="759"/>
      <c r="J37" s="759"/>
      <c r="K37" s="759"/>
      <c r="L37" s="759"/>
      <c r="M37" s="759"/>
      <c r="N37" s="759"/>
      <c r="O37" s="759"/>
      <c r="P37" s="759"/>
      <c r="Q37" s="759"/>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4" customWidth="1"/>
    <col min="59" max="62" width="6.5546875" style="357" customWidth="1"/>
    <col min="63" max="74" width="6.5546875" style="72" customWidth="1"/>
    <col min="75" max="16384" width="9.5546875" style="72"/>
  </cols>
  <sheetData>
    <row r="1" spans="1:74" ht="13.35" customHeight="1" x14ac:dyDescent="0.25">
      <c r="A1" s="741" t="s">
        <v>798</v>
      </c>
      <c r="B1" s="806" t="s">
        <v>236</v>
      </c>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c r="AI1" s="807"/>
      <c r="AJ1" s="807"/>
      <c r="AK1" s="807"/>
      <c r="AL1" s="807"/>
      <c r="AM1" s="278"/>
    </row>
    <row r="2" spans="1:74"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96.629328129000001</v>
      </c>
      <c r="AW6" s="208">
        <v>99.681651866999999</v>
      </c>
      <c r="AX6" s="208">
        <v>99.811746161000002</v>
      </c>
      <c r="AY6" s="208">
        <v>99.788016773999999</v>
      </c>
      <c r="AZ6" s="208">
        <v>92.440786356999993</v>
      </c>
      <c r="BA6" s="208">
        <v>98.067070000000001</v>
      </c>
      <c r="BB6" s="208">
        <v>97.629760000000005</v>
      </c>
      <c r="BC6" s="324">
        <v>97.465249999999997</v>
      </c>
      <c r="BD6" s="324">
        <v>97.425839999999994</v>
      </c>
      <c r="BE6" s="324">
        <v>97.687259999999995</v>
      </c>
      <c r="BF6" s="324">
        <v>98.173010000000005</v>
      </c>
      <c r="BG6" s="324">
        <v>98.536460000000005</v>
      </c>
      <c r="BH6" s="324">
        <v>98.691040000000001</v>
      </c>
      <c r="BI6" s="324">
        <v>98.994540000000001</v>
      </c>
      <c r="BJ6" s="324">
        <v>98.901110000000003</v>
      </c>
      <c r="BK6" s="324">
        <v>98.755350000000007</v>
      </c>
      <c r="BL6" s="324">
        <v>98.722059999999999</v>
      </c>
      <c r="BM6" s="324">
        <v>98.903390000000002</v>
      </c>
      <c r="BN6" s="324">
        <v>99.135949999999994</v>
      </c>
      <c r="BO6" s="324">
        <v>99.380660000000006</v>
      </c>
      <c r="BP6" s="324">
        <v>99.706649999999996</v>
      </c>
      <c r="BQ6" s="324">
        <v>100.12990000000001</v>
      </c>
      <c r="BR6" s="324">
        <v>100.5365</v>
      </c>
      <c r="BS6" s="324">
        <v>101.009</v>
      </c>
      <c r="BT6" s="324">
        <v>101.1831</v>
      </c>
      <c r="BU6" s="324">
        <v>101.4825</v>
      </c>
      <c r="BV6" s="324">
        <v>101.43729999999999</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1.0130256429</v>
      </c>
      <c r="BA7" s="208">
        <v>0.96089840000000004</v>
      </c>
      <c r="BB7" s="208">
        <v>0.86249529999999996</v>
      </c>
      <c r="BC7" s="324">
        <v>0.72812589999999999</v>
      </c>
      <c r="BD7" s="324">
        <v>0.65193299999999998</v>
      </c>
      <c r="BE7" s="324">
        <v>0.57514679999999996</v>
      </c>
      <c r="BF7" s="324">
        <v>0.75488880000000003</v>
      </c>
      <c r="BG7" s="324">
        <v>0.79948410000000003</v>
      </c>
      <c r="BH7" s="324">
        <v>0.84549739999999995</v>
      </c>
      <c r="BI7" s="324">
        <v>0.89127140000000005</v>
      </c>
      <c r="BJ7" s="324">
        <v>0.90294099999999999</v>
      </c>
      <c r="BK7" s="324">
        <v>0.91312219999999999</v>
      </c>
      <c r="BL7" s="324">
        <v>0.91377649999999999</v>
      </c>
      <c r="BM7" s="324">
        <v>0.91904419999999998</v>
      </c>
      <c r="BN7" s="324">
        <v>0.86091680000000004</v>
      </c>
      <c r="BO7" s="324">
        <v>0.74299199999999999</v>
      </c>
      <c r="BP7" s="324">
        <v>0.66438330000000001</v>
      </c>
      <c r="BQ7" s="324">
        <v>0.6564044</v>
      </c>
      <c r="BR7" s="324">
        <v>0.68268830000000003</v>
      </c>
      <c r="BS7" s="324">
        <v>0.78671650000000004</v>
      </c>
      <c r="BT7" s="324">
        <v>0.82638009999999995</v>
      </c>
      <c r="BU7" s="324">
        <v>0.86776719999999996</v>
      </c>
      <c r="BV7" s="324">
        <v>0.91237699999999999</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2.0660680968</v>
      </c>
      <c r="AY8" s="208">
        <v>2.1985929354999998</v>
      </c>
      <c r="AZ8" s="208">
        <v>2.2033320714000002</v>
      </c>
      <c r="BA8" s="208">
        <v>2.3430930000000001</v>
      </c>
      <c r="BB8" s="208">
        <v>2.3244500000000001</v>
      </c>
      <c r="BC8" s="324">
        <v>2.3416440000000001</v>
      </c>
      <c r="BD8" s="324">
        <v>2.2706469999999999</v>
      </c>
      <c r="BE8" s="324">
        <v>2.2244790000000001</v>
      </c>
      <c r="BF8" s="324">
        <v>2.1391239999999998</v>
      </c>
      <c r="BG8" s="324">
        <v>2.104892</v>
      </c>
      <c r="BH8" s="324">
        <v>1.9758519999999999</v>
      </c>
      <c r="BI8" s="324">
        <v>2.1444220000000001</v>
      </c>
      <c r="BJ8" s="324">
        <v>2.1372059999999999</v>
      </c>
      <c r="BK8" s="324">
        <v>2.1133169999999999</v>
      </c>
      <c r="BL8" s="324">
        <v>2.0937039999999998</v>
      </c>
      <c r="BM8" s="324">
        <v>2.0732159999999999</v>
      </c>
      <c r="BN8" s="324">
        <v>2.0475240000000001</v>
      </c>
      <c r="BO8" s="324">
        <v>2.0222020000000001</v>
      </c>
      <c r="BP8" s="324">
        <v>1.977795</v>
      </c>
      <c r="BQ8" s="324">
        <v>1.9563809999999999</v>
      </c>
      <c r="BR8" s="324">
        <v>1.911756</v>
      </c>
      <c r="BS8" s="324">
        <v>1.9022699999999999</v>
      </c>
      <c r="BT8" s="324">
        <v>1.7865839999999999</v>
      </c>
      <c r="BU8" s="324">
        <v>1.952231</v>
      </c>
      <c r="BV8" s="324">
        <v>1.9637899999999999</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94.494905387000003</v>
      </c>
      <c r="AW9" s="208">
        <v>96.764595866999997</v>
      </c>
      <c r="AX9" s="208">
        <v>96.740473128999994</v>
      </c>
      <c r="AY9" s="208">
        <v>96.569031386999995</v>
      </c>
      <c r="AZ9" s="208">
        <v>89.224428642999996</v>
      </c>
      <c r="BA9" s="208">
        <v>94.763080000000002</v>
      </c>
      <c r="BB9" s="208">
        <v>94.442809999999994</v>
      </c>
      <c r="BC9" s="324">
        <v>94.395480000000006</v>
      </c>
      <c r="BD9" s="324">
        <v>94.503259999999997</v>
      </c>
      <c r="BE9" s="324">
        <v>94.887630000000001</v>
      </c>
      <c r="BF9" s="324">
        <v>95.278999999999996</v>
      </c>
      <c r="BG9" s="324">
        <v>95.632080000000002</v>
      </c>
      <c r="BH9" s="324">
        <v>95.869690000000006</v>
      </c>
      <c r="BI9" s="324">
        <v>95.958849999999998</v>
      </c>
      <c r="BJ9" s="324">
        <v>95.860960000000006</v>
      </c>
      <c r="BK9" s="324">
        <v>95.728909999999999</v>
      </c>
      <c r="BL9" s="324">
        <v>95.714579999999998</v>
      </c>
      <c r="BM9" s="324">
        <v>95.91113</v>
      </c>
      <c r="BN9" s="324">
        <v>96.227509999999995</v>
      </c>
      <c r="BO9" s="324">
        <v>96.615470000000002</v>
      </c>
      <c r="BP9" s="324">
        <v>97.06447</v>
      </c>
      <c r="BQ9" s="324">
        <v>97.517139999999998</v>
      </c>
      <c r="BR9" s="324">
        <v>97.942059999999998</v>
      </c>
      <c r="BS9" s="324">
        <v>98.320009999999996</v>
      </c>
      <c r="BT9" s="324">
        <v>98.570160000000001</v>
      </c>
      <c r="BU9" s="324">
        <v>98.662469999999999</v>
      </c>
      <c r="BV9" s="324">
        <v>98.561170000000004</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87.797161290000005</v>
      </c>
      <c r="AR10" s="208">
        <v>88.351699999999994</v>
      </c>
      <c r="AS10" s="208">
        <v>89.766096774000005</v>
      </c>
      <c r="AT10" s="208">
        <v>90.234516128999999</v>
      </c>
      <c r="AU10" s="208">
        <v>89.4649</v>
      </c>
      <c r="AV10" s="208">
        <v>88.939129031999997</v>
      </c>
      <c r="AW10" s="208">
        <v>91.987933333000001</v>
      </c>
      <c r="AX10" s="208">
        <v>92.538064516000006</v>
      </c>
      <c r="AY10" s="208">
        <v>92.301967742000002</v>
      </c>
      <c r="AZ10" s="208">
        <v>86.337892857</v>
      </c>
      <c r="BA10" s="208">
        <v>91.277169999999998</v>
      </c>
      <c r="BB10" s="208">
        <v>90.786680000000004</v>
      </c>
      <c r="BC10" s="324">
        <v>90.793790000000001</v>
      </c>
      <c r="BD10" s="324">
        <v>90.678150000000002</v>
      </c>
      <c r="BE10" s="324">
        <v>90.920739999999995</v>
      </c>
      <c r="BF10" s="324">
        <v>91.399839999999998</v>
      </c>
      <c r="BG10" s="324">
        <v>91.720389999999995</v>
      </c>
      <c r="BH10" s="324">
        <v>91.867130000000003</v>
      </c>
      <c r="BI10" s="324">
        <v>92.153710000000004</v>
      </c>
      <c r="BJ10" s="324">
        <v>92.063079999999999</v>
      </c>
      <c r="BK10" s="324">
        <v>91.928479999999993</v>
      </c>
      <c r="BL10" s="324">
        <v>91.897989999999993</v>
      </c>
      <c r="BM10" s="324">
        <v>92.066090000000003</v>
      </c>
      <c r="BN10" s="324">
        <v>92.282870000000003</v>
      </c>
      <c r="BO10" s="324">
        <v>92.5107</v>
      </c>
      <c r="BP10" s="324">
        <v>92.814030000000002</v>
      </c>
      <c r="BQ10" s="324">
        <v>93.208119999999994</v>
      </c>
      <c r="BR10" s="324">
        <v>93.586579999999998</v>
      </c>
      <c r="BS10" s="324">
        <v>94.026390000000006</v>
      </c>
      <c r="BT10" s="324">
        <v>94.188500000000005</v>
      </c>
      <c r="BU10" s="324">
        <v>94.467150000000004</v>
      </c>
      <c r="BV10" s="324">
        <v>94.425129999999996</v>
      </c>
    </row>
    <row r="11" spans="1:74" ht="11.1" customHeight="1" x14ac:dyDescent="0.2">
      <c r="A11" s="562" t="s">
        <v>539</v>
      </c>
      <c r="B11" s="563" t="s">
        <v>963</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0.15</v>
      </c>
      <c r="BB11" s="208">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964</v>
      </c>
      <c r="B12" s="563" t="s">
        <v>965</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5.8810681935</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7.5618007143000003</v>
      </c>
      <c r="BA12" s="208">
        <v>10.5</v>
      </c>
      <c r="BB12" s="208">
        <v>9.1999999999999993</v>
      </c>
      <c r="BC12" s="324">
        <v>8.6</v>
      </c>
      <c r="BD12" s="324">
        <v>9.3000000000000007</v>
      </c>
      <c r="BE12" s="324">
        <v>9.1</v>
      </c>
      <c r="BF12" s="324">
        <v>9</v>
      </c>
      <c r="BG12" s="324">
        <v>7.9</v>
      </c>
      <c r="BH12" s="324">
        <v>9</v>
      </c>
      <c r="BI12" s="324">
        <v>9.6999999999999993</v>
      </c>
      <c r="BJ12" s="324">
        <v>10.5</v>
      </c>
      <c r="BK12" s="324">
        <v>9.8132579794999995</v>
      </c>
      <c r="BL12" s="324">
        <v>9.8645890267999992</v>
      </c>
      <c r="BM12" s="324">
        <v>10.194355377000001</v>
      </c>
      <c r="BN12" s="324">
        <v>8.5746914384000004</v>
      </c>
      <c r="BO12" s="324">
        <v>8.7652401369999993</v>
      </c>
      <c r="BP12" s="324">
        <v>9.1463375342000006</v>
      </c>
      <c r="BQ12" s="324">
        <v>8.8605144862999996</v>
      </c>
      <c r="BR12" s="324">
        <v>8.2888683903999993</v>
      </c>
      <c r="BS12" s="324">
        <v>7.8124966438000003</v>
      </c>
      <c r="BT12" s="324">
        <v>9.0510631849000003</v>
      </c>
      <c r="BU12" s="324">
        <v>9.8132579794999995</v>
      </c>
      <c r="BV12" s="324">
        <v>10.480178425</v>
      </c>
    </row>
    <row r="13" spans="1:74" ht="11.1" customHeight="1" x14ac:dyDescent="0.2">
      <c r="A13" s="562" t="s">
        <v>538</v>
      </c>
      <c r="B13" s="563" t="s">
        <v>927</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8.0278941289999999</v>
      </c>
      <c r="AN13" s="208">
        <v>8.0260943102999995</v>
      </c>
      <c r="AO13" s="208">
        <v>6.7834847741999997</v>
      </c>
      <c r="AP13" s="208">
        <v>6.2279491</v>
      </c>
      <c r="AQ13" s="208">
        <v>5.9263819355000003</v>
      </c>
      <c r="AR13" s="208">
        <v>6.0868711332999998</v>
      </c>
      <c r="AS13" s="208">
        <v>6.6564235806000003</v>
      </c>
      <c r="AT13" s="208">
        <v>6.7253398387000001</v>
      </c>
      <c r="AU13" s="208">
        <v>5.7693748332999997</v>
      </c>
      <c r="AV13" s="208">
        <v>6.4250049354999996</v>
      </c>
      <c r="AW13" s="208">
        <v>6.9648420333000001</v>
      </c>
      <c r="AX13" s="208">
        <v>8.4227358065000004</v>
      </c>
      <c r="AY13" s="208">
        <v>8.9576543548000007</v>
      </c>
      <c r="AZ13" s="208">
        <v>9.5079592142999996</v>
      </c>
      <c r="BA13" s="208">
        <v>7.8094489999999999</v>
      </c>
      <c r="BB13" s="208">
        <v>6.8317589999999999</v>
      </c>
      <c r="BC13" s="324">
        <v>6.4397760000000002</v>
      </c>
      <c r="BD13" s="324">
        <v>6.4959639999999998</v>
      </c>
      <c r="BE13" s="324">
        <v>6.9656200000000004</v>
      </c>
      <c r="BF13" s="324">
        <v>6.4829670000000004</v>
      </c>
      <c r="BG13" s="324">
        <v>6.6342499999999998</v>
      </c>
      <c r="BH13" s="324">
        <v>6.3029919999999997</v>
      </c>
      <c r="BI13" s="324">
        <v>6.4912169999999998</v>
      </c>
      <c r="BJ13" s="324">
        <v>7.672174</v>
      </c>
      <c r="BK13" s="324">
        <v>7.711506</v>
      </c>
      <c r="BL13" s="324">
        <v>7.8056159999999997</v>
      </c>
      <c r="BM13" s="324">
        <v>6.6575040000000003</v>
      </c>
      <c r="BN13" s="324">
        <v>6.3294779999999999</v>
      </c>
      <c r="BO13" s="324">
        <v>6.2945349999999998</v>
      </c>
      <c r="BP13" s="324">
        <v>6.4440359999999997</v>
      </c>
      <c r="BQ13" s="324">
        <v>6.4917860000000003</v>
      </c>
      <c r="BR13" s="324">
        <v>6.3376840000000003</v>
      </c>
      <c r="BS13" s="324">
        <v>6.2650180000000004</v>
      </c>
      <c r="BT13" s="324">
        <v>6.2473979999999996</v>
      </c>
      <c r="BU13" s="324">
        <v>6.177562</v>
      </c>
      <c r="BV13" s="324">
        <v>7.6268450000000003</v>
      </c>
    </row>
    <row r="14" spans="1:74" ht="11.1" customHeight="1" x14ac:dyDescent="0.2">
      <c r="A14" s="562" t="s">
        <v>966</v>
      </c>
      <c r="B14" s="563" t="s">
        <v>928</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8.3916422903000001</v>
      </c>
      <c r="AN14" s="208">
        <v>7.8781426207000003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8.2134189667000008</v>
      </c>
      <c r="AX14" s="208">
        <v>7.9859377742</v>
      </c>
      <c r="AY14" s="208">
        <v>8.2939881935000006</v>
      </c>
      <c r="AZ14" s="208">
        <v>7.6750713571000002</v>
      </c>
      <c r="BA14" s="208">
        <v>7.8546760000000004</v>
      </c>
      <c r="BB14" s="208">
        <v>7.3269359999999999</v>
      </c>
      <c r="BC14" s="324">
        <v>7.8155929999999998</v>
      </c>
      <c r="BD14" s="324">
        <v>8.2065889999999992</v>
      </c>
      <c r="BE14" s="324">
        <v>8.8910429999999998</v>
      </c>
      <c r="BF14" s="324">
        <v>8.9492510000000003</v>
      </c>
      <c r="BG14" s="324">
        <v>9.0888550000000006</v>
      </c>
      <c r="BH14" s="324">
        <v>9.0659600000000005</v>
      </c>
      <c r="BI14" s="324">
        <v>9.4362779999999997</v>
      </c>
      <c r="BJ14" s="324">
        <v>9.4801540000000006</v>
      </c>
      <c r="BK14" s="324">
        <v>9.2652160000000006</v>
      </c>
      <c r="BL14" s="324">
        <v>9.3068109999999997</v>
      </c>
      <c r="BM14" s="324">
        <v>9.1511370000000003</v>
      </c>
      <c r="BN14" s="324">
        <v>8.4231379999999998</v>
      </c>
      <c r="BO14" s="324">
        <v>8.6063480000000006</v>
      </c>
      <c r="BP14" s="324">
        <v>8.8105510000000002</v>
      </c>
      <c r="BQ14" s="324">
        <v>9.4388590000000008</v>
      </c>
      <c r="BR14" s="324">
        <v>9.3714910000000007</v>
      </c>
      <c r="BS14" s="324">
        <v>9.2563030000000008</v>
      </c>
      <c r="BT14" s="324">
        <v>9.2737239999999996</v>
      </c>
      <c r="BU14" s="324">
        <v>9.3913740000000008</v>
      </c>
      <c r="BV14" s="324">
        <v>9.4395740000000004</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0.17273333332999999</v>
      </c>
      <c r="AS15" s="208">
        <v>0.17996774194000001</v>
      </c>
      <c r="AT15" s="208">
        <v>0.11996774194</v>
      </c>
      <c r="AU15" s="208">
        <v>0.14913333333000001</v>
      </c>
      <c r="AV15" s="208">
        <v>0.1655483871</v>
      </c>
      <c r="AW15" s="208">
        <v>0.18076666666999999</v>
      </c>
      <c r="AX15" s="208">
        <v>0.18583870967999999</v>
      </c>
      <c r="AY15" s="208">
        <v>0.17158064515999999</v>
      </c>
      <c r="AZ15" s="208">
        <v>0.20357142856999999</v>
      </c>
      <c r="BA15" s="208">
        <v>0.1738567</v>
      </c>
      <c r="BB15" s="208">
        <v>0.1729223</v>
      </c>
      <c r="BC15" s="324">
        <v>0.1729358</v>
      </c>
      <c r="BD15" s="324">
        <v>0.1727156</v>
      </c>
      <c r="BE15" s="324">
        <v>0.17317759999999999</v>
      </c>
      <c r="BF15" s="324">
        <v>0.1740902</v>
      </c>
      <c r="BG15" s="324">
        <v>0.17470069999999999</v>
      </c>
      <c r="BH15" s="324">
        <v>0.1749802</v>
      </c>
      <c r="BI15" s="324">
        <v>0.17552609999999999</v>
      </c>
      <c r="BJ15" s="324">
        <v>0.1753535</v>
      </c>
      <c r="BK15" s="324">
        <v>0.17509710000000001</v>
      </c>
      <c r="BL15" s="324">
        <v>0.175039</v>
      </c>
      <c r="BM15" s="324">
        <v>0.17535919999999999</v>
      </c>
      <c r="BN15" s="324">
        <v>0.17577209999999999</v>
      </c>
      <c r="BO15" s="324">
        <v>0.1762061</v>
      </c>
      <c r="BP15" s="324">
        <v>0.17678379999999999</v>
      </c>
      <c r="BQ15" s="324">
        <v>0.17753440000000001</v>
      </c>
      <c r="BR15" s="324">
        <v>0.17825530000000001</v>
      </c>
      <c r="BS15" s="324">
        <v>0.179093</v>
      </c>
      <c r="BT15" s="324">
        <v>0.1794018</v>
      </c>
      <c r="BU15" s="324">
        <v>0.1799325</v>
      </c>
      <c r="BV15" s="324">
        <v>0.1798525</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19.032967742</v>
      </c>
      <c r="AY16" s="208">
        <v>22.782161290000001</v>
      </c>
      <c r="AZ16" s="208">
        <v>27.900535714</v>
      </c>
      <c r="BA16" s="208">
        <v>1.8637419355</v>
      </c>
      <c r="BB16" s="208">
        <v>-5.9859666667000004</v>
      </c>
      <c r="BC16" s="324">
        <v>-13.29673</v>
      </c>
      <c r="BD16" s="324">
        <v>-10.020210000000001</v>
      </c>
      <c r="BE16" s="324">
        <v>-6.0236409999999996</v>
      </c>
      <c r="BF16" s="324">
        <v>-6.8776999999999999</v>
      </c>
      <c r="BG16" s="324">
        <v>-10.40254</v>
      </c>
      <c r="BH16" s="324">
        <v>-7.2428090000000003</v>
      </c>
      <c r="BI16" s="324">
        <v>5.5062870000000004</v>
      </c>
      <c r="BJ16" s="324">
        <v>20.810829999999999</v>
      </c>
      <c r="BK16" s="324">
        <v>23.80039</v>
      </c>
      <c r="BL16" s="324">
        <v>21.93976</v>
      </c>
      <c r="BM16" s="324">
        <v>7.0481590000000001</v>
      </c>
      <c r="BN16" s="324">
        <v>-8.0270799999999998</v>
      </c>
      <c r="BO16" s="324">
        <v>-14.58732</v>
      </c>
      <c r="BP16" s="324">
        <v>-12.00662</v>
      </c>
      <c r="BQ16" s="324">
        <v>-6.7013749999999996</v>
      </c>
      <c r="BR16" s="324">
        <v>-8.0077599999999993</v>
      </c>
      <c r="BS16" s="324">
        <v>-13.02619</v>
      </c>
      <c r="BT16" s="324">
        <v>-9.2329729999999994</v>
      </c>
      <c r="BU16" s="324">
        <v>3.1785540000000001</v>
      </c>
      <c r="BV16" s="324">
        <v>19.19838</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105.68716594</v>
      </c>
      <c r="AN17" s="208">
        <v>105.98430986</v>
      </c>
      <c r="AO17" s="208">
        <v>87.231331710000006</v>
      </c>
      <c r="AP17" s="208">
        <v>75.185081366999995</v>
      </c>
      <c r="AQ17" s="208">
        <v>66.776705934999995</v>
      </c>
      <c r="AR17" s="208">
        <v>71.559293432999993</v>
      </c>
      <c r="AS17" s="208">
        <v>80.268441194000005</v>
      </c>
      <c r="AT17" s="208">
        <v>78.229566484000003</v>
      </c>
      <c r="AU17" s="208">
        <v>71.682823200000001</v>
      </c>
      <c r="AV17" s="208">
        <v>77.007997871000001</v>
      </c>
      <c r="AW17" s="208">
        <v>81.522798399999999</v>
      </c>
      <c r="AX17" s="208">
        <v>102.55648103</v>
      </c>
      <c r="AY17" s="208">
        <v>106.28080110000001</v>
      </c>
      <c r="AZ17" s="208">
        <v>108.91728329</v>
      </c>
      <c r="BA17" s="208">
        <v>82.919538634999995</v>
      </c>
      <c r="BB17" s="208">
        <v>75.450815633000005</v>
      </c>
      <c r="BC17" s="324">
        <v>67.871399999999994</v>
      </c>
      <c r="BD17" s="324">
        <v>70.007930000000002</v>
      </c>
      <c r="BE17" s="324">
        <v>74.24485</v>
      </c>
      <c r="BF17" s="324">
        <v>73.48357</v>
      </c>
      <c r="BG17" s="324">
        <v>71.226290000000006</v>
      </c>
      <c r="BH17" s="324">
        <v>73.115589999999997</v>
      </c>
      <c r="BI17" s="324">
        <v>85.403059999999996</v>
      </c>
      <c r="BJ17" s="324">
        <v>101.04130000000001</v>
      </c>
      <c r="BK17" s="324">
        <v>104.98699999999999</v>
      </c>
      <c r="BL17" s="324">
        <v>102.997</v>
      </c>
      <c r="BM17" s="324">
        <v>86.751620000000003</v>
      </c>
      <c r="BN17" s="324">
        <v>73.935569999999998</v>
      </c>
      <c r="BO17" s="324">
        <v>67.199770000000001</v>
      </c>
      <c r="BP17" s="324">
        <v>69.659239999999997</v>
      </c>
      <c r="BQ17" s="324">
        <v>75.076689999999999</v>
      </c>
      <c r="BR17" s="324">
        <v>74.688019999999995</v>
      </c>
      <c r="BS17" s="324">
        <v>70.463849999999994</v>
      </c>
      <c r="BT17" s="324">
        <v>73.136790000000005</v>
      </c>
      <c r="BU17" s="324">
        <v>85.011160000000004</v>
      </c>
      <c r="BV17" s="324">
        <v>101.8105</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0.63766619290000004</v>
      </c>
      <c r="AN18" s="208">
        <v>-1.4063098297000001</v>
      </c>
      <c r="AO18" s="208">
        <v>0.13823325774</v>
      </c>
      <c r="AP18" s="208">
        <v>-0.41888116667000003</v>
      </c>
      <c r="AQ18" s="208">
        <v>-2.5512094839E-2</v>
      </c>
      <c r="AR18" s="208">
        <v>-0.43257520332999999</v>
      </c>
      <c r="AS18" s="208">
        <v>9.8054358386999996E-2</v>
      </c>
      <c r="AT18" s="208">
        <v>-0.69846548355000004</v>
      </c>
      <c r="AU18" s="208">
        <v>0.77251053667000003</v>
      </c>
      <c r="AV18" s="208">
        <v>-2.0981069684000002</v>
      </c>
      <c r="AW18" s="208">
        <v>-0.20256953666999999</v>
      </c>
      <c r="AX18" s="208">
        <v>-0.69631083387000003</v>
      </c>
      <c r="AY18" s="208">
        <v>-0.29227861290000001</v>
      </c>
      <c r="AZ18" s="208">
        <v>-0.47413732142999998</v>
      </c>
      <c r="BA18" s="208">
        <v>1.1195673644999999</v>
      </c>
      <c r="BB18" s="208">
        <v>-1.2891646333</v>
      </c>
      <c r="BC18" s="324">
        <v>-0.77423339999999996</v>
      </c>
      <c r="BD18" s="324">
        <v>0.42954199999999998</v>
      </c>
      <c r="BE18" s="324">
        <v>0.99803640000000005</v>
      </c>
      <c r="BF18" s="324">
        <v>0.71206809999999998</v>
      </c>
      <c r="BG18" s="324">
        <v>0.33607860000000001</v>
      </c>
      <c r="BH18" s="324">
        <v>0.2796691</v>
      </c>
      <c r="BI18" s="324">
        <v>0.70134960000000002</v>
      </c>
      <c r="BJ18" s="324">
        <v>1.555158</v>
      </c>
      <c r="BK18" s="324">
        <v>-0.22833970000000001</v>
      </c>
      <c r="BL18" s="324">
        <v>0.39620169999999999</v>
      </c>
      <c r="BM18" s="324">
        <v>0.753992</v>
      </c>
      <c r="BN18" s="324">
        <v>0.33204990000000001</v>
      </c>
      <c r="BO18" s="324">
        <v>-0.35629850000000002</v>
      </c>
      <c r="BP18" s="324">
        <v>0.62060439999999994</v>
      </c>
      <c r="BQ18" s="324">
        <v>0.69497310000000001</v>
      </c>
      <c r="BR18" s="324">
        <v>0.77632769999999995</v>
      </c>
      <c r="BS18" s="324">
        <v>1.1713180000000001</v>
      </c>
      <c r="BT18" s="324">
        <v>0.23009279999999999</v>
      </c>
      <c r="BU18" s="324">
        <v>0.54208080000000003</v>
      </c>
      <c r="BV18" s="324">
        <v>0.84689550000000002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74.909890903000004</v>
      </c>
      <c r="AW19" s="208">
        <v>81.320228862999997</v>
      </c>
      <c r="AX19" s="208">
        <v>101.8601702</v>
      </c>
      <c r="AY19" s="208">
        <v>105.98852248</v>
      </c>
      <c r="AZ19" s="208">
        <v>108.44314596</v>
      </c>
      <c r="BA19" s="208">
        <v>84.039106000000004</v>
      </c>
      <c r="BB19" s="208">
        <v>74.161651000000006</v>
      </c>
      <c r="BC19" s="324">
        <v>67.097170000000006</v>
      </c>
      <c r="BD19" s="324">
        <v>70.437479999999994</v>
      </c>
      <c r="BE19" s="324">
        <v>75.242890000000003</v>
      </c>
      <c r="BF19" s="324">
        <v>74.195639999999997</v>
      </c>
      <c r="BG19" s="324">
        <v>71.562370000000001</v>
      </c>
      <c r="BH19" s="324">
        <v>73.395259999999993</v>
      </c>
      <c r="BI19" s="324">
        <v>86.104410000000001</v>
      </c>
      <c r="BJ19" s="324">
        <v>102.5964</v>
      </c>
      <c r="BK19" s="324">
        <v>104.7587</v>
      </c>
      <c r="BL19" s="324">
        <v>103.39319999999999</v>
      </c>
      <c r="BM19" s="324">
        <v>87.505610000000004</v>
      </c>
      <c r="BN19" s="324">
        <v>74.267619999999994</v>
      </c>
      <c r="BO19" s="324">
        <v>66.843469999999996</v>
      </c>
      <c r="BP19" s="324">
        <v>70.279849999999996</v>
      </c>
      <c r="BQ19" s="324">
        <v>75.771659999999997</v>
      </c>
      <c r="BR19" s="324">
        <v>75.464349999999996</v>
      </c>
      <c r="BS19" s="324">
        <v>71.635170000000002</v>
      </c>
      <c r="BT19" s="324">
        <v>73.366879999999995</v>
      </c>
      <c r="BU19" s="324">
        <v>85.553240000000002</v>
      </c>
      <c r="BV19" s="324">
        <v>102.6574</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28.260870967999999</v>
      </c>
      <c r="AZ22" s="208">
        <v>30.726178570999998</v>
      </c>
      <c r="BA22" s="208">
        <v>16.955120000000001</v>
      </c>
      <c r="BB22" s="208">
        <v>10.57254</v>
      </c>
      <c r="BC22" s="324">
        <v>6.598071</v>
      </c>
      <c r="BD22" s="324">
        <v>4.3653440000000003</v>
      </c>
      <c r="BE22" s="324">
        <v>3.83039</v>
      </c>
      <c r="BF22" s="324">
        <v>3.2761640000000001</v>
      </c>
      <c r="BG22" s="324">
        <v>4.1083100000000004</v>
      </c>
      <c r="BH22" s="324">
        <v>7.4624779999999999</v>
      </c>
      <c r="BI22" s="324">
        <v>17.000610000000002</v>
      </c>
      <c r="BJ22" s="324">
        <v>25.976600000000001</v>
      </c>
      <c r="BK22" s="324">
        <v>28.169339999999998</v>
      </c>
      <c r="BL22" s="324">
        <v>25.373329999999999</v>
      </c>
      <c r="BM22" s="324">
        <v>19.008500000000002</v>
      </c>
      <c r="BN22" s="324">
        <v>12.18707</v>
      </c>
      <c r="BO22" s="324">
        <v>7.2575560000000001</v>
      </c>
      <c r="BP22" s="324">
        <v>4.6621079999999999</v>
      </c>
      <c r="BQ22" s="324">
        <v>3.8497430000000001</v>
      </c>
      <c r="BR22" s="324">
        <v>3.4651700000000001</v>
      </c>
      <c r="BS22" s="324">
        <v>4.0546350000000002</v>
      </c>
      <c r="BT22" s="324">
        <v>7.3006289999999998</v>
      </c>
      <c r="BU22" s="324">
        <v>16.714860000000002</v>
      </c>
      <c r="BV22" s="324">
        <v>25.982790000000001</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15.84083871</v>
      </c>
      <c r="AZ23" s="208">
        <v>17.448035714</v>
      </c>
      <c r="BA23" s="208">
        <v>11.04917</v>
      </c>
      <c r="BB23" s="208">
        <v>8.5803960000000004</v>
      </c>
      <c r="BC23" s="324">
        <v>5.9493900000000002</v>
      </c>
      <c r="BD23" s="324">
        <v>4.8192300000000001</v>
      </c>
      <c r="BE23" s="324">
        <v>4.4455140000000002</v>
      </c>
      <c r="BF23" s="324">
        <v>4.6394739999999999</v>
      </c>
      <c r="BG23" s="324">
        <v>5.013884</v>
      </c>
      <c r="BH23" s="324">
        <v>6.7286169999999998</v>
      </c>
      <c r="BI23" s="324">
        <v>10.92127</v>
      </c>
      <c r="BJ23" s="324">
        <v>14.824590000000001</v>
      </c>
      <c r="BK23" s="324">
        <v>16.832550000000001</v>
      </c>
      <c r="BL23" s="324">
        <v>15.836119999999999</v>
      </c>
      <c r="BM23" s="324">
        <v>12.102029999999999</v>
      </c>
      <c r="BN23" s="324">
        <v>8.173781</v>
      </c>
      <c r="BO23" s="324">
        <v>5.7018509999999996</v>
      </c>
      <c r="BP23" s="324">
        <v>4.7215379999999998</v>
      </c>
      <c r="BQ23" s="324">
        <v>4.385904</v>
      </c>
      <c r="BR23" s="324">
        <v>4.5249639999999998</v>
      </c>
      <c r="BS23" s="324">
        <v>4.9499219999999999</v>
      </c>
      <c r="BT23" s="324">
        <v>6.8276219999999999</v>
      </c>
      <c r="BU23" s="324">
        <v>10.54326</v>
      </c>
      <c r="BV23" s="324">
        <v>14.84094</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25.529870968000001</v>
      </c>
      <c r="AZ24" s="208">
        <v>24.016678571</v>
      </c>
      <c r="BA24" s="208">
        <v>23.20458</v>
      </c>
      <c r="BB24" s="208">
        <v>23.222370000000002</v>
      </c>
      <c r="BC24" s="324">
        <v>22.143699999999999</v>
      </c>
      <c r="BD24" s="324">
        <v>22.131930000000001</v>
      </c>
      <c r="BE24" s="324">
        <v>21.534770000000002</v>
      </c>
      <c r="BF24" s="324">
        <v>21.843419999999998</v>
      </c>
      <c r="BG24" s="324">
        <v>22.496359999999999</v>
      </c>
      <c r="BH24" s="324">
        <v>23.336970000000001</v>
      </c>
      <c r="BI24" s="324">
        <v>24.766909999999999</v>
      </c>
      <c r="BJ24" s="324">
        <v>26.044840000000001</v>
      </c>
      <c r="BK24" s="324">
        <v>26.20083</v>
      </c>
      <c r="BL24" s="324">
        <v>25.44125</v>
      </c>
      <c r="BM24" s="324">
        <v>24.276039999999998</v>
      </c>
      <c r="BN24" s="324">
        <v>23.28528</v>
      </c>
      <c r="BO24" s="324">
        <v>22.160620000000002</v>
      </c>
      <c r="BP24" s="324">
        <v>22.09159</v>
      </c>
      <c r="BQ24" s="324">
        <v>21.42557</v>
      </c>
      <c r="BR24" s="324">
        <v>21.744710000000001</v>
      </c>
      <c r="BS24" s="324">
        <v>21.96894</v>
      </c>
      <c r="BT24" s="324">
        <v>22.64471</v>
      </c>
      <c r="BU24" s="324">
        <v>24.399090000000001</v>
      </c>
      <c r="BV24" s="324">
        <v>25.261520000000001</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28.150847649999999</v>
      </c>
      <c r="AY25" s="208">
        <v>27.948393484</v>
      </c>
      <c r="AZ25" s="208">
        <v>28.140695535999999</v>
      </c>
      <c r="BA25" s="208">
        <v>24.398250000000001</v>
      </c>
      <c r="BB25" s="208">
        <v>23.788270000000001</v>
      </c>
      <c r="BC25" s="324">
        <v>24.65523</v>
      </c>
      <c r="BD25" s="324">
        <v>31.187010000000001</v>
      </c>
      <c r="BE25" s="324">
        <v>37.427900000000001</v>
      </c>
      <c r="BF25" s="324">
        <v>36.445529999999998</v>
      </c>
      <c r="BG25" s="324">
        <v>32.175600000000003</v>
      </c>
      <c r="BH25" s="324">
        <v>27.865780000000001</v>
      </c>
      <c r="BI25" s="324">
        <v>25.03462</v>
      </c>
      <c r="BJ25" s="324">
        <v>26.919779999999999</v>
      </c>
      <c r="BK25" s="324">
        <v>24.79514</v>
      </c>
      <c r="BL25" s="324">
        <v>28.000620000000001</v>
      </c>
      <c r="BM25" s="324">
        <v>23.615269999999999</v>
      </c>
      <c r="BN25" s="324">
        <v>22.640049999999999</v>
      </c>
      <c r="BO25" s="324">
        <v>23.839040000000001</v>
      </c>
      <c r="BP25" s="324">
        <v>30.772259999999999</v>
      </c>
      <c r="BQ25" s="324">
        <v>38.001429999999999</v>
      </c>
      <c r="BR25" s="324">
        <v>37.705179999999999</v>
      </c>
      <c r="BS25" s="324">
        <v>32.7697</v>
      </c>
      <c r="BT25" s="324">
        <v>28.445730000000001</v>
      </c>
      <c r="BU25" s="324">
        <v>25.367709999999999</v>
      </c>
      <c r="BV25" s="324">
        <v>27.603079999999999</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4.8859677419</v>
      </c>
      <c r="AW26" s="208">
        <v>5.0403000000000002</v>
      </c>
      <c r="AX26" s="208">
        <v>5.0468709677000003</v>
      </c>
      <c r="AY26" s="208">
        <v>5.0456774193999996</v>
      </c>
      <c r="AZ26" s="208">
        <v>4.6741785713999997</v>
      </c>
      <c r="BA26" s="208">
        <v>4.958666</v>
      </c>
      <c r="BB26" s="208">
        <v>4.9365540000000001</v>
      </c>
      <c r="BC26" s="324">
        <v>4.9282360000000001</v>
      </c>
      <c r="BD26" s="324">
        <v>4.9262430000000004</v>
      </c>
      <c r="BE26" s="324">
        <v>4.9394609999999997</v>
      </c>
      <c r="BF26" s="324">
        <v>4.9640230000000001</v>
      </c>
      <c r="BG26" s="324">
        <v>4.9824000000000002</v>
      </c>
      <c r="BH26" s="324">
        <v>4.9902170000000003</v>
      </c>
      <c r="BI26" s="324">
        <v>5.0055630000000004</v>
      </c>
      <c r="BJ26" s="324">
        <v>5.0008379999999999</v>
      </c>
      <c r="BK26" s="324">
        <v>4.993468</v>
      </c>
      <c r="BL26" s="324">
        <v>4.9917850000000001</v>
      </c>
      <c r="BM26" s="324">
        <v>5.0009540000000001</v>
      </c>
      <c r="BN26" s="324">
        <v>5.0127129999999998</v>
      </c>
      <c r="BO26" s="324">
        <v>5.0250870000000001</v>
      </c>
      <c r="BP26" s="324">
        <v>5.0415700000000001</v>
      </c>
      <c r="BQ26" s="324">
        <v>5.0629720000000002</v>
      </c>
      <c r="BR26" s="324">
        <v>5.0835309999999998</v>
      </c>
      <c r="BS26" s="324">
        <v>5.1074219999999997</v>
      </c>
      <c r="BT26" s="324">
        <v>5.1162260000000002</v>
      </c>
      <c r="BU26" s="324">
        <v>5.1313620000000002</v>
      </c>
      <c r="BV26" s="324">
        <v>5.1290800000000001</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2.2753870967999998</v>
      </c>
      <c r="AW27" s="208">
        <v>2.4699</v>
      </c>
      <c r="AX27" s="208">
        <v>3.0935483870999998</v>
      </c>
      <c r="AY27" s="208">
        <v>3.2187419355000002</v>
      </c>
      <c r="AZ27" s="208">
        <v>3.29325</v>
      </c>
      <c r="BA27" s="208">
        <v>3.3291909999999998</v>
      </c>
      <c r="BB27" s="208">
        <v>2.9153920000000002</v>
      </c>
      <c r="BC27" s="324">
        <v>2.676412</v>
      </c>
      <c r="BD27" s="324">
        <v>2.8615930000000001</v>
      </c>
      <c r="BE27" s="324">
        <v>2.9187270000000001</v>
      </c>
      <c r="BF27" s="324">
        <v>2.8808929999999999</v>
      </c>
      <c r="BG27" s="324">
        <v>2.639688</v>
      </c>
      <c r="BH27" s="324">
        <v>2.8650660000000001</v>
      </c>
      <c r="BI27" s="324">
        <v>3.229304</v>
      </c>
      <c r="BJ27" s="324">
        <v>3.6836700000000002</v>
      </c>
      <c r="BK27" s="324">
        <v>3.606033</v>
      </c>
      <c r="BL27" s="324">
        <v>3.5888070000000001</v>
      </c>
      <c r="BM27" s="324">
        <v>3.3415140000000001</v>
      </c>
      <c r="BN27" s="324">
        <v>2.8074189999999999</v>
      </c>
      <c r="BO27" s="324">
        <v>2.698016</v>
      </c>
      <c r="BP27" s="324">
        <v>2.8294739999999998</v>
      </c>
      <c r="BQ27" s="324">
        <v>2.8847369999999999</v>
      </c>
      <c r="BR27" s="324">
        <v>2.7794949999999998</v>
      </c>
      <c r="BS27" s="324">
        <v>2.6232489999999999</v>
      </c>
      <c r="BT27" s="324">
        <v>2.8706589999999998</v>
      </c>
      <c r="BU27" s="324">
        <v>3.2356579999999999</v>
      </c>
      <c r="BV27" s="324">
        <v>3.6786590000000001</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324">
        <v>0.14612900000000001</v>
      </c>
      <c r="BD28" s="324">
        <v>0.14612900000000001</v>
      </c>
      <c r="BE28" s="324">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74.909890903000004</v>
      </c>
      <c r="AW29" s="208">
        <v>81.320228862999997</v>
      </c>
      <c r="AX29" s="208">
        <v>101.8601702</v>
      </c>
      <c r="AY29" s="208">
        <v>105.98852248</v>
      </c>
      <c r="AZ29" s="208">
        <v>108.44314596</v>
      </c>
      <c r="BA29" s="208">
        <v>84.039106000000004</v>
      </c>
      <c r="BB29" s="208">
        <v>74.161651000000006</v>
      </c>
      <c r="BC29" s="324">
        <v>67.097170000000006</v>
      </c>
      <c r="BD29" s="324">
        <v>70.437479999999994</v>
      </c>
      <c r="BE29" s="324">
        <v>75.242890000000003</v>
      </c>
      <c r="BF29" s="324">
        <v>74.195639999999997</v>
      </c>
      <c r="BG29" s="324">
        <v>71.562370000000001</v>
      </c>
      <c r="BH29" s="324">
        <v>73.395259999999993</v>
      </c>
      <c r="BI29" s="324">
        <v>86.104410000000001</v>
      </c>
      <c r="BJ29" s="324">
        <v>102.5964</v>
      </c>
      <c r="BK29" s="324">
        <v>104.7587</v>
      </c>
      <c r="BL29" s="324">
        <v>103.39319999999999</v>
      </c>
      <c r="BM29" s="324">
        <v>87.505610000000004</v>
      </c>
      <c r="BN29" s="324">
        <v>74.267619999999994</v>
      </c>
      <c r="BO29" s="324">
        <v>66.843469999999996</v>
      </c>
      <c r="BP29" s="324">
        <v>70.279849999999996</v>
      </c>
      <c r="BQ29" s="324">
        <v>75.771659999999997</v>
      </c>
      <c r="BR29" s="324">
        <v>75.464349999999996</v>
      </c>
      <c r="BS29" s="324">
        <v>71.635170000000002</v>
      </c>
      <c r="BT29" s="324">
        <v>73.366879999999995</v>
      </c>
      <c r="BU29" s="324">
        <v>85.553240000000002</v>
      </c>
      <c r="BV29" s="324">
        <v>102.6574</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3340.9740000000002</v>
      </c>
      <c r="AY32" s="251">
        <v>2634.9639999999999</v>
      </c>
      <c r="AZ32" s="251">
        <v>1858.354</v>
      </c>
      <c r="BA32" s="251">
        <v>1800.578</v>
      </c>
      <c r="BB32" s="251">
        <v>1980.1569999999999</v>
      </c>
      <c r="BC32" s="340">
        <v>2392.3560000000002</v>
      </c>
      <c r="BD32" s="340">
        <v>2692.962</v>
      </c>
      <c r="BE32" s="340">
        <v>2879.6950000000002</v>
      </c>
      <c r="BF32" s="340">
        <v>3092.904</v>
      </c>
      <c r="BG32" s="340">
        <v>3404.98</v>
      </c>
      <c r="BH32" s="340">
        <v>3629.5070000000001</v>
      </c>
      <c r="BI32" s="340">
        <v>3464.3180000000002</v>
      </c>
      <c r="BJ32" s="340">
        <v>2819.1819999999998</v>
      </c>
      <c r="BK32" s="340">
        <v>2081.37</v>
      </c>
      <c r="BL32" s="340">
        <v>1467.057</v>
      </c>
      <c r="BM32" s="340">
        <v>1248.5640000000001</v>
      </c>
      <c r="BN32" s="340">
        <v>1489.377</v>
      </c>
      <c r="BO32" s="340">
        <v>1941.5830000000001</v>
      </c>
      <c r="BP32" s="340">
        <v>2301.7820000000002</v>
      </c>
      <c r="BQ32" s="340">
        <v>2509.5250000000001</v>
      </c>
      <c r="BR32" s="340">
        <v>2757.7649999999999</v>
      </c>
      <c r="BS32" s="340">
        <v>3148.5509999999999</v>
      </c>
      <c r="BT32" s="340">
        <v>3434.7730000000001</v>
      </c>
      <c r="BU32" s="340">
        <v>3339.4160000000002</v>
      </c>
      <c r="BV32" s="340">
        <v>2744.2669999999998</v>
      </c>
    </row>
    <row r="33" spans="1:74" ht="11.1" customHeight="1" x14ac:dyDescent="0.2">
      <c r="A33" s="562" t="s">
        <v>1000</v>
      </c>
      <c r="B33" s="563" t="s">
        <v>1005</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305.57142857000002</v>
      </c>
      <c r="BB33" s="251">
        <v>332</v>
      </c>
      <c r="BC33" s="340">
        <v>441.96080000000001</v>
      </c>
      <c r="BD33" s="340">
        <v>536.90539999999999</v>
      </c>
      <c r="BE33" s="340">
        <v>611.92290000000003</v>
      </c>
      <c r="BF33" s="340">
        <v>705.36360000000002</v>
      </c>
      <c r="BG33" s="340">
        <v>791.76409999999998</v>
      </c>
      <c r="BH33" s="340">
        <v>822.07929999999999</v>
      </c>
      <c r="BI33" s="340">
        <v>760.81949999999995</v>
      </c>
      <c r="BJ33" s="340">
        <v>561.28110000000004</v>
      </c>
      <c r="BK33" s="340">
        <v>354.10730000000001</v>
      </c>
      <c r="BL33" s="340">
        <v>177.74690000000001</v>
      </c>
      <c r="BM33" s="340">
        <v>80.95487</v>
      </c>
      <c r="BN33" s="340">
        <v>153.88630000000001</v>
      </c>
      <c r="BO33" s="340">
        <v>273.71749999999997</v>
      </c>
      <c r="BP33" s="340">
        <v>382.64150000000001</v>
      </c>
      <c r="BQ33" s="340">
        <v>455.98860000000002</v>
      </c>
      <c r="BR33" s="340">
        <v>549.18499999999995</v>
      </c>
      <c r="BS33" s="340">
        <v>652.30809999999997</v>
      </c>
      <c r="BT33" s="340">
        <v>694.57799999999997</v>
      </c>
      <c r="BU33" s="340">
        <v>647.81719999999996</v>
      </c>
      <c r="BV33" s="340">
        <v>464.8698</v>
      </c>
    </row>
    <row r="34" spans="1:74" ht="11.1" customHeight="1" x14ac:dyDescent="0.2">
      <c r="A34" s="562" t="s">
        <v>1001</v>
      </c>
      <c r="B34" s="563" t="s">
        <v>1006</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398.85714286000001</v>
      </c>
      <c r="BB34" s="251">
        <v>442</v>
      </c>
      <c r="BC34" s="340">
        <v>554.95680000000004</v>
      </c>
      <c r="BD34" s="340">
        <v>637.34169999999995</v>
      </c>
      <c r="BE34" s="340">
        <v>734.34659999999997</v>
      </c>
      <c r="BF34" s="340">
        <v>846.91160000000002</v>
      </c>
      <c r="BG34" s="340">
        <v>966.86559999999997</v>
      </c>
      <c r="BH34" s="340">
        <v>1045.749</v>
      </c>
      <c r="BI34" s="340">
        <v>982.56290000000001</v>
      </c>
      <c r="BJ34" s="340">
        <v>778.74699999999996</v>
      </c>
      <c r="BK34" s="340">
        <v>532.16200000000003</v>
      </c>
      <c r="BL34" s="340">
        <v>309.98520000000002</v>
      </c>
      <c r="BM34" s="340">
        <v>198.054</v>
      </c>
      <c r="BN34" s="340">
        <v>257.62380000000002</v>
      </c>
      <c r="BO34" s="340">
        <v>378.54140000000001</v>
      </c>
      <c r="BP34" s="340">
        <v>493.53820000000002</v>
      </c>
      <c r="BQ34" s="340">
        <v>597.5077</v>
      </c>
      <c r="BR34" s="340">
        <v>720.0616</v>
      </c>
      <c r="BS34" s="340">
        <v>870.00450000000001</v>
      </c>
      <c r="BT34" s="340">
        <v>972.57899999999995</v>
      </c>
      <c r="BU34" s="340">
        <v>931.86429999999996</v>
      </c>
      <c r="BV34" s="340">
        <v>737.7971</v>
      </c>
    </row>
    <row r="35" spans="1:74" ht="11.1" customHeight="1" x14ac:dyDescent="0.2">
      <c r="A35" s="562" t="s">
        <v>1002</v>
      </c>
      <c r="B35" s="563" t="s">
        <v>1007</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1155.1279999999999</v>
      </c>
      <c r="AY35" s="251">
        <v>944.577</v>
      </c>
      <c r="AZ35" s="251">
        <v>678.44100000000003</v>
      </c>
      <c r="BA35" s="251">
        <v>762.57142856999997</v>
      </c>
      <c r="BB35" s="251">
        <v>836</v>
      </c>
      <c r="BC35" s="340">
        <v>964.76610000000005</v>
      </c>
      <c r="BD35" s="340">
        <v>1035.2929999999999</v>
      </c>
      <c r="BE35" s="340">
        <v>1021.184</v>
      </c>
      <c r="BF35" s="340">
        <v>1013.491</v>
      </c>
      <c r="BG35" s="340">
        <v>1087.644</v>
      </c>
      <c r="BH35" s="340">
        <v>1183.9100000000001</v>
      </c>
      <c r="BI35" s="340">
        <v>1158.3019999999999</v>
      </c>
      <c r="BJ35" s="340">
        <v>1005.338</v>
      </c>
      <c r="BK35" s="340">
        <v>813.53480000000002</v>
      </c>
      <c r="BL35" s="340">
        <v>636.76980000000003</v>
      </c>
      <c r="BM35" s="340">
        <v>630.43740000000003</v>
      </c>
      <c r="BN35" s="340">
        <v>704.79240000000004</v>
      </c>
      <c r="BO35" s="340">
        <v>848.38109999999995</v>
      </c>
      <c r="BP35" s="340">
        <v>920.61429999999996</v>
      </c>
      <c r="BQ35" s="340">
        <v>908.89980000000003</v>
      </c>
      <c r="BR35" s="340">
        <v>913.52549999999997</v>
      </c>
      <c r="BS35" s="340">
        <v>1013.0650000000001</v>
      </c>
      <c r="BT35" s="340">
        <v>1119.6210000000001</v>
      </c>
      <c r="BU35" s="340">
        <v>1128.114</v>
      </c>
      <c r="BV35" s="340">
        <v>976.18320000000006</v>
      </c>
    </row>
    <row r="36" spans="1:74" ht="11.1" customHeight="1" x14ac:dyDescent="0.2">
      <c r="A36" s="562" t="s">
        <v>1003</v>
      </c>
      <c r="B36" s="650" t="s">
        <v>1008</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114.14285714</v>
      </c>
      <c r="BB36" s="251">
        <v>124</v>
      </c>
      <c r="BC36" s="340">
        <v>145.32570000000001</v>
      </c>
      <c r="BD36" s="340">
        <v>165.84139999999999</v>
      </c>
      <c r="BE36" s="340">
        <v>182.15119999999999</v>
      </c>
      <c r="BF36" s="340">
        <v>195.7003</v>
      </c>
      <c r="BG36" s="340">
        <v>210.73910000000001</v>
      </c>
      <c r="BH36" s="340">
        <v>219.46019999999999</v>
      </c>
      <c r="BI36" s="340">
        <v>211.5129</v>
      </c>
      <c r="BJ36" s="340">
        <v>173.23390000000001</v>
      </c>
      <c r="BK36" s="340">
        <v>145.8082</v>
      </c>
      <c r="BL36" s="340">
        <v>124.3943</v>
      </c>
      <c r="BM36" s="340">
        <v>116.7349</v>
      </c>
      <c r="BN36" s="340">
        <v>120.6461</v>
      </c>
      <c r="BO36" s="340">
        <v>140.46019999999999</v>
      </c>
      <c r="BP36" s="340">
        <v>165.2012</v>
      </c>
      <c r="BQ36" s="340">
        <v>187.5839</v>
      </c>
      <c r="BR36" s="340">
        <v>208.91040000000001</v>
      </c>
      <c r="BS36" s="340">
        <v>229.5018</v>
      </c>
      <c r="BT36" s="340">
        <v>242.05189999999999</v>
      </c>
      <c r="BU36" s="340">
        <v>234.64609999999999</v>
      </c>
      <c r="BV36" s="340">
        <v>209.39760000000001</v>
      </c>
    </row>
    <row r="37" spans="1:74" ht="11.1" customHeight="1" x14ac:dyDescent="0.2">
      <c r="A37" s="562" t="s">
        <v>1004</v>
      </c>
      <c r="B37" s="650" t="s">
        <v>1009</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196.85714286000001</v>
      </c>
      <c r="BB37" s="251">
        <v>224</v>
      </c>
      <c r="BC37" s="340">
        <v>263.1893</v>
      </c>
      <c r="BD37" s="340">
        <v>295.42340000000002</v>
      </c>
      <c r="BE37" s="340">
        <v>307.93329999999997</v>
      </c>
      <c r="BF37" s="340">
        <v>309.2799</v>
      </c>
      <c r="BG37" s="340">
        <v>325.80950000000001</v>
      </c>
      <c r="BH37" s="340">
        <v>336.15120000000002</v>
      </c>
      <c r="BI37" s="340">
        <v>328.964</v>
      </c>
      <c r="BJ37" s="340">
        <v>278.42559999999997</v>
      </c>
      <c r="BK37" s="340">
        <v>213.601</v>
      </c>
      <c r="BL37" s="340">
        <v>196.00380000000001</v>
      </c>
      <c r="BM37" s="340">
        <v>200.226</v>
      </c>
      <c r="BN37" s="340">
        <v>230.27090000000001</v>
      </c>
      <c r="BO37" s="340">
        <v>278.32619999999997</v>
      </c>
      <c r="BP37" s="340">
        <v>317.62979999999999</v>
      </c>
      <c r="BQ37" s="340">
        <v>337.38760000000002</v>
      </c>
      <c r="BR37" s="340">
        <v>343.92559999999997</v>
      </c>
      <c r="BS37" s="340">
        <v>361.51479999999998</v>
      </c>
      <c r="BT37" s="340">
        <v>383.78590000000003</v>
      </c>
      <c r="BU37" s="340">
        <v>374.81830000000002</v>
      </c>
      <c r="BV37" s="340">
        <v>333.86180000000002</v>
      </c>
    </row>
    <row r="38" spans="1:74" ht="11.1" customHeight="1" x14ac:dyDescent="0.2">
      <c r="A38" s="562" t="s">
        <v>1010</v>
      </c>
      <c r="B38" s="649"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24.890999999999998</v>
      </c>
      <c r="BA38" s="247">
        <v>22.577999999999999</v>
      </c>
      <c r="BB38" s="247">
        <v>22.157</v>
      </c>
      <c r="BC38" s="313">
        <v>22.157</v>
      </c>
      <c r="BD38" s="313">
        <v>22.157</v>
      </c>
      <c r="BE38" s="313">
        <v>22.157</v>
      </c>
      <c r="BF38" s="313">
        <v>22.157</v>
      </c>
      <c r="BG38" s="313">
        <v>22.157</v>
      </c>
      <c r="BH38" s="313">
        <v>22.157</v>
      </c>
      <c r="BI38" s="313">
        <v>22.157</v>
      </c>
      <c r="BJ38" s="313">
        <v>22.157</v>
      </c>
      <c r="BK38" s="313">
        <v>22.157</v>
      </c>
      <c r="BL38" s="313">
        <v>22.157</v>
      </c>
      <c r="BM38" s="313">
        <v>22.157</v>
      </c>
      <c r="BN38" s="313">
        <v>22.157</v>
      </c>
      <c r="BO38" s="313">
        <v>22.157</v>
      </c>
      <c r="BP38" s="313">
        <v>22.157</v>
      </c>
      <c r="BQ38" s="313">
        <v>22.157</v>
      </c>
      <c r="BR38" s="313">
        <v>22.157</v>
      </c>
      <c r="BS38" s="313">
        <v>22.157</v>
      </c>
      <c r="BT38" s="313">
        <v>22.157</v>
      </c>
      <c r="BU38" s="313">
        <v>22.157</v>
      </c>
      <c r="BV38" s="313">
        <v>22.157</v>
      </c>
    </row>
    <row r="39" spans="1:74" s="406" customFormat="1" ht="12" customHeight="1" x14ac:dyDescent="0.25">
      <c r="A39" s="405"/>
      <c r="B39" s="795" t="s">
        <v>857</v>
      </c>
      <c r="C39" s="762"/>
      <c r="D39" s="762"/>
      <c r="E39" s="762"/>
      <c r="F39" s="762"/>
      <c r="G39" s="762"/>
      <c r="H39" s="762"/>
      <c r="I39" s="762"/>
      <c r="J39" s="762"/>
      <c r="K39" s="762"/>
      <c r="L39" s="762"/>
      <c r="M39" s="762"/>
      <c r="N39" s="762"/>
      <c r="O39" s="762"/>
      <c r="P39" s="762"/>
      <c r="Q39" s="759"/>
      <c r="AY39" s="474"/>
      <c r="AZ39" s="474"/>
      <c r="BA39" s="474"/>
      <c r="BB39" s="574"/>
      <c r="BC39" s="474"/>
      <c r="BD39" s="596"/>
      <c r="BE39" s="596"/>
      <c r="BF39" s="596"/>
      <c r="BG39" s="474"/>
      <c r="BH39" s="474"/>
      <c r="BI39" s="474"/>
      <c r="BJ39" s="474"/>
    </row>
    <row r="40" spans="1:74" s="406" customFormat="1" ht="12" customHeight="1" x14ac:dyDescent="0.25">
      <c r="A40" s="405"/>
      <c r="B40" s="804" t="s">
        <v>858</v>
      </c>
      <c r="C40" s="762"/>
      <c r="D40" s="762"/>
      <c r="E40" s="762"/>
      <c r="F40" s="762"/>
      <c r="G40" s="762"/>
      <c r="H40" s="762"/>
      <c r="I40" s="762"/>
      <c r="J40" s="762"/>
      <c r="K40" s="762"/>
      <c r="L40" s="762"/>
      <c r="M40" s="762"/>
      <c r="N40" s="762"/>
      <c r="O40" s="762"/>
      <c r="P40" s="762"/>
      <c r="Q40" s="759"/>
      <c r="Y40" s="651"/>
      <c r="Z40" s="651"/>
      <c r="AA40" s="651"/>
      <c r="AB40" s="651"/>
      <c r="AY40" s="474"/>
      <c r="AZ40" s="474"/>
      <c r="BA40" s="474"/>
      <c r="BB40" s="474"/>
      <c r="BC40" s="474"/>
      <c r="BD40" s="596"/>
      <c r="BE40" s="596"/>
      <c r="BF40" s="596"/>
      <c r="BG40" s="474"/>
      <c r="BH40" s="474"/>
      <c r="BI40" s="474"/>
      <c r="BJ40" s="474"/>
    </row>
    <row r="41" spans="1:74" s="406" customFormat="1" ht="12" customHeight="1" x14ac:dyDescent="0.25">
      <c r="A41" s="405"/>
      <c r="B41" s="804" t="s">
        <v>859</v>
      </c>
      <c r="C41" s="762"/>
      <c r="D41" s="762"/>
      <c r="E41" s="762"/>
      <c r="F41" s="762"/>
      <c r="G41" s="762"/>
      <c r="H41" s="762"/>
      <c r="I41" s="762"/>
      <c r="J41" s="762"/>
      <c r="K41" s="762"/>
      <c r="L41" s="762"/>
      <c r="M41" s="762"/>
      <c r="N41" s="762"/>
      <c r="O41" s="762"/>
      <c r="P41" s="762"/>
      <c r="Q41" s="759"/>
      <c r="AY41" s="474"/>
      <c r="AZ41" s="474"/>
      <c r="BA41" s="474"/>
      <c r="BB41" s="474"/>
      <c r="BC41" s="474"/>
      <c r="BD41" s="596"/>
      <c r="BE41" s="596"/>
      <c r="BF41" s="596"/>
      <c r="BG41" s="474"/>
      <c r="BH41" s="474"/>
      <c r="BI41" s="474"/>
      <c r="BJ41" s="474"/>
    </row>
    <row r="42" spans="1:74" s="406" customFormat="1" ht="12" customHeight="1" x14ac:dyDescent="0.25">
      <c r="A42" s="405"/>
      <c r="B42" s="802" t="s">
        <v>1011</v>
      </c>
      <c r="C42" s="759"/>
      <c r="D42" s="759"/>
      <c r="E42" s="759"/>
      <c r="F42" s="759"/>
      <c r="G42" s="759"/>
      <c r="H42" s="759"/>
      <c r="I42" s="759"/>
      <c r="J42" s="759"/>
      <c r="K42" s="759"/>
      <c r="L42" s="759"/>
      <c r="M42" s="759"/>
      <c r="N42" s="759"/>
      <c r="O42" s="759"/>
      <c r="P42" s="759"/>
      <c r="Q42" s="759"/>
      <c r="AY42" s="474"/>
      <c r="AZ42" s="474"/>
      <c r="BA42" s="474"/>
      <c r="BB42" s="474"/>
      <c r="BC42" s="474"/>
      <c r="BD42" s="596"/>
      <c r="BE42" s="596"/>
      <c r="BF42" s="596"/>
      <c r="BG42" s="474"/>
      <c r="BH42" s="474"/>
      <c r="BI42" s="474"/>
      <c r="BJ42" s="474"/>
    </row>
    <row r="43" spans="1:74" s="268" customFormat="1" ht="12" customHeight="1" x14ac:dyDescent="0.25">
      <c r="A43" s="76"/>
      <c r="B43" s="752" t="s">
        <v>815</v>
      </c>
      <c r="C43" s="744"/>
      <c r="D43" s="744"/>
      <c r="E43" s="744"/>
      <c r="F43" s="744"/>
      <c r="G43" s="744"/>
      <c r="H43" s="744"/>
      <c r="I43" s="744"/>
      <c r="J43" s="744"/>
      <c r="K43" s="744"/>
      <c r="L43" s="744"/>
      <c r="M43" s="744"/>
      <c r="N43" s="744"/>
      <c r="O43" s="744"/>
      <c r="P43" s="744"/>
      <c r="Q43" s="744"/>
      <c r="AY43" s="473"/>
      <c r="AZ43" s="473"/>
      <c r="BA43" s="473"/>
      <c r="BB43" s="473"/>
      <c r="BC43" s="473"/>
      <c r="BD43" s="595"/>
      <c r="BE43" s="595"/>
      <c r="BF43" s="595"/>
      <c r="BG43" s="473"/>
      <c r="BH43" s="473"/>
      <c r="BI43" s="473"/>
      <c r="BJ43" s="473"/>
    </row>
    <row r="44" spans="1:74" s="406" customFormat="1" ht="12" customHeight="1" x14ac:dyDescent="0.25">
      <c r="A44" s="405"/>
      <c r="B44" s="805" t="s">
        <v>863</v>
      </c>
      <c r="C44" s="805"/>
      <c r="D44" s="805"/>
      <c r="E44" s="805"/>
      <c r="F44" s="805"/>
      <c r="G44" s="805"/>
      <c r="H44" s="805"/>
      <c r="I44" s="805"/>
      <c r="J44" s="805"/>
      <c r="K44" s="805"/>
      <c r="L44" s="805"/>
      <c r="M44" s="805"/>
      <c r="N44" s="805"/>
      <c r="O44" s="805"/>
      <c r="P44" s="805"/>
      <c r="Q44" s="759"/>
      <c r="AY44" s="474"/>
      <c r="AZ44" s="474"/>
      <c r="BA44" s="474"/>
      <c r="BB44" s="474"/>
      <c r="BC44" s="474"/>
      <c r="BD44" s="596"/>
      <c r="BE44" s="596"/>
      <c r="BF44" s="596"/>
      <c r="BG44" s="474"/>
      <c r="BH44" s="474"/>
      <c r="BI44" s="474"/>
      <c r="BJ44" s="474"/>
    </row>
    <row r="45" spans="1:74" s="406" customFormat="1" ht="12" customHeight="1" x14ac:dyDescent="0.25">
      <c r="A45" s="405"/>
      <c r="B45" s="780" t="str">
        <f>"Notes: "&amp;"EIA completed modeling and analysis for this report on " &amp;Dates!D2&amp;"."</f>
        <v>Notes: EIA completed modeling and analysis for this report on Thursday May 6, 2021.</v>
      </c>
      <c r="C45" s="803"/>
      <c r="D45" s="803"/>
      <c r="E45" s="803"/>
      <c r="F45" s="803"/>
      <c r="G45" s="803"/>
      <c r="H45" s="803"/>
      <c r="I45" s="803"/>
      <c r="J45" s="803"/>
      <c r="K45" s="803"/>
      <c r="L45" s="803"/>
      <c r="M45" s="803"/>
      <c r="N45" s="803"/>
      <c r="O45" s="803"/>
      <c r="P45" s="803"/>
      <c r="Q45" s="781"/>
      <c r="AY45" s="474"/>
      <c r="AZ45" s="474"/>
      <c r="BA45" s="474"/>
      <c r="BB45" s="474"/>
      <c r="BC45" s="474"/>
      <c r="BD45" s="596"/>
      <c r="BE45" s="596"/>
      <c r="BF45" s="596"/>
      <c r="BG45" s="474"/>
      <c r="BH45" s="474"/>
      <c r="BI45" s="474"/>
      <c r="BJ45" s="474"/>
    </row>
    <row r="46" spans="1:74" s="406" customFormat="1" ht="12" customHeight="1" x14ac:dyDescent="0.25">
      <c r="A46" s="405"/>
      <c r="B46" s="770" t="s">
        <v>353</v>
      </c>
      <c r="C46" s="769"/>
      <c r="D46" s="769"/>
      <c r="E46" s="769"/>
      <c r="F46" s="769"/>
      <c r="G46" s="769"/>
      <c r="H46" s="769"/>
      <c r="I46" s="769"/>
      <c r="J46" s="769"/>
      <c r="K46" s="769"/>
      <c r="L46" s="769"/>
      <c r="M46" s="769"/>
      <c r="N46" s="769"/>
      <c r="O46" s="769"/>
      <c r="P46" s="769"/>
      <c r="Q46" s="769"/>
      <c r="AY46" s="474"/>
      <c r="AZ46" s="474"/>
      <c r="BA46" s="474"/>
      <c r="BB46" s="474"/>
      <c r="BC46" s="474"/>
      <c r="BD46" s="596"/>
      <c r="BE46" s="596"/>
      <c r="BF46" s="596"/>
      <c r="BG46" s="474"/>
      <c r="BH46" s="474"/>
      <c r="BI46" s="474"/>
      <c r="BJ46" s="474"/>
    </row>
    <row r="47" spans="1:74" s="406" customFormat="1" ht="12" customHeight="1" x14ac:dyDescent="0.25">
      <c r="A47" s="405"/>
      <c r="B47" s="763" t="s">
        <v>864</v>
      </c>
      <c r="C47" s="762"/>
      <c r="D47" s="762"/>
      <c r="E47" s="762"/>
      <c r="F47" s="762"/>
      <c r="G47" s="762"/>
      <c r="H47" s="762"/>
      <c r="I47" s="762"/>
      <c r="J47" s="762"/>
      <c r="K47" s="762"/>
      <c r="L47" s="762"/>
      <c r="M47" s="762"/>
      <c r="N47" s="762"/>
      <c r="O47" s="762"/>
      <c r="P47" s="762"/>
      <c r="Q47" s="759"/>
      <c r="AY47" s="474"/>
      <c r="AZ47" s="474"/>
      <c r="BA47" s="474"/>
      <c r="BB47" s="474"/>
      <c r="BC47" s="474"/>
      <c r="BD47" s="596"/>
      <c r="BE47" s="596"/>
      <c r="BF47" s="596"/>
      <c r="BG47" s="474"/>
      <c r="BH47" s="474"/>
      <c r="BI47" s="474"/>
      <c r="BJ47" s="474"/>
    </row>
    <row r="48" spans="1:74" s="406" customFormat="1" ht="12" customHeight="1" x14ac:dyDescent="0.25">
      <c r="A48" s="405"/>
      <c r="B48" s="765" t="s">
        <v>838</v>
      </c>
      <c r="C48" s="766"/>
      <c r="D48" s="766"/>
      <c r="E48" s="766"/>
      <c r="F48" s="766"/>
      <c r="G48" s="766"/>
      <c r="H48" s="766"/>
      <c r="I48" s="766"/>
      <c r="J48" s="766"/>
      <c r="K48" s="766"/>
      <c r="L48" s="766"/>
      <c r="M48" s="766"/>
      <c r="N48" s="766"/>
      <c r="O48" s="766"/>
      <c r="P48" s="766"/>
      <c r="Q48" s="759"/>
      <c r="AY48" s="474"/>
      <c r="AZ48" s="474"/>
      <c r="BA48" s="474"/>
      <c r="BB48" s="474"/>
      <c r="BC48" s="474"/>
      <c r="BD48" s="596"/>
      <c r="BE48" s="596"/>
      <c r="BF48" s="596"/>
      <c r="BG48" s="474"/>
      <c r="BH48" s="474"/>
      <c r="BI48" s="474"/>
      <c r="BJ48" s="474"/>
    </row>
    <row r="49" spans="1:74" s="407" customFormat="1" ht="12" customHeight="1" x14ac:dyDescent="0.25">
      <c r="A49" s="393"/>
      <c r="B49" s="771" t="s">
        <v>1384</v>
      </c>
      <c r="C49" s="759"/>
      <c r="D49" s="759"/>
      <c r="E49" s="759"/>
      <c r="F49" s="759"/>
      <c r="G49" s="759"/>
      <c r="H49" s="759"/>
      <c r="I49" s="759"/>
      <c r="J49" s="759"/>
      <c r="K49" s="759"/>
      <c r="L49" s="759"/>
      <c r="M49" s="759"/>
      <c r="N49" s="759"/>
      <c r="O49" s="759"/>
      <c r="P49" s="759"/>
      <c r="Q49" s="759"/>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599" customWidth="1"/>
    <col min="60" max="62" width="6.5546875" style="354" customWidth="1"/>
    <col min="63" max="74" width="6.5546875" style="6" customWidth="1"/>
    <col min="75" max="16384" width="9.5546875" style="6"/>
  </cols>
  <sheetData>
    <row r="1" spans="1:74" ht="13.35" customHeight="1" x14ac:dyDescent="0.25">
      <c r="A1" s="741" t="s">
        <v>798</v>
      </c>
      <c r="B1" s="808" t="s">
        <v>1363</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85"/>
    </row>
    <row r="2" spans="1:74" s="72"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324">
        <v>2.9403700000000002</v>
      </c>
      <c r="BD6" s="324">
        <v>2.9611499999999999</v>
      </c>
      <c r="BE6" s="324">
        <v>3.0131000000000001</v>
      </c>
      <c r="BF6" s="324">
        <v>3.0234899999999998</v>
      </c>
      <c r="BG6" s="324">
        <v>3.00271</v>
      </c>
      <c r="BH6" s="324">
        <v>3.04427</v>
      </c>
      <c r="BI6" s="324">
        <v>3.0650499999999998</v>
      </c>
      <c r="BJ6" s="324">
        <v>3.117</v>
      </c>
      <c r="BK6" s="324">
        <v>3.2936299999999998</v>
      </c>
      <c r="BL6" s="324">
        <v>3.2416800000000001</v>
      </c>
      <c r="BM6" s="324">
        <v>3.0650499999999998</v>
      </c>
      <c r="BN6" s="324">
        <v>3.0546600000000002</v>
      </c>
      <c r="BO6" s="324">
        <v>3.04427</v>
      </c>
      <c r="BP6" s="324">
        <v>3.0858300000000001</v>
      </c>
      <c r="BQ6" s="324">
        <v>3.1066099999999999</v>
      </c>
      <c r="BR6" s="324">
        <v>3.1066099999999999</v>
      </c>
      <c r="BS6" s="324">
        <v>3.07544</v>
      </c>
      <c r="BT6" s="324">
        <v>3.117</v>
      </c>
      <c r="BU6" s="324">
        <v>3.18973</v>
      </c>
      <c r="BV6" s="324">
        <v>3.2208999999999999</v>
      </c>
    </row>
    <row r="7" spans="1:74" ht="11.1" customHeight="1" x14ac:dyDescent="0.2">
      <c r="A7" s="84"/>
      <c r="B7" s="88" t="s">
        <v>1016</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352"/>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14.41215483</v>
      </c>
      <c r="BA8" s="208">
        <v>14.839689999999999</v>
      </c>
      <c r="BB8" s="208">
        <v>14.866709999999999</v>
      </c>
      <c r="BC8" s="324">
        <v>15.30376</v>
      </c>
      <c r="BD8" s="324">
        <v>16.0181</v>
      </c>
      <c r="BE8" s="324">
        <v>17.54017</v>
      </c>
      <c r="BF8" s="324">
        <v>17.903459999999999</v>
      </c>
      <c r="BG8" s="324">
        <v>17.145060000000001</v>
      </c>
      <c r="BH8" s="324">
        <v>14.28349</v>
      </c>
      <c r="BI8" s="324">
        <v>13.34399</v>
      </c>
      <c r="BJ8" s="324">
        <v>13.13977</v>
      </c>
      <c r="BK8" s="324">
        <v>12.925050000000001</v>
      </c>
      <c r="BL8" s="324">
        <v>12.94524</v>
      </c>
      <c r="BM8" s="324">
        <v>13.01202</v>
      </c>
      <c r="BN8" s="324">
        <v>13.37438</v>
      </c>
      <c r="BO8" s="324">
        <v>14.111750000000001</v>
      </c>
      <c r="BP8" s="324">
        <v>15.039429999999999</v>
      </c>
      <c r="BQ8" s="324">
        <v>16.737259999999999</v>
      </c>
      <c r="BR8" s="324">
        <v>17.235520000000001</v>
      </c>
      <c r="BS8" s="324">
        <v>16.582940000000001</v>
      </c>
      <c r="BT8" s="324">
        <v>13.81071</v>
      </c>
      <c r="BU8" s="324">
        <v>12.947480000000001</v>
      </c>
      <c r="BV8" s="324">
        <v>12.81709</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10.22334437</v>
      </c>
      <c r="BA9" s="208">
        <v>10.978479999999999</v>
      </c>
      <c r="BB9" s="208">
        <v>11.330399999999999</v>
      </c>
      <c r="BC9" s="324">
        <v>13.14625</v>
      </c>
      <c r="BD9" s="324">
        <v>15.808770000000001</v>
      </c>
      <c r="BE9" s="324">
        <v>16.87105</v>
      </c>
      <c r="BF9" s="324">
        <v>17.40286</v>
      </c>
      <c r="BG9" s="324">
        <v>16.69971</v>
      </c>
      <c r="BH9" s="324">
        <v>13.987959999999999</v>
      </c>
      <c r="BI9" s="324">
        <v>11.27267</v>
      </c>
      <c r="BJ9" s="324">
        <v>10.08893</v>
      </c>
      <c r="BK9" s="324">
        <v>9.8841870000000007</v>
      </c>
      <c r="BL9" s="324">
        <v>10.019209999999999</v>
      </c>
      <c r="BM9" s="324">
        <v>10.403740000000001</v>
      </c>
      <c r="BN9" s="324">
        <v>10.95595</v>
      </c>
      <c r="BO9" s="324">
        <v>12.964320000000001</v>
      </c>
      <c r="BP9" s="324">
        <v>15.782249999999999</v>
      </c>
      <c r="BQ9" s="324">
        <v>16.974740000000001</v>
      </c>
      <c r="BR9" s="324">
        <v>17.587019999999999</v>
      </c>
      <c r="BS9" s="324">
        <v>16.940660000000001</v>
      </c>
      <c r="BT9" s="324">
        <v>14.256769999999999</v>
      </c>
      <c r="BU9" s="324">
        <v>11.557600000000001</v>
      </c>
      <c r="BV9" s="324">
        <v>10.388350000000001</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7.0473110280000002</v>
      </c>
      <c r="BA10" s="208">
        <v>8.4241279999999996</v>
      </c>
      <c r="BB10" s="208">
        <v>9.2168550000000007</v>
      </c>
      <c r="BC10" s="324">
        <v>11.53608</v>
      </c>
      <c r="BD10" s="324">
        <v>14.746869999999999</v>
      </c>
      <c r="BE10" s="324">
        <v>16.841180000000001</v>
      </c>
      <c r="BF10" s="324">
        <v>17.41563</v>
      </c>
      <c r="BG10" s="324">
        <v>15.559369999999999</v>
      </c>
      <c r="BH10" s="324">
        <v>10.765779999999999</v>
      </c>
      <c r="BI10" s="324">
        <v>8.2993199999999998</v>
      </c>
      <c r="BJ10" s="324">
        <v>7.4853050000000003</v>
      </c>
      <c r="BK10" s="324">
        <v>7.4099250000000003</v>
      </c>
      <c r="BL10" s="324">
        <v>7.5548679999999999</v>
      </c>
      <c r="BM10" s="324">
        <v>7.9848590000000002</v>
      </c>
      <c r="BN10" s="324">
        <v>8.981427</v>
      </c>
      <c r="BO10" s="324">
        <v>11.311360000000001</v>
      </c>
      <c r="BP10" s="324">
        <v>14.51247</v>
      </c>
      <c r="BQ10" s="324">
        <v>16.59554</v>
      </c>
      <c r="BR10" s="324">
        <v>17.159310000000001</v>
      </c>
      <c r="BS10" s="324">
        <v>15.293889999999999</v>
      </c>
      <c r="BT10" s="324">
        <v>10.50817</v>
      </c>
      <c r="BU10" s="324">
        <v>8.0750670000000007</v>
      </c>
      <c r="BV10" s="324">
        <v>7.2913730000000001</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9.0390932110000008</v>
      </c>
      <c r="BA11" s="208">
        <v>10.372019999999999</v>
      </c>
      <c r="BB11" s="208">
        <v>10.8742</v>
      </c>
      <c r="BC11" s="324">
        <v>12.560930000000001</v>
      </c>
      <c r="BD11" s="324">
        <v>15.95424</v>
      </c>
      <c r="BE11" s="324">
        <v>18.038740000000001</v>
      </c>
      <c r="BF11" s="324">
        <v>18.459990000000001</v>
      </c>
      <c r="BG11" s="324">
        <v>16.784600000000001</v>
      </c>
      <c r="BH11" s="324">
        <v>12.769640000000001</v>
      </c>
      <c r="BI11" s="324">
        <v>9.5594199999999994</v>
      </c>
      <c r="BJ11" s="324">
        <v>8.3033520000000003</v>
      </c>
      <c r="BK11" s="324">
        <v>7.892779</v>
      </c>
      <c r="BL11" s="324">
        <v>8.0801569999999998</v>
      </c>
      <c r="BM11" s="324">
        <v>8.3837659999999996</v>
      </c>
      <c r="BN11" s="324">
        <v>9.330114</v>
      </c>
      <c r="BO11" s="324">
        <v>11.24784</v>
      </c>
      <c r="BP11" s="324">
        <v>14.853899999999999</v>
      </c>
      <c r="BQ11" s="324">
        <v>17.121849999999998</v>
      </c>
      <c r="BR11" s="324">
        <v>17.68694</v>
      </c>
      <c r="BS11" s="324">
        <v>16.12688</v>
      </c>
      <c r="BT11" s="324">
        <v>12.21316</v>
      </c>
      <c r="BU11" s="324">
        <v>9.0933039999999998</v>
      </c>
      <c r="BV11" s="324">
        <v>7.9301570000000003</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11.436876010000001</v>
      </c>
      <c r="AZ12" s="208">
        <v>12.05572939</v>
      </c>
      <c r="BA12" s="208">
        <v>13.359389999999999</v>
      </c>
      <c r="BB12" s="208">
        <v>14.66987</v>
      </c>
      <c r="BC12" s="324">
        <v>18.13907</v>
      </c>
      <c r="BD12" s="324">
        <v>21.422339999999998</v>
      </c>
      <c r="BE12" s="324">
        <v>22.948799999999999</v>
      </c>
      <c r="BF12" s="324">
        <v>23.278770000000002</v>
      </c>
      <c r="BG12" s="324">
        <v>22.518149999999999</v>
      </c>
      <c r="BH12" s="324">
        <v>17.633099999999999</v>
      </c>
      <c r="BI12" s="324">
        <v>12.762090000000001</v>
      </c>
      <c r="BJ12" s="324">
        <v>11.341989999999999</v>
      </c>
      <c r="BK12" s="324">
        <v>11.06115</v>
      </c>
      <c r="BL12" s="324">
        <v>11.1051</v>
      </c>
      <c r="BM12" s="324">
        <v>11.591670000000001</v>
      </c>
      <c r="BN12" s="324">
        <v>13.67146</v>
      </c>
      <c r="BO12" s="324">
        <v>17.325040000000001</v>
      </c>
      <c r="BP12" s="324">
        <v>20.80059</v>
      </c>
      <c r="BQ12" s="324">
        <v>22.477180000000001</v>
      </c>
      <c r="BR12" s="324">
        <v>22.919339999999998</v>
      </c>
      <c r="BS12" s="324">
        <v>22.244869999999999</v>
      </c>
      <c r="BT12" s="324">
        <v>17.426649999999999</v>
      </c>
      <c r="BU12" s="324">
        <v>12.609579999999999</v>
      </c>
      <c r="BV12" s="324">
        <v>11.24301</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8.8298822080000008</v>
      </c>
      <c r="BA13" s="208">
        <v>11.83498</v>
      </c>
      <c r="BB13" s="208">
        <v>12.93905</v>
      </c>
      <c r="BC13" s="324">
        <v>16.352540000000001</v>
      </c>
      <c r="BD13" s="324">
        <v>19.88016</v>
      </c>
      <c r="BE13" s="324">
        <v>21.736219999999999</v>
      </c>
      <c r="BF13" s="324">
        <v>22.642189999999999</v>
      </c>
      <c r="BG13" s="324">
        <v>22.084029999999998</v>
      </c>
      <c r="BH13" s="324">
        <v>18.72852</v>
      </c>
      <c r="BI13" s="324">
        <v>13.99216</v>
      </c>
      <c r="BJ13" s="324">
        <v>11.86622</v>
      </c>
      <c r="BK13" s="324">
        <v>10.455730000000001</v>
      </c>
      <c r="BL13" s="324">
        <v>10.18764</v>
      </c>
      <c r="BM13" s="324">
        <v>10.823790000000001</v>
      </c>
      <c r="BN13" s="324">
        <v>12.20241</v>
      </c>
      <c r="BO13" s="324">
        <v>16.390889999999999</v>
      </c>
      <c r="BP13" s="324">
        <v>19.433700000000002</v>
      </c>
      <c r="BQ13" s="324">
        <v>21.30134</v>
      </c>
      <c r="BR13" s="324">
        <v>22.728629999999999</v>
      </c>
      <c r="BS13" s="324">
        <v>22.060510000000001</v>
      </c>
      <c r="BT13" s="324">
        <v>18.757380000000001</v>
      </c>
      <c r="BU13" s="324">
        <v>13.79121</v>
      </c>
      <c r="BV13" s="324">
        <v>11.777559999999999</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8.6203633699999997</v>
      </c>
      <c r="BA14" s="208">
        <v>11.88531</v>
      </c>
      <c r="BB14" s="208">
        <v>13.040929999999999</v>
      </c>
      <c r="BC14" s="324">
        <v>15.72743</v>
      </c>
      <c r="BD14" s="324">
        <v>18.158370000000001</v>
      </c>
      <c r="BE14" s="324">
        <v>19.833549999999999</v>
      </c>
      <c r="BF14" s="324">
        <v>21.47054</v>
      </c>
      <c r="BG14" s="324">
        <v>20.560040000000001</v>
      </c>
      <c r="BH14" s="324">
        <v>18.630030000000001</v>
      </c>
      <c r="BI14" s="324">
        <v>12.99877</v>
      </c>
      <c r="BJ14" s="324">
        <v>9.5319900000000004</v>
      </c>
      <c r="BK14" s="324">
        <v>8.6001030000000007</v>
      </c>
      <c r="BL14" s="324">
        <v>8.6371850000000006</v>
      </c>
      <c r="BM14" s="324">
        <v>9.6405130000000003</v>
      </c>
      <c r="BN14" s="324">
        <v>12.064629999999999</v>
      </c>
      <c r="BO14" s="324">
        <v>15.245559999999999</v>
      </c>
      <c r="BP14" s="324">
        <v>17.746569999999998</v>
      </c>
      <c r="BQ14" s="324">
        <v>19.488189999999999</v>
      </c>
      <c r="BR14" s="324">
        <v>21.13072</v>
      </c>
      <c r="BS14" s="324">
        <v>20.23085</v>
      </c>
      <c r="BT14" s="324">
        <v>18.315529999999999</v>
      </c>
      <c r="BU14" s="324">
        <v>12.688319999999999</v>
      </c>
      <c r="BV14" s="324">
        <v>9.3138850000000009</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7.8008461200000001</v>
      </c>
      <c r="BA15" s="208">
        <v>8.6819410000000001</v>
      </c>
      <c r="BB15" s="208">
        <v>9.1627980000000004</v>
      </c>
      <c r="BC15" s="324">
        <v>10.140980000000001</v>
      </c>
      <c r="BD15" s="324">
        <v>12.334490000000001</v>
      </c>
      <c r="BE15" s="324">
        <v>13.94721</v>
      </c>
      <c r="BF15" s="324">
        <v>14.246359999999999</v>
      </c>
      <c r="BG15" s="324">
        <v>13.21363</v>
      </c>
      <c r="BH15" s="324">
        <v>10.29801</v>
      </c>
      <c r="BI15" s="324">
        <v>8.3838539999999995</v>
      </c>
      <c r="BJ15" s="324">
        <v>8.0127430000000004</v>
      </c>
      <c r="BK15" s="324">
        <v>7.81142</v>
      </c>
      <c r="BL15" s="324">
        <v>8.1096160000000008</v>
      </c>
      <c r="BM15" s="324">
        <v>8.3267600000000002</v>
      </c>
      <c r="BN15" s="324">
        <v>8.8624329999999993</v>
      </c>
      <c r="BO15" s="324">
        <v>9.8895610000000005</v>
      </c>
      <c r="BP15" s="324">
        <v>12.10547</v>
      </c>
      <c r="BQ15" s="324">
        <v>13.774459999999999</v>
      </c>
      <c r="BR15" s="324">
        <v>14.11961</v>
      </c>
      <c r="BS15" s="324">
        <v>13.1297</v>
      </c>
      <c r="BT15" s="324">
        <v>10.254250000000001</v>
      </c>
      <c r="BU15" s="324">
        <v>8.3705599999999993</v>
      </c>
      <c r="BV15" s="324">
        <v>8.0387520000000006</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14.676910879999999</v>
      </c>
      <c r="AZ16" s="208">
        <v>13.95125702</v>
      </c>
      <c r="BA16" s="208">
        <v>14.19312</v>
      </c>
      <c r="BB16" s="208">
        <v>14.22481</v>
      </c>
      <c r="BC16" s="324">
        <v>14.790330000000001</v>
      </c>
      <c r="BD16" s="324">
        <v>14.97716</v>
      </c>
      <c r="BE16" s="324">
        <v>15.016489999999999</v>
      </c>
      <c r="BF16" s="324">
        <v>15.106389999999999</v>
      </c>
      <c r="BG16" s="324">
        <v>14.815289999999999</v>
      </c>
      <c r="BH16" s="324">
        <v>14.33947</v>
      </c>
      <c r="BI16" s="324">
        <v>13.41094</v>
      </c>
      <c r="BJ16" s="324">
        <v>13.709440000000001</v>
      </c>
      <c r="BK16" s="324">
        <v>13.873100000000001</v>
      </c>
      <c r="BL16" s="324">
        <v>13.807370000000001</v>
      </c>
      <c r="BM16" s="324">
        <v>13.84094</v>
      </c>
      <c r="BN16" s="324">
        <v>13.981960000000001</v>
      </c>
      <c r="BO16" s="324">
        <v>14.79604</v>
      </c>
      <c r="BP16" s="324">
        <v>15.10336</v>
      </c>
      <c r="BQ16" s="324">
        <v>15.25564</v>
      </c>
      <c r="BR16" s="324">
        <v>15.42024</v>
      </c>
      <c r="BS16" s="324">
        <v>15.192959999999999</v>
      </c>
      <c r="BT16" s="324">
        <v>14.76647</v>
      </c>
      <c r="BU16" s="324">
        <v>13.88884</v>
      </c>
      <c r="BV16" s="324">
        <v>14.23152</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9.74</v>
      </c>
      <c r="AZ17" s="208">
        <v>9.5500000000000007</v>
      </c>
      <c r="BA17" s="208">
        <v>11.08278</v>
      </c>
      <c r="BB17" s="208">
        <v>11.67062</v>
      </c>
      <c r="BC17" s="324">
        <v>13.624169999999999</v>
      </c>
      <c r="BD17" s="324">
        <v>16.06514</v>
      </c>
      <c r="BE17" s="324">
        <v>17.41441</v>
      </c>
      <c r="BF17" s="324">
        <v>17.98725</v>
      </c>
      <c r="BG17" s="324">
        <v>16.960280000000001</v>
      </c>
      <c r="BH17" s="324">
        <v>13.478479999999999</v>
      </c>
      <c r="BI17" s="324">
        <v>10.711259999999999</v>
      </c>
      <c r="BJ17" s="324">
        <v>9.813345</v>
      </c>
      <c r="BK17" s="324">
        <v>9.5089439999999996</v>
      </c>
      <c r="BL17" s="324">
        <v>9.5158679999999993</v>
      </c>
      <c r="BM17" s="324">
        <v>10.054970000000001</v>
      </c>
      <c r="BN17" s="324">
        <v>11.03824</v>
      </c>
      <c r="BO17" s="324">
        <v>13.215529999999999</v>
      </c>
      <c r="BP17" s="324">
        <v>15.80776</v>
      </c>
      <c r="BQ17" s="324">
        <v>17.259509999999999</v>
      </c>
      <c r="BR17" s="324">
        <v>17.906169999999999</v>
      </c>
      <c r="BS17" s="324">
        <v>16.909120000000001</v>
      </c>
      <c r="BT17" s="324">
        <v>13.410819999999999</v>
      </c>
      <c r="BU17" s="324">
        <v>10.648910000000001</v>
      </c>
      <c r="BV17" s="324">
        <v>9.788475</v>
      </c>
    </row>
    <row r="18" spans="1:74" ht="11.1" customHeight="1" x14ac:dyDescent="0.2">
      <c r="A18" s="84"/>
      <c r="B18" s="88" t="s">
        <v>1017</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10.25167768</v>
      </c>
      <c r="AZ19" s="208">
        <v>10.310821170000001</v>
      </c>
      <c r="BA19" s="208">
        <v>10.405799999999999</v>
      </c>
      <c r="BB19" s="208">
        <v>10.56859</v>
      </c>
      <c r="BC19" s="324">
        <v>10.6015</v>
      </c>
      <c r="BD19" s="324">
        <v>10.6784</v>
      </c>
      <c r="BE19" s="324">
        <v>10.80414</v>
      </c>
      <c r="BF19" s="324">
        <v>10.91581</v>
      </c>
      <c r="BG19" s="324">
        <v>10.66189</v>
      </c>
      <c r="BH19" s="324">
        <v>10.025069999999999</v>
      </c>
      <c r="BI19" s="324">
        <v>9.8349569999999993</v>
      </c>
      <c r="BJ19" s="324">
        <v>10.405390000000001</v>
      </c>
      <c r="BK19" s="324">
        <v>10.51266</v>
      </c>
      <c r="BL19" s="324">
        <v>10.48976</v>
      </c>
      <c r="BM19" s="324">
        <v>10.441179999999999</v>
      </c>
      <c r="BN19" s="324">
        <v>10.62453</v>
      </c>
      <c r="BO19" s="324">
        <v>10.557880000000001</v>
      </c>
      <c r="BP19" s="324">
        <v>10.322609999999999</v>
      </c>
      <c r="BQ19" s="324">
        <v>10.298690000000001</v>
      </c>
      <c r="BR19" s="324">
        <v>10.284420000000001</v>
      </c>
      <c r="BS19" s="324">
        <v>10.2296</v>
      </c>
      <c r="BT19" s="324">
        <v>9.7394759999999998</v>
      </c>
      <c r="BU19" s="324">
        <v>9.9613359999999993</v>
      </c>
      <c r="BV19" s="324">
        <v>10.25783</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7.7916763390000003</v>
      </c>
      <c r="BA20" s="208">
        <v>8.019584</v>
      </c>
      <c r="BB20" s="208">
        <v>7.6828640000000004</v>
      </c>
      <c r="BC20" s="324">
        <v>7.6388809999999996</v>
      </c>
      <c r="BD20" s="324">
        <v>7.462974</v>
      </c>
      <c r="BE20" s="324">
        <v>7.1382490000000001</v>
      </c>
      <c r="BF20" s="324">
        <v>6.8851680000000002</v>
      </c>
      <c r="BG20" s="324">
        <v>6.9131819999999999</v>
      </c>
      <c r="BH20" s="324">
        <v>7.1865240000000004</v>
      </c>
      <c r="BI20" s="324">
        <v>7.361974</v>
      </c>
      <c r="BJ20" s="324">
        <v>7.5966589999999998</v>
      </c>
      <c r="BK20" s="324">
        <v>7.6386750000000001</v>
      </c>
      <c r="BL20" s="324">
        <v>7.8113010000000003</v>
      </c>
      <c r="BM20" s="324">
        <v>7.9979389999999997</v>
      </c>
      <c r="BN20" s="324">
        <v>7.6380689999999998</v>
      </c>
      <c r="BO20" s="324">
        <v>7.6626060000000003</v>
      </c>
      <c r="BP20" s="324">
        <v>7.5358429999999998</v>
      </c>
      <c r="BQ20" s="324">
        <v>7.2469590000000004</v>
      </c>
      <c r="BR20" s="324">
        <v>7.1142010000000004</v>
      </c>
      <c r="BS20" s="324">
        <v>7.1426189999999998</v>
      </c>
      <c r="BT20" s="324">
        <v>7.4119219999999997</v>
      </c>
      <c r="BU20" s="324">
        <v>7.5868979999999997</v>
      </c>
      <c r="BV20" s="324">
        <v>7.8203079999999998</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5.9586114239999999</v>
      </c>
      <c r="BA21" s="208">
        <v>7.7625479999999998</v>
      </c>
      <c r="BB21" s="208">
        <v>7.6169539999999998</v>
      </c>
      <c r="BC21" s="324">
        <v>8.3398749999999993</v>
      </c>
      <c r="BD21" s="324">
        <v>9.0856320000000004</v>
      </c>
      <c r="BE21" s="324">
        <v>9.5114579999999993</v>
      </c>
      <c r="BF21" s="324">
        <v>9.6920450000000002</v>
      </c>
      <c r="BG21" s="324">
        <v>9.0698190000000007</v>
      </c>
      <c r="BH21" s="324">
        <v>7.7007070000000004</v>
      </c>
      <c r="BI21" s="324">
        <v>7.0670820000000001</v>
      </c>
      <c r="BJ21" s="324">
        <v>6.8816930000000003</v>
      </c>
      <c r="BK21" s="324">
        <v>6.779426</v>
      </c>
      <c r="BL21" s="324">
        <v>6.7578440000000004</v>
      </c>
      <c r="BM21" s="324">
        <v>6.8071869999999999</v>
      </c>
      <c r="BN21" s="324">
        <v>7.0138220000000002</v>
      </c>
      <c r="BO21" s="324">
        <v>7.7985680000000004</v>
      </c>
      <c r="BP21" s="324">
        <v>8.6011089999999992</v>
      </c>
      <c r="BQ21" s="324">
        <v>8.8898890000000002</v>
      </c>
      <c r="BR21" s="324">
        <v>8.7658039999999993</v>
      </c>
      <c r="BS21" s="324">
        <v>8.1330650000000002</v>
      </c>
      <c r="BT21" s="324">
        <v>6.7760860000000003</v>
      </c>
      <c r="BU21" s="324">
        <v>6.3730770000000003</v>
      </c>
      <c r="BV21" s="324">
        <v>6.3826530000000004</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6.1183625509999997</v>
      </c>
      <c r="AZ22" s="208">
        <v>7.950061796</v>
      </c>
      <c r="BA22" s="208">
        <v>8.7035140000000002</v>
      </c>
      <c r="BB22" s="208">
        <v>8.1219570000000001</v>
      </c>
      <c r="BC22" s="324">
        <v>8.2193760000000005</v>
      </c>
      <c r="BD22" s="324">
        <v>8.8879210000000004</v>
      </c>
      <c r="BE22" s="324">
        <v>9.2035040000000006</v>
      </c>
      <c r="BF22" s="324">
        <v>9.3588950000000004</v>
      </c>
      <c r="BG22" s="324">
        <v>8.786524</v>
      </c>
      <c r="BH22" s="324">
        <v>7.6142250000000002</v>
      </c>
      <c r="BI22" s="324">
        <v>7.3148689999999998</v>
      </c>
      <c r="BJ22" s="324">
        <v>7.1140330000000001</v>
      </c>
      <c r="BK22" s="324">
        <v>6.9967059999999996</v>
      </c>
      <c r="BL22" s="324">
        <v>7.0340119999999997</v>
      </c>
      <c r="BM22" s="324">
        <v>7.1870960000000004</v>
      </c>
      <c r="BN22" s="324">
        <v>7.194293</v>
      </c>
      <c r="BO22" s="324">
        <v>7.4654559999999996</v>
      </c>
      <c r="BP22" s="324">
        <v>8.5743960000000001</v>
      </c>
      <c r="BQ22" s="324">
        <v>8.9920249999999999</v>
      </c>
      <c r="BR22" s="324">
        <v>9.0110449999999993</v>
      </c>
      <c r="BS22" s="324">
        <v>8.4419020000000007</v>
      </c>
      <c r="BT22" s="324">
        <v>7.276478</v>
      </c>
      <c r="BU22" s="324">
        <v>6.9958790000000004</v>
      </c>
      <c r="BV22" s="324">
        <v>6.8179930000000004</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8.4397971359999993</v>
      </c>
      <c r="AZ23" s="208">
        <v>8.7504658190000004</v>
      </c>
      <c r="BA23" s="208">
        <v>9.6405899999999995</v>
      </c>
      <c r="BB23" s="208">
        <v>9.6469819999999995</v>
      </c>
      <c r="BC23" s="324">
        <v>9.9366240000000001</v>
      </c>
      <c r="BD23" s="324">
        <v>10.15218</v>
      </c>
      <c r="BE23" s="324">
        <v>10.137499999999999</v>
      </c>
      <c r="BF23" s="324">
        <v>10.00253</v>
      </c>
      <c r="BG23" s="324">
        <v>9.8766420000000004</v>
      </c>
      <c r="BH23" s="324">
        <v>9.3856629999999992</v>
      </c>
      <c r="BI23" s="324">
        <v>8.9202519999999996</v>
      </c>
      <c r="BJ23" s="324">
        <v>8.5633959999999991</v>
      </c>
      <c r="BK23" s="324">
        <v>8.4429680000000005</v>
      </c>
      <c r="BL23" s="324">
        <v>8.378952</v>
      </c>
      <c r="BM23" s="324">
        <v>8.3233879999999996</v>
      </c>
      <c r="BN23" s="324">
        <v>8.7995239999999999</v>
      </c>
      <c r="BO23" s="324">
        <v>9.2355710000000002</v>
      </c>
      <c r="BP23" s="324">
        <v>9.5603219999999993</v>
      </c>
      <c r="BQ23" s="324">
        <v>9.5358689999999999</v>
      </c>
      <c r="BR23" s="324">
        <v>9.3918130000000009</v>
      </c>
      <c r="BS23" s="324">
        <v>9.3564480000000003</v>
      </c>
      <c r="BT23" s="324">
        <v>8.8443880000000004</v>
      </c>
      <c r="BU23" s="324">
        <v>8.4815529999999999</v>
      </c>
      <c r="BV23" s="324">
        <v>8.2122229999999998</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7.9954312889999999</v>
      </c>
      <c r="BA24" s="208">
        <v>8.9795599999999993</v>
      </c>
      <c r="BB24" s="208">
        <v>9.3223230000000008</v>
      </c>
      <c r="BC24" s="324">
        <v>9.6515350000000009</v>
      </c>
      <c r="BD24" s="324">
        <v>9.953481</v>
      </c>
      <c r="BE24" s="324">
        <v>10.161049999999999</v>
      </c>
      <c r="BF24" s="324">
        <v>10.46458</v>
      </c>
      <c r="BG24" s="324">
        <v>10.215210000000001</v>
      </c>
      <c r="BH24" s="324">
        <v>9.9072840000000006</v>
      </c>
      <c r="BI24" s="324">
        <v>9.2579180000000001</v>
      </c>
      <c r="BJ24" s="324">
        <v>8.6031270000000006</v>
      </c>
      <c r="BK24" s="324">
        <v>8.3375090000000007</v>
      </c>
      <c r="BL24" s="324">
        <v>8.3821469999999998</v>
      </c>
      <c r="BM24" s="324">
        <v>8.4681130000000007</v>
      </c>
      <c r="BN24" s="324">
        <v>9.0146639999999998</v>
      </c>
      <c r="BO24" s="324">
        <v>9.486065</v>
      </c>
      <c r="BP24" s="324">
        <v>9.7643599999999999</v>
      </c>
      <c r="BQ24" s="324">
        <v>9.9573689999999999</v>
      </c>
      <c r="BR24" s="324">
        <v>10.04274</v>
      </c>
      <c r="BS24" s="324">
        <v>9.8262560000000008</v>
      </c>
      <c r="BT24" s="324">
        <v>9.5399539999999998</v>
      </c>
      <c r="BU24" s="324">
        <v>9.0070409999999992</v>
      </c>
      <c r="BV24" s="324">
        <v>8.4501790000000003</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6.7306685709999998</v>
      </c>
      <c r="BA25" s="208">
        <v>8.0014489999999991</v>
      </c>
      <c r="BB25" s="208">
        <v>7.8724569999999998</v>
      </c>
      <c r="BC25" s="324">
        <v>8.0436250000000005</v>
      </c>
      <c r="BD25" s="324">
        <v>8.2617229999999999</v>
      </c>
      <c r="BE25" s="324">
        <v>8.6017690000000009</v>
      </c>
      <c r="BF25" s="324">
        <v>8.8356429999999992</v>
      </c>
      <c r="BG25" s="324">
        <v>8.6287050000000001</v>
      </c>
      <c r="BH25" s="324">
        <v>8.5893169999999994</v>
      </c>
      <c r="BI25" s="324">
        <v>8.0951730000000008</v>
      </c>
      <c r="BJ25" s="324">
        <v>7.5852079999999997</v>
      </c>
      <c r="BK25" s="324">
        <v>7.1357749999999998</v>
      </c>
      <c r="BL25" s="324">
        <v>7.0394449999999997</v>
      </c>
      <c r="BM25" s="324">
        <v>7.0591549999999996</v>
      </c>
      <c r="BN25" s="324">
        <v>7.3288039999999999</v>
      </c>
      <c r="BO25" s="324">
        <v>7.6272489999999999</v>
      </c>
      <c r="BP25" s="324">
        <v>7.7615660000000002</v>
      </c>
      <c r="BQ25" s="324">
        <v>7.9539119999999999</v>
      </c>
      <c r="BR25" s="324">
        <v>8.072381</v>
      </c>
      <c r="BS25" s="324">
        <v>7.983746</v>
      </c>
      <c r="BT25" s="324">
        <v>7.9264330000000003</v>
      </c>
      <c r="BU25" s="324">
        <v>7.4178319999999998</v>
      </c>
      <c r="BV25" s="324">
        <v>6.9261239999999997</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6.4814370029999999</v>
      </c>
      <c r="BA26" s="208">
        <v>6.8722110000000001</v>
      </c>
      <c r="BB26" s="208">
        <v>6.9446810000000001</v>
      </c>
      <c r="BC26" s="324">
        <v>7.0728920000000004</v>
      </c>
      <c r="BD26" s="324">
        <v>7.4890980000000003</v>
      </c>
      <c r="BE26" s="324">
        <v>7.9376439999999997</v>
      </c>
      <c r="BF26" s="324">
        <v>8.2111509999999992</v>
      </c>
      <c r="BG26" s="324">
        <v>8.1911129999999996</v>
      </c>
      <c r="BH26" s="324">
        <v>7.6290800000000001</v>
      </c>
      <c r="BI26" s="324">
        <v>7.0751730000000004</v>
      </c>
      <c r="BJ26" s="324">
        <v>6.8750369999999998</v>
      </c>
      <c r="BK26" s="324">
        <v>6.7953469999999996</v>
      </c>
      <c r="BL26" s="324">
        <v>6.9195440000000001</v>
      </c>
      <c r="BM26" s="324">
        <v>6.97506</v>
      </c>
      <c r="BN26" s="324">
        <v>7.0757009999999996</v>
      </c>
      <c r="BO26" s="324">
        <v>7.2509860000000002</v>
      </c>
      <c r="BP26" s="324">
        <v>7.6899129999999998</v>
      </c>
      <c r="BQ26" s="324">
        <v>8.1220970000000001</v>
      </c>
      <c r="BR26" s="324">
        <v>8.1829909999999995</v>
      </c>
      <c r="BS26" s="324">
        <v>8.0768149999999999</v>
      </c>
      <c r="BT26" s="324">
        <v>7.4891769999999998</v>
      </c>
      <c r="BU26" s="324">
        <v>6.9628129999999997</v>
      </c>
      <c r="BV26" s="324">
        <v>6.7932350000000001</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10.181435609999999</v>
      </c>
      <c r="BA27" s="208">
        <v>10.20993</v>
      </c>
      <c r="BB27" s="208">
        <v>10.01657</v>
      </c>
      <c r="BC27" s="324">
        <v>9.8917129999999993</v>
      </c>
      <c r="BD27" s="324">
        <v>10.148300000000001</v>
      </c>
      <c r="BE27" s="324">
        <v>10.18211</v>
      </c>
      <c r="BF27" s="324">
        <v>10.151009999999999</v>
      </c>
      <c r="BG27" s="324">
        <v>9.9433740000000004</v>
      </c>
      <c r="BH27" s="324">
        <v>9.4826820000000005</v>
      </c>
      <c r="BI27" s="324">
        <v>9.2592280000000002</v>
      </c>
      <c r="BJ27" s="324">
        <v>9.3754720000000002</v>
      </c>
      <c r="BK27" s="324">
        <v>9.1819120000000005</v>
      </c>
      <c r="BL27" s="324">
        <v>9.2287049999999997</v>
      </c>
      <c r="BM27" s="324">
        <v>9.2959639999999997</v>
      </c>
      <c r="BN27" s="324">
        <v>8.9775840000000002</v>
      </c>
      <c r="BO27" s="324">
        <v>8.7913060000000005</v>
      </c>
      <c r="BP27" s="324">
        <v>9.4517380000000006</v>
      </c>
      <c r="BQ27" s="324">
        <v>9.5468580000000003</v>
      </c>
      <c r="BR27" s="324">
        <v>9.6498930000000005</v>
      </c>
      <c r="BS27" s="324">
        <v>9.3550009999999997</v>
      </c>
      <c r="BT27" s="324">
        <v>9.1200770000000002</v>
      </c>
      <c r="BU27" s="324">
        <v>8.9865580000000005</v>
      </c>
      <c r="BV27" s="324">
        <v>9.3012350000000001</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7.43</v>
      </c>
      <c r="AZ28" s="208">
        <v>7.58</v>
      </c>
      <c r="BA28" s="208">
        <v>8.4602509999999995</v>
      </c>
      <c r="BB28" s="208">
        <v>8.3165499999999994</v>
      </c>
      <c r="BC28" s="324">
        <v>8.5622799999999994</v>
      </c>
      <c r="BD28" s="324">
        <v>8.8654980000000005</v>
      </c>
      <c r="BE28" s="324">
        <v>8.9624900000000007</v>
      </c>
      <c r="BF28" s="324">
        <v>8.9939719999999994</v>
      </c>
      <c r="BG28" s="324">
        <v>8.7837320000000005</v>
      </c>
      <c r="BH28" s="324">
        <v>8.2716799999999999</v>
      </c>
      <c r="BI28" s="324">
        <v>7.8988779999999998</v>
      </c>
      <c r="BJ28" s="324">
        <v>7.780983</v>
      </c>
      <c r="BK28" s="324">
        <v>7.6514680000000004</v>
      </c>
      <c r="BL28" s="324">
        <v>7.6547000000000001</v>
      </c>
      <c r="BM28" s="324">
        <v>7.7742269999999998</v>
      </c>
      <c r="BN28" s="324">
        <v>7.8535349999999999</v>
      </c>
      <c r="BO28" s="324">
        <v>8.1662009999999992</v>
      </c>
      <c r="BP28" s="324">
        <v>8.5589169999999992</v>
      </c>
      <c r="BQ28" s="324">
        <v>8.6241939999999992</v>
      </c>
      <c r="BR28" s="324">
        <v>8.6016670000000008</v>
      </c>
      <c r="BS28" s="324">
        <v>8.4019739999999992</v>
      </c>
      <c r="BT28" s="324">
        <v>7.8837770000000003</v>
      </c>
      <c r="BU28" s="324">
        <v>7.6213379999999997</v>
      </c>
      <c r="BV28" s="324">
        <v>7.5678020000000004</v>
      </c>
    </row>
    <row r="29" spans="1:74" ht="11.1" customHeight="1" x14ac:dyDescent="0.2">
      <c r="A29" s="84"/>
      <c r="B29" s="88" t="s">
        <v>1018</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8.6194337000000001</v>
      </c>
      <c r="BA30" s="253">
        <v>8.9028960000000001</v>
      </c>
      <c r="BB30" s="253">
        <v>8.5375350000000001</v>
      </c>
      <c r="BC30" s="348">
        <v>7.479921</v>
      </c>
      <c r="BD30" s="348">
        <v>6.9230710000000002</v>
      </c>
      <c r="BE30" s="348">
        <v>6.8468840000000002</v>
      </c>
      <c r="BF30" s="348">
        <v>6.7576660000000004</v>
      </c>
      <c r="BG30" s="348">
        <v>6.6881870000000001</v>
      </c>
      <c r="BH30" s="348">
        <v>6.5618990000000004</v>
      </c>
      <c r="BI30" s="348">
        <v>7.6058250000000003</v>
      </c>
      <c r="BJ30" s="348">
        <v>8.3437909999999995</v>
      </c>
      <c r="BK30" s="348">
        <v>8.1211110000000009</v>
      </c>
      <c r="BL30" s="348">
        <v>8.1258660000000003</v>
      </c>
      <c r="BM30" s="348">
        <v>8.0242419999999992</v>
      </c>
      <c r="BN30" s="348">
        <v>8.0560799999999997</v>
      </c>
      <c r="BO30" s="348">
        <v>7.4526110000000001</v>
      </c>
      <c r="BP30" s="348">
        <v>6.7533409999999998</v>
      </c>
      <c r="BQ30" s="348">
        <v>6.689686</v>
      </c>
      <c r="BR30" s="348">
        <v>6.6027589999999998</v>
      </c>
      <c r="BS30" s="348">
        <v>6.5316530000000004</v>
      </c>
      <c r="BT30" s="348">
        <v>6.4629190000000003</v>
      </c>
      <c r="BU30" s="348">
        <v>7.5567440000000001</v>
      </c>
      <c r="BV30" s="348">
        <v>8.3464410000000004</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7.3995838540000003</v>
      </c>
      <c r="BA31" s="253">
        <v>7.9528749999999997</v>
      </c>
      <c r="BB31" s="253">
        <v>7.3992079999999998</v>
      </c>
      <c r="BC31" s="348">
        <v>7.1538529999999998</v>
      </c>
      <c r="BD31" s="348">
        <v>7.0379100000000001</v>
      </c>
      <c r="BE31" s="348">
        <v>7.3876429999999997</v>
      </c>
      <c r="BF31" s="348">
        <v>7.223287</v>
      </c>
      <c r="BG31" s="348">
        <v>7.0437859999999999</v>
      </c>
      <c r="BH31" s="348">
        <v>7.0326779999999998</v>
      </c>
      <c r="BI31" s="348">
        <v>7.4611070000000002</v>
      </c>
      <c r="BJ31" s="348">
        <v>7.6367390000000004</v>
      </c>
      <c r="BK31" s="348">
        <v>7.8390719999999998</v>
      </c>
      <c r="BL31" s="348">
        <v>8.0526319999999991</v>
      </c>
      <c r="BM31" s="348">
        <v>8.1962360000000007</v>
      </c>
      <c r="BN31" s="348">
        <v>7.7642420000000003</v>
      </c>
      <c r="BO31" s="348">
        <v>7.7136760000000004</v>
      </c>
      <c r="BP31" s="348">
        <v>7.7499669999999998</v>
      </c>
      <c r="BQ31" s="348">
        <v>7.6951179999999999</v>
      </c>
      <c r="BR31" s="348">
        <v>7.5365690000000001</v>
      </c>
      <c r="BS31" s="348">
        <v>7.6078000000000001</v>
      </c>
      <c r="BT31" s="348">
        <v>7.6987909999999999</v>
      </c>
      <c r="BU31" s="348">
        <v>8.0397680000000005</v>
      </c>
      <c r="BV31" s="348">
        <v>8.1067540000000005</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5.2858330159999998</v>
      </c>
      <c r="BA32" s="253">
        <v>6.2030849999999997</v>
      </c>
      <c r="BB32" s="253">
        <v>5.9258509999999998</v>
      </c>
      <c r="BC32" s="348">
        <v>5.5418710000000004</v>
      </c>
      <c r="BD32" s="348">
        <v>5.5720229999999997</v>
      </c>
      <c r="BE32" s="348">
        <v>5.6013200000000003</v>
      </c>
      <c r="BF32" s="348">
        <v>5.7519749999999998</v>
      </c>
      <c r="BG32" s="348">
        <v>5.7397799999999997</v>
      </c>
      <c r="BH32" s="348">
        <v>5.4329049999999999</v>
      </c>
      <c r="BI32" s="348">
        <v>5.59971</v>
      </c>
      <c r="BJ32" s="348">
        <v>5.6130050000000002</v>
      </c>
      <c r="BK32" s="348">
        <v>5.795515</v>
      </c>
      <c r="BL32" s="348">
        <v>5.8834340000000003</v>
      </c>
      <c r="BM32" s="348">
        <v>5.8790849999999999</v>
      </c>
      <c r="BN32" s="348">
        <v>5.8001820000000004</v>
      </c>
      <c r="BO32" s="348">
        <v>5.4434579999999997</v>
      </c>
      <c r="BP32" s="348">
        <v>5.6083720000000001</v>
      </c>
      <c r="BQ32" s="348">
        <v>5.6178879999999998</v>
      </c>
      <c r="BR32" s="348">
        <v>5.7015770000000003</v>
      </c>
      <c r="BS32" s="348">
        <v>5.3979150000000002</v>
      </c>
      <c r="BT32" s="348">
        <v>5.185975</v>
      </c>
      <c r="BU32" s="348">
        <v>5.5718509999999997</v>
      </c>
      <c r="BV32" s="348">
        <v>5.7155009999999997</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7.40952813</v>
      </c>
      <c r="BA33" s="253">
        <v>6.5913550000000001</v>
      </c>
      <c r="BB33" s="253">
        <v>5.4544509999999997</v>
      </c>
      <c r="BC33" s="348">
        <v>4.7731620000000001</v>
      </c>
      <c r="BD33" s="348">
        <v>4.625813</v>
      </c>
      <c r="BE33" s="348">
        <v>4.5815789999999996</v>
      </c>
      <c r="BF33" s="348">
        <v>4.5175349999999996</v>
      </c>
      <c r="BG33" s="348">
        <v>4.5246979999999999</v>
      </c>
      <c r="BH33" s="348">
        <v>4.6671569999999996</v>
      </c>
      <c r="BI33" s="348">
        <v>4.8285859999999996</v>
      </c>
      <c r="BJ33" s="348">
        <v>5.2216680000000002</v>
      </c>
      <c r="BK33" s="348">
        <v>5.1849569999999998</v>
      </c>
      <c r="BL33" s="348">
        <v>5.3228879999999998</v>
      </c>
      <c r="BM33" s="348">
        <v>5.0287639999999998</v>
      </c>
      <c r="BN33" s="348">
        <v>4.725689</v>
      </c>
      <c r="BO33" s="348">
        <v>4.4263830000000004</v>
      </c>
      <c r="BP33" s="348">
        <v>4.3931899999999997</v>
      </c>
      <c r="BQ33" s="348">
        <v>4.4083670000000001</v>
      </c>
      <c r="BR33" s="348">
        <v>4.3726659999999997</v>
      </c>
      <c r="BS33" s="348">
        <v>4.4405460000000003</v>
      </c>
      <c r="BT33" s="348">
        <v>4.5133070000000002</v>
      </c>
      <c r="BU33" s="348">
        <v>4.8413240000000002</v>
      </c>
      <c r="BV33" s="348">
        <v>5.2333670000000003</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4.9394972089999998</v>
      </c>
      <c r="AZ34" s="253">
        <v>5.2357661789999996</v>
      </c>
      <c r="BA34" s="253">
        <v>6.1287659999999997</v>
      </c>
      <c r="BB34" s="253">
        <v>5.0054639999999999</v>
      </c>
      <c r="BC34" s="348">
        <v>4.7341300000000004</v>
      </c>
      <c r="BD34" s="348">
        <v>4.7938289999999997</v>
      </c>
      <c r="BE34" s="348">
        <v>4.84903</v>
      </c>
      <c r="BF34" s="348">
        <v>4.8034059999999998</v>
      </c>
      <c r="BG34" s="348">
        <v>4.8604849999999997</v>
      </c>
      <c r="BH34" s="348">
        <v>4.8286910000000001</v>
      </c>
      <c r="BI34" s="348">
        <v>5.076346</v>
      </c>
      <c r="BJ34" s="348">
        <v>5.3420329999999998</v>
      </c>
      <c r="BK34" s="348">
        <v>5.398873</v>
      </c>
      <c r="BL34" s="348">
        <v>5.3644040000000004</v>
      </c>
      <c r="BM34" s="348">
        <v>5.0699959999999997</v>
      </c>
      <c r="BN34" s="348">
        <v>4.7851520000000001</v>
      </c>
      <c r="BO34" s="348">
        <v>4.7510180000000002</v>
      </c>
      <c r="BP34" s="348">
        <v>4.6474479999999998</v>
      </c>
      <c r="BQ34" s="348">
        <v>4.7182539999999999</v>
      </c>
      <c r="BR34" s="348">
        <v>4.66275</v>
      </c>
      <c r="BS34" s="348">
        <v>4.6596190000000002</v>
      </c>
      <c r="BT34" s="348">
        <v>4.6665999999999999</v>
      </c>
      <c r="BU34" s="348">
        <v>4.845275</v>
      </c>
      <c r="BV34" s="348">
        <v>5.3151320000000002</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5.0294647929999998</v>
      </c>
      <c r="BA35" s="253">
        <v>5.7585709999999999</v>
      </c>
      <c r="BB35" s="253">
        <v>4.6696669999999996</v>
      </c>
      <c r="BC35" s="348">
        <v>4.3872949999999999</v>
      </c>
      <c r="BD35" s="348">
        <v>4.3823740000000004</v>
      </c>
      <c r="BE35" s="348">
        <v>4.4018889999999997</v>
      </c>
      <c r="BF35" s="348">
        <v>4.4239750000000004</v>
      </c>
      <c r="BG35" s="348">
        <v>4.5355819999999998</v>
      </c>
      <c r="BH35" s="348">
        <v>4.6238130000000002</v>
      </c>
      <c r="BI35" s="348">
        <v>4.8091210000000002</v>
      </c>
      <c r="BJ35" s="348">
        <v>5.0318490000000002</v>
      </c>
      <c r="BK35" s="348">
        <v>5.0530119999999998</v>
      </c>
      <c r="BL35" s="348">
        <v>5.0925419999999999</v>
      </c>
      <c r="BM35" s="348">
        <v>4.8463250000000002</v>
      </c>
      <c r="BN35" s="348">
        <v>4.5436899999999998</v>
      </c>
      <c r="BO35" s="348">
        <v>4.4487519999999998</v>
      </c>
      <c r="BP35" s="348">
        <v>4.4327709999999998</v>
      </c>
      <c r="BQ35" s="348">
        <v>4.3497789999999998</v>
      </c>
      <c r="BR35" s="348">
        <v>4.2727969999999997</v>
      </c>
      <c r="BS35" s="348">
        <v>4.2489520000000001</v>
      </c>
      <c r="BT35" s="348">
        <v>4.3597409999999996</v>
      </c>
      <c r="BU35" s="348">
        <v>4.5660679999999996</v>
      </c>
      <c r="BV35" s="348">
        <v>4.9439019999999996</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14.245804209999999</v>
      </c>
      <c r="BA36" s="253">
        <v>3.2036959999999999</v>
      </c>
      <c r="BB36" s="253">
        <v>2.7874949999999998</v>
      </c>
      <c r="BC36" s="348">
        <v>3.028394</v>
      </c>
      <c r="BD36" s="348">
        <v>3.1895880000000001</v>
      </c>
      <c r="BE36" s="348">
        <v>3.2909820000000001</v>
      </c>
      <c r="BF36" s="348">
        <v>3.2967119999999999</v>
      </c>
      <c r="BG36" s="348">
        <v>3.2190029999999998</v>
      </c>
      <c r="BH36" s="348">
        <v>3.3117619999999999</v>
      </c>
      <c r="BI36" s="348">
        <v>3.139259</v>
      </c>
      <c r="BJ36" s="348">
        <v>3.4397090000000001</v>
      </c>
      <c r="BK36" s="348">
        <v>3.3870140000000002</v>
      </c>
      <c r="BL36" s="348">
        <v>3.4712879999999999</v>
      </c>
      <c r="BM36" s="348">
        <v>3.2024240000000002</v>
      </c>
      <c r="BN36" s="348">
        <v>3.2122280000000001</v>
      </c>
      <c r="BO36" s="348">
        <v>3.2420969999999998</v>
      </c>
      <c r="BP36" s="348">
        <v>3.2106949999999999</v>
      </c>
      <c r="BQ36" s="348">
        <v>3.2915679999999998</v>
      </c>
      <c r="BR36" s="348">
        <v>3.3240129999999999</v>
      </c>
      <c r="BS36" s="348">
        <v>3.2289780000000001</v>
      </c>
      <c r="BT36" s="348">
        <v>3.2647849999999998</v>
      </c>
      <c r="BU36" s="348">
        <v>3.2213310000000002</v>
      </c>
      <c r="BV36" s="348">
        <v>3.5268470000000001</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5.2026232229999998</v>
      </c>
      <c r="BA37" s="253">
        <v>5.5018140000000004</v>
      </c>
      <c r="BB37" s="253">
        <v>5.4063840000000001</v>
      </c>
      <c r="BC37" s="348">
        <v>5.3114910000000002</v>
      </c>
      <c r="BD37" s="348">
        <v>5.599259</v>
      </c>
      <c r="BE37" s="348">
        <v>5.8125390000000001</v>
      </c>
      <c r="BF37" s="348">
        <v>5.8906739999999997</v>
      </c>
      <c r="BG37" s="348">
        <v>5.9193600000000002</v>
      </c>
      <c r="BH37" s="348">
        <v>5.9896159999999998</v>
      </c>
      <c r="BI37" s="348">
        <v>5.8521280000000004</v>
      </c>
      <c r="BJ37" s="348">
        <v>5.7247570000000003</v>
      </c>
      <c r="BK37" s="348">
        <v>5.6962960000000002</v>
      </c>
      <c r="BL37" s="348">
        <v>5.837879</v>
      </c>
      <c r="BM37" s="348">
        <v>5.8448089999999997</v>
      </c>
      <c r="BN37" s="348">
        <v>5.5196769999999997</v>
      </c>
      <c r="BO37" s="348">
        <v>5.4230790000000004</v>
      </c>
      <c r="BP37" s="348">
        <v>5.5692159999999999</v>
      </c>
      <c r="BQ37" s="348">
        <v>5.7012999999999998</v>
      </c>
      <c r="BR37" s="348">
        <v>5.6367450000000003</v>
      </c>
      <c r="BS37" s="348">
        <v>5.5771879999999996</v>
      </c>
      <c r="BT37" s="348">
        <v>5.6602259999999998</v>
      </c>
      <c r="BU37" s="348">
        <v>5.3663530000000002</v>
      </c>
      <c r="BV37" s="348">
        <v>5.4148529999999999</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8.1281760470000002</v>
      </c>
      <c r="BA38" s="253">
        <v>8.2423909999999996</v>
      </c>
      <c r="BB38" s="253">
        <v>7.4045019999999999</v>
      </c>
      <c r="BC38" s="348">
        <v>7.0581300000000002</v>
      </c>
      <c r="BD38" s="348">
        <v>7.0989420000000001</v>
      </c>
      <c r="BE38" s="348">
        <v>7.0983200000000002</v>
      </c>
      <c r="BF38" s="348">
        <v>7.1516390000000003</v>
      </c>
      <c r="BG38" s="348">
        <v>7.1327020000000001</v>
      </c>
      <c r="BH38" s="348">
        <v>6.8477880000000004</v>
      </c>
      <c r="BI38" s="348">
        <v>6.9899290000000001</v>
      </c>
      <c r="BJ38" s="348">
        <v>7.3295320000000004</v>
      </c>
      <c r="BK38" s="348">
        <v>7.2167329999999996</v>
      </c>
      <c r="BL38" s="348">
        <v>7.0362099999999996</v>
      </c>
      <c r="BM38" s="348">
        <v>6.9796680000000002</v>
      </c>
      <c r="BN38" s="348">
        <v>6.6276400000000004</v>
      </c>
      <c r="BO38" s="348">
        <v>6.4670860000000001</v>
      </c>
      <c r="BP38" s="348">
        <v>6.5317369999999997</v>
      </c>
      <c r="BQ38" s="348">
        <v>6.7365810000000002</v>
      </c>
      <c r="BR38" s="348">
        <v>6.7620329999999997</v>
      </c>
      <c r="BS38" s="348">
        <v>6.8836440000000003</v>
      </c>
      <c r="BT38" s="348">
        <v>6.565849</v>
      </c>
      <c r="BU38" s="348">
        <v>6.8133609999999996</v>
      </c>
      <c r="BV38" s="348">
        <v>7.1061589999999999</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9.43</v>
      </c>
      <c r="BA39" s="209">
        <v>4.5804410000000004</v>
      </c>
      <c r="BB39" s="209">
        <v>3.9470230000000002</v>
      </c>
      <c r="BC39" s="350">
        <v>3.864382</v>
      </c>
      <c r="BD39" s="350">
        <v>3.8979720000000002</v>
      </c>
      <c r="BE39" s="350">
        <v>3.9641600000000001</v>
      </c>
      <c r="BF39" s="350">
        <v>3.9665279999999998</v>
      </c>
      <c r="BG39" s="350">
        <v>3.955689</v>
      </c>
      <c r="BH39" s="350">
        <v>4.1040700000000001</v>
      </c>
      <c r="BI39" s="350">
        <v>4.164784</v>
      </c>
      <c r="BJ39" s="350">
        <v>4.5244340000000003</v>
      </c>
      <c r="BK39" s="350">
        <v>4.5606039999999997</v>
      </c>
      <c r="BL39" s="350">
        <v>4.706251</v>
      </c>
      <c r="BM39" s="350">
        <v>4.3477819999999996</v>
      </c>
      <c r="BN39" s="350">
        <v>4.1237740000000001</v>
      </c>
      <c r="BO39" s="350">
        <v>3.986129</v>
      </c>
      <c r="BP39" s="350">
        <v>3.8855360000000001</v>
      </c>
      <c r="BQ39" s="350">
        <v>3.947444</v>
      </c>
      <c r="BR39" s="350">
        <v>3.9485749999999999</v>
      </c>
      <c r="BS39" s="350">
        <v>3.9088210000000001</v>
      </c>
      <c r="BT39" s="350">
        <v>4.0181740000000001</v>
      </c>
      <c r="BU39" s="350">
        <v>4.1760679999999999</v>
      </c>
      <c r="BV39" s="350">
        <v>4.5716010000000002</v>
      </c>
    </row>
    <row r="40" spans="1:74" s="269" customFormat="1" ht="12" customHeight="1" x14ac:dyDescent="0.25">
      <c r="A40" s="193"/>
      <c r="B40" s="752" t="s">
        <v>815</v>
      </c>
      <c r="C40" s="744"/>
      <c r="D40" s="744"/>
      <c r="E40" s="744"/>
      <c r="F40" s="744"/>
      <c r="G40" s="744"/>
      <c r="H40" s="744"/>
      <c r="I40" s="744"/>
      <c r="J40" s="744"/>
      <c r="K40" s="744"/>
      <c r="L40" s="744"/>
      <c r="M40" s="744"/>
      <c r="N40" s="744"/>
      <c r="O40" s="744"/>
      <c r="P40" s="744"/>
      <c r="Q40" s="744"/>
      <c r="AY40" s="470"/>
      <c r="AZ40" s="470"/>
      <c r="BA40" s="470"/>
      <c r="BB40" s="470"/>
      <c r="BC40" s="470"/>
      <c r="BD40" s="600"/>
      <c r="BE40" s="600"/>
      <c r="BF40" s="600"/>
      <c r="BG40" s="600"/>
      <c r="BH40" s="470"/>
      <c r="BI40" s="470"/>
      <c r="BJ40" s="470"/>
    </row>
    <row r="41" spans="1:74" s="409" customFormat="1" ht="12" customHeight="1" x14ac:dyDescent="0.25">
      <c r="A41" s="408"/>
      <c r="B41" s="780" t="str">
        <f>"Notes: "&amp;"EIA completed modeling and analysis for this report on " &amp;Dates!D2&amp;"."</f>
        <v>Notes: EIA completed modeling and analysis for this report on Thursday May 6, 2021.</v>
      </c>
      <c r="C41" s="803"/>
      <c r="D41" s="803"/>
      <c r="E41" s="803"/>
      <c r="F41" s="803"/>
      <c r="G41" s="803"/>
      <c r="H41" s="803"/>
      <c r="I41" s="803"/>
      <c r="J41" s="803"/>
      <c r="K41" s="803"/>
      <c r="L41" s="803"/>
      <c r="M41" s="803"/>
      <c r="N41" s="803"/>
      <c r="O41" s="803"/>
      <c r="P41" s="803"/>
      <c r="Q41" s="781"/>
      <c r="AY41" s="471"/>
      <c r="AZ41" s="471"/>
      <c r="BA41" s="471"/>
      <c r="BB41" s="471"/>
      <c r="BC41" s="471"/>
      <c r="BD41" s="601"/>
      <c r="BE41" s="601"/>
      <c r="BF41" s="601"/>
      <c r="BG41" s="601"/>
      <c r="BH41" s="471"/>
      <c r="BI41" s="471"/>
      <c r="BJ41" s="471"/>
    </row>
    <row r="42" spans="1:74" s="409" customFormat="1" ht="12" customHeight="1" x14ac:dyDescent="0.25">
      <c r="A42" s="408"/>
      <c r="B42" s="770" t="s">
        <v>353</v>
      </c>
      <c r="C42" s="769"/>
      <c r="D42" s="769"/>
      <c r="E42" s="769"/>
      <c r="F42" s="769"/>
      <c r="G42" s="769"/>
      <c r="H42" s="769"/>
      <c r="I42" s="769"/>
      <c r="J42" s="769"/>
      <c r="K42" s="769"/>
      <c r="L42" s="769"/>
      <c r="M42" s="769"/>
      <c r="N42" s="769"/>
      <c r="O42" s="769"/>
      <c r="P42" s="769"/>
      <c r="Q42" s="769"/>
      <c r="AY42" s="471"/>
      <c r="AZ42" s="471"/>
      <c r="BA42" s="471"/>
      <c r="BB42" s="471"/>
      <c r="BC42" s="471"/>
      <c r="BD42" s="601"/>
      <c r="BE42" s="601"/>
      <c r="BF42" s="601"/>
      <c r="BG42" s="601"/>
      <c r="BH42" s="471"/>
      <c r="BI42" s="471"/>
      <c r="BJ42" s="471"/>
    </row>
    <row r="43" spans="1:74" s="269" customFormat="1" ht="12" customHeight="1" x14ac:dyDescent="0.25">
      <c r="A43" s="193"/>
      <c r="B43" s="753" t="s">
        <v>129</v>
      </c>
      <c r="C43" s="744"/>
      <c r="D43" s="744"/>
      <c r="E43" s="744"/>
      <c r="F43" s="744"/>
      <c r="G43" s="744"/>
      <c r="H43" s="744"/>
      <c r="I43" s="744"/>
      <c r="J43" s="744"/>
      <c r="K43" s="744"/>
      <c r="L43" s="744"/>
      <c r="M43" s="744"/>
      <c r="N43" s="744"/>
      <c r="O43" s="744"/>
      <c r="P43" s="744"/>
      <c r="Q43" s="744"/>
      <c r="AY43" s="470"/>
      <c r="AZ43" s="470"/>
      <c r="BA43" s="470"/>
      <c r="BB43" s="470"/>
      <c r="BC43" s="470"/>
      <c r="BD43" s="600"/>
      <c r="BE43" s="600"/>
      <c r="BF43" s="600"/>
      <c r="BG43" s="600"/>
      <c r="BH43" s="470"/>
      <c r="BI43" s="470"/>
      <c r="BJ43" s="470"/>
    </row>
    <row r="44" spans="1:74" s="409" customFormat="1" ht="12" customHeight="1" x14ac:dyDescent="0.25">
      <c r="A44" s="408"/>
      <c r="B44" s="765" t="s">
        <v>865</v>
      </c>
      <c r="C44" s="762"/>
      <c r="D44" s="762"/>
      <c r="E44" s="762"/>
      <c r="F44" s="762"/>
      <c r="G44" s="762"/>
      <c r="H44" s="762"/>
      <c r="I44" s="762"/>
      <c r="J44" s="762"/>
      <c r="K44" s="762"/>
      <c r="L44" s="762"/>
      <c r="M44" s="762"/>
      <c r="N44" s="762"/>
      <c r="O44" s="762"/>
      <c r="P44" s="762"/>
      <c r="Q44" s="759"/>
      <c r="AY44" s="471"/>
      <c r="AZ44" s="471"/>
      <c r="BA44" s="471"/>
      <c r="BB44" s="471"/>
      <c r="BC44" s="471"/>
      <c r="BD44" s="601"/>
      <c r="BE44" s="601"/>
      <c r="BF44" s="601"/>
      <c r="BG44" s="601"/>
      <c r="BH44" s="471"/>
      <c r="BI44" s="471"/>
      <c r="BJ44" s="471"/>
    </row>
    <row r="45" spans="1:74" s="409" customFormat="1" ht="12" customHeight="1" x14ac:dyDescent="0.25">
      <c r="A45" s="408"/>
      <c r="B45" s="800" t="s">
        <v>866</v>
      </c>
      <c r="C45" s="759"/>
      <c r="D45" s="759"/>
      <c r="E45" s="759"/>
      <c r="F45" s="759"/>
      <c r="G45" s="759"/>
      <c r="H45" s="759"/>
      <c r="I45" s="759"/>
      <c r="J45" s="759"/>
      <c r="K45" s="759"/>
      <c r="L45" s="759"/>
      <c r="M45" s="759"/>
      <c r="N45" s="759"/>
      <c r="O45" s="759"/>
      <c r="P45" s="759"/>
      <c r="Q45" s="759"/>
      <c r="AY45" s="471"/>
      <c r="AZ45" s="471"/>
      <c r="BA45" s="471"/>
      <c r="BB45" s="471"/>
      <c r="BC45" s="471"/>
      <c r="BD45" s="601"/>
      <c r="BE45" s="601"/>
      <c r="BF45" s="601"/>
      <c r="BG45" s="601"/>
      <c r="BH45" s="471"/>
      <c r="BI45" s="471"/>
      <c r="BJ45" s="471"/>
    </row>
    <row r="46" spans="1:74" s="409" customFormat="1" ht="12" customHeight="1" x14ac:dyDescent="0.25">
      <c r="A46" s="410"/>
      <c r="B46" s="763" t="s">
        <v>867</v>
      </c>
      <c r="C46" s="762"/>
      <c r="D46" s="762"/>
      <c r="E46" s="762"/>
      <c r="F46" s="762"/>
      <c r="G46" s="762"/>
      <c r="H46" s="762"/>
      <c r="I46" s="762"/>
      <c r="J46" s="762"/>
      <c r="K46" s="762"/>
      <c r="L46" s="762"/>
      <c r="M46" s="762"/>
      <c r="N46" s="762"/>
      <c r="O46" s="762"/>
      <c r="P46" s="762"/>
      <c r="Q46" s="759"/>
      <c r="AY46" s="471"/>
      <c r="AZ46" s="471"/>
      <c r="BA46" s="471"/>
      <c r="BB46" s="471"/>
      <c r="BC46" s="471"/>
      <c r="BD46" s="601"/>
      <c r="BE46" s="601"/>
      <c r="BF46" s="601"/>
      <c r="BG46" s="601"/>
      <c r="BH46" s="471"/>
      <c r="BI46" s="471"/>
      <c r="BJ46" s="471"/>
    </row>
    <row r="47" spans="1:74" s="409" customFormat="1" ht="12" customHeight="1" x14ac:dyDescent="0.25">
      <c r="A47" s="410"/>
      <c r="B47" s="774" t="s">
        <v>178</v>
      </c>
      <c r="C47" s="759"/>
      <c r="D47" s="759"/>
      <c r="E47" s="759"/>
      <c r="F47" s="759"/>
      <c r="G47" s="759"/>
      <c r="H47" s="759"/>
      <c r="I47" s="759"/>
      <c r="J47" s="759"/>
      <c r="K47" s="759"/>
      <c r="L47" s="759"/>
      <c r="M47" s="759"/>
      <c r="N47" s="759"/>
      <c r="O47" s="759"/>
      <c r="P47" s="759"/>
      <c r="Q47" s="759"/>
      <c r="AY47" s="471"/>
      <c r="AZ47" s="471"/>
      <c r="BA47" s="471"/>
      <c r="BB47" s="471"/>
      <c r="BC47" s="471"/>
      <c r="BD47" s="601"/>
      <c r="BE47" s="601"/>
      <c r="BF47" s="601"/>
      <c r="BG47" s="601"/>
      <c r="BH47" s="471"/>
      <c r="BI47" s="471"/>
      <c r="BJ47" s="471"/>
    </row>
    <row r="48" spans="1:74" s="409" customFormat="1" ht="12" customHeight="1" x14ac:dyDescent="0.25">
      <c r="A48" s="410"/>
      <c r="B48" s="765" t="s">
        <v>838</v>
      </c>
      <c r="C48" s="766"/>
      <c r="D48" s="766"/>
      <c r="E48" s="766"/>
      <c r="F48" s="766"/>
      <c r="G48" s="766"/>
      <c r="H48" s="766"/>
      <c r="I48" s="766"/>
      <c r="J48" s="766"/>
      <c r="K48" s="766"/>
      <c r="L48" s="766"/>
      <c r="M48" s="766"/>
      <c r="N48" s="766"/>
      <c r="O48" s="766"/>
      <c r="P48" s="766"/>
      <c r="Q48" s="759"/>
      <c r="AY48" s="471"/>
      <c r="AZ48" s="471"/>
      <c r="BA48" s="471"/>
      <c r="BB48" s="471"/>
      <c r="BC48" s="471"/>
      <c r="BD48" s="601"/>
      <c r="BE48" s="601"/>
      <c r="BF48" s="601"/>
      <c r="BG48" s="601"/>
      <c r="BH48" s="471"/>
      <c r="BI48" s="471"/>
      <c r="BJ48" s="471"/>
    </row>
    <row r="49" spans="1:74" s="411" customFormat="1" ht="12" customHeight="1" x14ac:dyDescent="0.25">
      <c r="A49" s="393"/>
      <c r="B49" s="771" t="s">
        <v>1384</v>
      </c>
      <c r="C49" s="759"/>
      <c r="D49" s="759"/>
      <c r="E49" s="759"/>
      <c r="F49" s="759"/>
      <c r="G49" s="759"/>
      <c r="H49" s="759"/>
      <c r="I49" s="759"/>
      <c r="J49" s="759"/>
      <c r="K49" s="759"/>
      <c r="L49" s="759"/>
      <c r="M49" s="759"/>
      <c r="N49" s="759"/>
      <c r="O49" s="759"/>
      <c r="P49" s="759"/>
      <c r="Q49" s="759"/>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3" customWidth="1"/>
    <col min="59" max="62" width="6.5546875" style="351" customWidth="1"/>
    <col min="63" max="74" width="6.5546875" style="89" customWidth="1"/>
    <col min="75" max="16384" width="9.5546875" style="89"/>
  </cols>
  <sheetData>
    <row r="1" spans="1:74" ht="14.85" customHeight="1" x14ac:dyDescent="0.25">
      <c r="A1" s="741" t="s">
        <v>798</v>
      </c>
      <c r="B1" s="810" t="s">
        <v>237</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277"/>
    </row>
    <row r="2" spans="1:74" s="72"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55.612456999999999</v>
      </c>
      <c r="AN6" s="250">
        <v>47.378796000000001</v>
      </c>
      <c r="AO6" s="250">
        <v>46.060926000000002</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48.564743999999997</v>
      </c>
      <c r="AZ6" s="250">
        <v>40.292459000000001</v>
      </c>
      <c r="BA6" s="250">
        <v>49.891813999999997</v>
      </c>
      <c r="BB6" s="250">
        <v>48.058099820999999</v>
      </c>
      <c r="BC6" s="316">
        <v>45.912010000000002</v>
      </c>
      <c r="BD6" s="316">
        <v>46.223869999999998</v>
      </c>
      <c r="BE6" s="316">
        <v>49.276560000000003</v>
      </c>
      <c r="BF6" s="316">
        <v>54.388260000000002</v>
      </c>
      <c r="BG6" s="316">
        <v>49.961840000000002</v>
      </c>
      <c r="BH6" s="316">
        <v>51.146070000000002</v>
      </c>
      <c r="BI6" s="316">
        <v>49.0336</v>
      </c>
      <c r="BJ6" s="316">
        <v>49.395310000000002</v>
      </c>
      <c r="BK6" s="316">
        <v>51.310479999999998</v>
      </c>
      <c r="BL6" s="316">
        <v>47.24342</v>
      </c>
      <c r="BM6" s="316">
        <v>52.57123</v>
      </c>
      <c r="BN6" s="316">
        <v>48.329650000000001</v>
      </c>
      <c r="BO6" s="316">
        <v>48.742620000000002</v>
      </c>
      <c r="BP6" s="316">
        <v>48.448970000000003</v>
      </c>
      <c r="BQ6" s="316">
        <v>50.709020000000002</v>
      </c>
      <c r="BR6" s="316">
        <v>55.239809999999999</v>
      </c>
      <c r="BS6" s="316">
        <v>50.699770000000001</v>
      </c>
      <c r="BT6" s="316">
        <v>51.773499999999999</v>
      </c>
      <c r="BU6" s="316">
        <v>49.793759999999999</v>
      </c>
      <c r="BV6" s="316">
        <v>49.896450000000002</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14.806516</v>
      </c>
      <c r="AN7" s="250">
        <v>12.614371</v>
      </c>
      <c r="AO7" s="250">
        <v>12.263529999999999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12.162978000000001</v>
      </c>
      <c r="AZ7" s="250">
        <v>10.097744</v>
      </c>
      <c r="BA7" s="250">
        <v>12.580230999999999</v>
      </c>
      <c r="BB7" s="250">
        <v>11.806375357</v>
      </c>
      <c r="BC7" s="316">
        <v>11.520250000000001</v>
      </c>
      <c r="BD7" s="316">
        <v>11.79804</v>
      </c>
      <c r="BE7" s="316">
        <v>10.832330000000001</v>
      </c>
      <c r="BF7" s="316">
        <v>12.376799999999999</v>
      </c>
      <c r="BG7" s="316">
        <v>11.247310000000001</v>
      </c>
      <c r="BH7" s="316">
        <v>11.870950000000001</v>
      </c>
      <c r="BI7" s="316">
        <v>11.707649999999999</v>
      </c>
      <c r="BJ7" s="316">
        <v>12.03167</v>
      </c>
      <c r="BK7" s="316">
        <v>13.12073</v>
      </c>
      <c r="BL7" s="316">
        <v>12.26493</v>
      </c>
      <c r="BM7" s="316">
        <v>14.26168</v>
      </c>
      <c r="BN7" s="316">
        <v>13.584519999999999</v>
      </c>
      <c r="BO7" s="316">
        <v>13.758850000000001</v>
      </c>
      <c r="BP7" s="316">
        <v>13.740500000000001</v>
      </c>
      <c r="BQ7" s="316">
        <v>12.529500000000001</v>
      </c>
      <c r="BR7" s="316">
        <v>13.84592</v>
      </c>
      <c r="BS7" s="316">
        <v>12.662990000000001</v>
      </c>
      <c r="BT7" s="316">
        <v>13.25432</v>
      </c>
      <c r="BU7" s="316">
        <v>13.15376</v>
      </c>
      <c r="BV7" s="316">
        <v>13.458119999999999</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7.7471740000000002</v>
      </c>
      <c r="AZ8" s="250">
        <v>6.4280489999999997</v>
      </c>
      <c r="BA8" s="250">
        <v>8.1965129999999995</v>
      </c>
      <c r="BB8" s="250">
        <v>7.8725726786000001</v>
      </c>
      <c r="BC8" s="316">
        <v>8.2396419999999999</v>
      </c>
      <c r="BD8" s="316">
        <v>8.6219149999999996</v>
      </c>
      <c r="BE8" s="316">
        <v>9.0647350000000007</v>
      </c>
      <c r="BF8" s="316">
        <v>10.19806</v>
      </c>
      <c r="BG8" s="316">
        <v>9.4842940000000002</v>
      </c>
      <c r="BH8" s="316">
        <v>9.5759469999999993</v>
      </c>
      <c r="BI8" s="316">
        <v>9.3661999999999992</v>
      </c>
      <c r="BJ8" s="316">
        <v>9.6072690000000005</v>
      </c>
      <c r="BK8" s="316">
        <v>10.11331</v>
      </c>
      <c r="BL8" s="316">
        <v>9.5408589999999993</v>
      </c>
      <c r="BM8" s="316">
        <v>10.497439999999999</v>
      </c>
      <c r="BN8" s="316">
        <v>9.6597430000000006</v>
      </c>
      <c r="BO8" s="316">
        <v>9.8006869999999999</v>
      </c>
      <c r="BP8" s="316">
        <v>9.6183999999999994</v>
      </c>
      <c r="BQ8" s="316">
        <v>9.6206340000000008</v>
      </c>
      <c r="BR8" s="316">
        <v>10.46096</v>
      </c>
      <c r="BS8" s="316">
        <v>9.6223449999999993</v>
      </c>
      <c r="BT8" s="316">
        <v>9.6529319999999998</v>
      </c>
      <c r="BU8" s="316">
        <v>9.4740120000000001</v>
      </c>
      <c r="BV8" s="316">
        <v>9.6870049999999992</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28.654592000000001</v>
      </c>
      <c r="AZ9" s="250">
        <v>23.766666000000001</v>
      </c>
      <c r="BA9" s="250">
        <v>29.115069999999999</v>
      </c>
      <c r="BB9" s="250">
        <v>28.379151786000001</v>
      </c>
      <c r="BC9" s="316">
        <v>26.15212</v>
      </c>
      <c r="BD9" s="316">
        <v>25.803909999999998</v>
      </c>
      <c r="BE9" s="316">
        <v>29.379490000000001</v>
      </c>
      <c r="BF9" s="316">
        <v>31.813400000000001</v>
      </c>
      <c r="BG9" s="316">
        <v>29.230239999999998</v>
      </c>
      <c r="BH9" s="316">
        <v>29.699169999999999</v>
      </c>
      <c r="BI9" s="316">
        <v>27.95975</v>
      </c>
      <c r="BJ9" s="316">
        <v>27.75637</v>
      </c>
      <c r="BK9" s="316">
        <v>28.076440000000002</v>
      </c>
      <c r="BL9" s="316">
        <v>25.437629999999999</v>
      </c>
      <c r="BM9" s="316">
        <v>27.812110000000001</v>
      </c>
      <c r="BN9" s="316">
        <v>25.085380000000001</v>
      </c>
      <c r="BO9" s="316">
        <v>25.18308</v>
      </c>
      <c r="BP9" s="316">
        <v>25.090070000000001</v>
      </c>
      <c r="BQ9" s="316">
        <v>28.558890000000002</v>
      </c>
      <c r="BR9" s="316">
        <v>30.932929999999999</v>
      </c>
      <c r="BS9" s="316">
        <v>28.414439999999999</v>
      </c>
      <c r="BT9" s="316">
        <v>28.866250000000001</v>
      </c>
      <c r="BU9" s="316">
        <v>27.165990000000001</v>
      </c>
      <c r="BV9" s="316">
        <v>26.75132</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-0.51400000000000001</v>
      </c>
      <c r="BA10" s="250">
        <v>-0.14183109999999999</v>
      </c>
      <c r="BB10" s="250">
        <v>-1.238769</v>
      </c>
      <c r="BC10" s="316">
        <v>-1.0159400000000001</v>
      </c>
      <c r="BD10" s="316">
        <v>2.3687450000000001</v>
      </c>
      <c r="BE10" s="316">
        <v>1.477868</v>
      </c>
      <c r="BF10" s="316">
        <v>-6.66075E-2</v>
      </c>
      <c r="BG10" s="316">
        <v>0.73064490000000004</v>
      </c>
      <c r="BH10" s="316">
        <v>-1.0743819999999999</v>
      </c>
      <c r="BI10" s="316">
        <v>-0.21148149999999999</v>
      </c>
      <c r="BJ10" s="316">
        <v>-0.82396340000000001</v>
      </c>
      <c r="BK10" s="316">
        <v>0.46531850000000002</v>
      </c>
      <c r="BL10" s="316">
        <v>-1.4090579999999999</v>
      </c>
      <c r="BM10" s="316">
        <v>-0.40593240000000003</v>
      </c>
      <c r="BN10" s="316">
        <v>-1.3647499999999999</v>
      </c>
      <c r="BO10" s="316">
        <v>-1.588546</v>
      </c>
      <c r="BP10" s="316">
        <v>0.84208130000000003</v>
      </c>
      <c r="BQ10" s="316">
        <v>0.89930160000000003</v>
      </c>
      <c r="BR10" s="316">
        <v>-0.72291419999999995</v>
      </c>
      <c r="BS10" s="316">
        <v>-1.004219</v>
      </c>
      <c r="BT10" s="316">
        <v>-2.2256840000000002</v>
      </c>
      <c r="BU10" s="316">
        <v>-1.241943</v>
      </c>
      <c r="BV10" s="316">
        <v>-1.800478</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0.23933460000000001</v>
      </c>
      <c r="BC11" s="316">
        <v>0.3096064</v>
      </c>
      <c r="BD11" s="316">
        <v>0.37562980000000001</v>
      </c>
      <c r="BE11" s="316">
        <v>0.44878439999999997</v>
      </c>
      <c r="BF11" s="316">
        <v>0.39948830000000002</v>
      </c>
      <c r="BG11" s="316">
        <v>0.40028599999999998</v>
      </c>
      <c r="BH11" s="316">
        <v>0.4258576</v>
      </c>
      <c r="BI11" s="316">
        <v>0.40903339999999999</v>
      </c>
      <c r="BJ11" s="316">
        <v>0.41350609999999999</v>
      </c>
      <c r="BK11" s="316">
        <v>0.44082149999999998</v>
      </c>
      <c r="BL11" s="316">
        <v>0.26139469999999998</v>
      </c>
      <c r="BM11" s="316">
        <v>0.30995729999999999</v>
      </c>
      <c r="BN11" s="316">
        <v>0.2884678</v>
      </c>
      <c r="BO11" s="316">
        <v>0.34672960000000003</v>
      </c>
      <c r="BP11" s="316">
        <v>0.40189829999999999</v>
      </c>
      <c r="BQ11" s="316">
        <v>0.46863179999999999</v>
      </c>
      <c r="BR11" s="316">
        <v>0.4140006</v>
      </c>
      <c r="BS11" s="316">
        <v>0.4105549</v>
      </c>
      <c r="BT11" s="316">
        <v>0.43361640000000001</v>
      </c>
      <c r="BU11" s="316">
        <v>0.41452359999999999</v>
      </c>
      <c r="BV11" s="316">
        <v>0.41765419999999998</v>
      </c>
    </row>
    <row r="12" spans="1:74" ht="11.1" customHeight="1" x14ac:dyDescent="0.2">
      <c r="A12" s="93" t="s">
        <v>206</v>
      </c>
      <c r="B12" s="194" t="s">
        <v>450</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6.9518620000000002</v>
      </c>
      <c r="BC12" s="316">
        <v>5.662363</v>
      </c>
      <c r="BD12" s="316">
        <v>5.3146839999999997</v>
      </c>
      <c r="BE12" s="316">
        <v>6.2347289999999997</v>
      </c>
      <c r="BF12" s="316">
        <v>4.8968239999999996</v>
      </c>
      <c r="BG12" s="316">
        <v>6.1000589999999999</v>
      </c>
      <c r="BH12" s="316">
        <v>5.5241879999999997</v>
      </c>
      <c r="BI12" s="316">
        <v>8.3949800000000003</v>
      </c>
      <c r="BJ12" s="316">
        <v>7.2526149999999996</v>
      </c>
      <c r="BK12" s="316">
        <v>8.5267999999999997</v>
      </c>
      <c r="BL12" s="316">
        <v>9.2308749999999993</v>
      </c>
      <c r="BM12" s="316">
        <v>9.4440629999999999</v>
      </c>
      <c r="BN12" s="316">
        <v>7.0468419999999998</v>
      </c>
      <c r="BO12" s="316">
        <v>5.6104339999999997</v>
      </c>
      <c r="BP12" s="316">
        <v>5.3701400000000001</v>
      </c>
      <c r="BQ12" s="316">
        <v>6.5949540000000004</v>
      </c>
      <c r="BR12" s="316">
        <v>5.082579</v>
      </c>
      <c r="BS12" s="316">
        <v>6.6762550000000003</v>
      </c>
      <c r="BT12" s="316">
        <v>6.0882639999999997</v>
      </c>
      <c r="BU12" s="316">
        <v>9.5923909999999992</v>
      </c>
      <c r="BV12" s="316">
        <v>8.2863399999999992</v>
      </c>
    </row>
    <row r="13" spans="1:74" ht="11.1" customHeight="1" x14ac:dyDescent="0.2">
      <c r="A13" s="93" t="s">
        <v>207</v>
      </c>
      <c r="B13" s="195" t="s">
        <v>685</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3.3024089999999999</v>
      </c>
      <c r="BC13" s="316">
        <v>2.8260529999999999</v>
      </c>
      <c r="BD13" s="316">
        <v>2.4210790000000002</v>
      </c>
      <c r="BE13" s="316">
        <v>4.0504490000000004</v>
      </c>
      <c r="BF13" s="316">
        <v>2.8794080000000002</v>
      </c>
      <c r="BG13" s="316">
        <v>3.8338269999999999</v>
      </c>
      <c r="BH13" s="316">
        <v>3.6032359999999999</v>
      </c>
      <c r="BI13" s="316">
        <v>4.1289020000000001</v>
      </c>
      <c r="BJ13" s="316">
        <v>4.0031980000000003</v>
      </c>
      <c r="BK13" s="316">
        <v>5.0996230000000002</v>
      </c>
      <c r="BL13" s="316">
        <v>4.5412150000000002</v>
      </c>
      <c r="BM13" s="316">
        <v>5.7772119999999996</v>
      </c>
      <c r="BN13" s="316">
        <v>4.365723</v>
      </c>
      <c r="BO13" s="316">
        <v>3.4805259999999998</v>
      </c>
      <c r="BP13" s="316">
        <v>2.7880240000000001</v>
      </c>
      <c r="BQ13" s="316">
        <v>4.6609689999999997</v>
      </c>
      <c r="BR13" s="316">
        <v>3.2026409999999998</v>
      </c>
      <c r="BS13" s="316">
        <v>4.3389100000000003</v>
      </c>
      <c r="BT13" s="316">
        <v>4.0582459999999996</v>
      </c>
      <c r="BU13" s="316">
        <v>4.6451070000000003</v>
      </c>
      <c r="BV13" s="316">
        <v>4.4389519999999996</v>
      </c>
    </row>
    <row r="14" spans="1:74" ht="11.1" customHeight="1" x14ac:dyDescent="0.2">
      <c r="A14" s="93" t="s">
        <v>208</v>
      </c>
      <c r="B14" s="195" t="s">
        <v>686</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3.6494529999999998</v>
      </c>
      <c r="BC14" s="316">
        <v>2.8363100000000001</v>
      </c>
      <c r="BD14" s="316">
        <v>2.893605</v>
      </c>
      <c r="BE14" s="316">
        <v>2.1842790000000001</v>
      </c>
      <c r="BF14" s="316">
        <v>2.0174159999999999</v>
      </c>
      <c r="BG14" s="316">
        <v>2.266232</v>
      </c>
      <c r="BH14" s="316">
        <v>1.920952</v>
      </c>
      <c r="BI14" s="316">
        <v>4.2660790000000004</v>
      </c>
      <c r="BJ14" s="316">
        <v>3.2494170000000002</v>
      </c>
      <c r="BK14" s="316">
        <v>3.4271769999999999</v>
      </c>
      <c r="BL14" s="316">
        <v>4.6896610000000001</v>
      </c>
      <c r="BM14" s="316">
        <v>3.666852</v>
      </c>
      <c r="BN14" s="316">
        <v>2.6811189999999998</v>
      </c>
      <c r="BO14" s="316">
        <v>2.1299079999999999</v>
      </c>
      <c r="BP14" s="316">
        <v>2.5821160000000001</v>
      </c>
      <c r="BQ14" s="316">
        <v>1.9339850000000001</v>
      </c>
      <c r="BR14" s="316">
        <v>1.8799380000000001</v>
      </c>
      <c r="BS14" s="316">
        <v>2.337345</v>
      </c>
      <c r="BT14" s="316">
        <v>2.0300180000000001</v>
      </c>
      <c r="BU14" s="316">
        <v>4.9472839999999998</v>
      </c>
      <c r="BV14" s="316">
        <v>3.8473869999999999</v>
      </c>
    </row>
    <row r="15" spans="1:74" ht="11.1" customHeight="1" x14ac:dyDescent="0.2">
      <c r="A15" s="93" t="s">
        <v>209</v>
      </c>
      <c r="B15" s="194" t="s">
        <v>427</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49.851205</v>
      </c>
      <c r="AN15" s="250">
        <v>40.472292000000003</v>
      </c>
      <c r="AO15" s="250">
        <v>40.582213000000003</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40.525942000000001</v>
      </c>
      <c r="AY15" s="250">
        <v>44.045869000000003</v>
      </c>
      <c r="AZ15" s="250">
        <v>32.691727</v>
      </c>
      <c r="BA15" s="250">
        <v>42.409773800000004</v>
      </c>
      <c r="BB15" s="250">
        <v>40.106804421</v>
      </c>
      <c r="BC15" s="316">
        <v>39.543309999999998</v>
      </c>
      <c r="BD15" s="316">
        <v>43.653559999999999</v>
      </c>
      <c r="BE15" s="316">
        <v>44.96848</v>
      </c>
      <c r="BF15" s="316">
        <v>49.82432</v>
      </c>
      <c r="BG15" s="316">
        <v>44.992719999999998</v>
      </c>
      <c r="BH15" s="316">
        <v>44.97336</v>
      </c>
      <c r="BI15" s="316">
        <v>40.836170000000003</v>
      </c>
      <c r="BJ15" s="316">
        <v>41.732239999999997</v>
      </c>
      <c r="BK15" s="316">
        <v>43.689819999999997</v>
      </c>
      <c r="BL15" s="316">
        <v>36.864879999999999</v>
      </c>
      <c r="BM15" s="316">
        <v>43.031190000000002</v>
      </c>
      <c r="BN15" s="316">
        <v>40.206519999999998</v>
      </c>
      <c r="BO15" s="316">
        <v>41.890369999999997</v>
      </c>
      <c r="BP15" s="316">
        <v>44.322809999999997</v>
      </c>
      <c r="BQ15" s="316">
        <v>45.481999999999999</v>
      </c>
      <c r="BR15" s="316">
        <v>49.848320000000001</v>
      </c>
      <c r="BS15" s="316">
        <v>43.429850000000002</v>
      </c>
      <c r="BT15" s="316">
        <v>43.893169999999998</v>
      </c>
      <c r="BU15" s="316">
        <v>39.373950000000001</v>
      </c>
      <c r="BV15" s="316">
        <v>40.22728</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-4.2316079999999996</v>
      </c>
      <c r="AW17" s="250">
        <v>-2.636053</v>
      </c>
      <c r="AX17" s="250">
        <v>3.555536</v>
      </c>
      <c r="AY17" s="250">
        <v>6.2728088</v>
      </c>
      <c r="AZ17" s="250">
        <v>16.278685400000001</v>
      </c>
      <c r="BA17" s="250">
        <v>-4.7825908000000004</v>
      </c>
      <c r="BB17" s="250">
        <v>-6.6371358999999996</v>
      </c>
      <c r="BC17" s="316">
        <v>0.76722239999999997</v>
      </c>
      <c r="BD17" s="316">
        <v>5.5048009999999996</v>
      </c>
      <c r="BE17" s="316">
        <v>16.77337</v>
      </c>
      <c r="BF17" s="316">
        <v>7.6506129999999999</v>
      </c>
      <c r="BG17" s="316">
        <v>-1.17631E-2</v>
      </c>
      <c r="BH17" s="316">
        <v>-5.7316570000000002</v>
      </c>
      <c r="BI17" s="316">
        <v>-5.0019799999999996</v>
      </c>
      <c r="BJ17" s="316">
        <v>11.85425</v>
      </c>
      <c r="BK17" s="316">
        <v>14.210520000000001</v>
      </c>
      <c r="BL17" s="316">
        <v>5.9734369999999997</v>
      </c>
      <c r="BM17" s="316">
        <v>-0.37483549999999999</v>
      </c>
      <c r="BN17" s="316">
        <v>-4.9833280000000002</v>
      </c>
      <c r="BO17" s="316">
        <v>-3.9463699999999999</v>
      </c>
      <c r="BP17" s="316">
        <v>2.7322289999999998</v>
      </c>
      <c r="BQ17" s="316">
        <v>13.26285</v>
      </c>
      <c r="BR17" s="316">
        <v>5.5714649999999999</v>
      </c>
      <c r="BS17" s="316">
        <v>-0.35772969999999998</v>
      </c>
      <c r="BT17" s="316">
        <v>-5.4735069999999997</v>
      </c>
      <c r="BU17" s="316">
        <v>-4.9891110000000003</v>
      </c>
      <c r="BV17" s="316">
        <v>10.854900000000001</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316">
        <v>0.66698919999999995</v>
      </c>
      <c r="BD18" s="316">
        <v>0.66698930000000001</v>
      </c>
      <c r="BE18" s="316">
        <v>0.66698919999999995</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44.508196998999999</v>
      </c>
      <c r="AN19" s="250">
        <v>36.362473000000001</v>
      </c>
      <c r="AO19" s="250">
        <v>35.324434005000001</v>
      </c>
      <c r="AP19" s="250">
        <v>27.603379990000001</v>
      </c>
      <c r="AQ19" s="250">
        <v>30.590444007999999</v>
      </c>
      <c r="AR19" s="250">
        <v>41.16504801</v>
      </c>
      <c r="AS19" s="250">
        <v>53.240353005000003</v>
      </c>
      <c r="AT19" s="250">
        <v>51.920212001000003</v>
      </c>
      <c r="AU19" s="250">
        <v>42.113011989999997</v>
      </c>
      <c r="AV19" s="250">
        <v>36.859742996999998</v>
      </c>
      <c r="AW19" s="250">
        <v>37.580371999999997</v>
      </c>
      <c r="AX19" s="250">
        <v>44.844028000000002</v>
      </c>
      <c r="AY19" s="250">
        <v>50.985667050000004</v>
      </c>
      <c r="AZ19" s="250">
        <v>49.637401650000001</v>
      </c>
      <c r="BA19" s="250">
        <v>38.294172250000003</v>
      </c>
      <c r="BB19" s="250">
        <v>34.136657771000003</v>
      </c>
      <c r="BC19" s="316">
        <v>40.977530000000002</v>
      </c>
      <c r="BD19" s="316">
        <v>49.82535</v>
      </c>
      <c r="BE19" s="316">
        <v>62.408839999999998</v>
      </c>
      <c r="BF19" s="316">
        <v>58.141919999999999</v>
      </c>
      <c r="BG19" s="316">
        <v>45.647939999999998</v>
      </c>
      <c r="BH19" s="316">
        <v>39.90869</v>
      </c>
      <c r="BI19" s="316">
        <v>36.501179999999998</v>
      </c>
      <c r="BJ19" s="316">
        <v>54.253480000000003</v>
      </c>
      <c r="BK19" s="316">
        <v>58.516889999999997</v>
      </c>
      <c r="BL19" s="316">
        <v>43.45487</v>
      </c>
      <c r="BM19" s="316">
        <v>43.272910000000003</v>
      </c>
      <c r="BN19" s="316">
        <v>35.839750000000002</v>
      </c>
      <c r="BO19" s="316">
        <v>38.560560000000002</v>
      </c>
      <c r="BP19" s="316">
        <v>47.671599999999998</v>
      </c>
      <c r="BQ19" s="316">
        <v>59.361400000000003</v>
      </c>
      <c r="BR19" s="316">
        <v>56.036340000000003</v>
      </c>
      <c r="BS19" s="316">
        <v>43.688679999999998</v>
      </c>
      <c r="BT19" s="316">
        <v>39.036209999999997</v>
      </c>
      <c r="BU19" s="316">
        <v>35.001390000000001</v>
      </c>
      <c r="BV19" s="316">
        <v>51.698740000000001</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1.2304923000000001</v>
      </c>
      <c r="AZ22" s="250">
        <v>0.1415081</v>
      </c>
      <c r="BA22" s="250">
        <v>-0.1188893</v>
      </c>
      <c r="BB22" s="250">
        <v>0.55519459999999998</v>
      </c>
      <c r="BC22" s="316">
        <v>0.95043820000000001</v>
      </c>
      <c r="BD22" s="316">
        <v>1.0927340000000001</v>
      </c>
      <c r="BE22" s="316">
        <v>1.4113279999999999</v>
      </c>
      <c r="BF22" s="316">
        <v>1.372709</v>
      </c>
      <c r="BG22" s="316">
        <v>1.370768</v>
      </c>
      <c r="BH22" s="316">
        <v>2.0220060000000002</v>
      </c>
      <c r="BI22" s="316">
        <v>1.7288140000000001</v>
      </c>
      <c r="BJ22" s="316">
        <v>2.385148</v>
      </c>
      <c r="BK22" s="316">
        <v>1.4556929999999999</v>
      </c>
      <c r="BL22" s="316">
        <v>1.004122</v>
      </c>
      <c r="BM22" s="316">
        <v>0.91508129999999999</v>
      </c>
      <c r="BN22" s="316">
        <v>1.1815850000000001</v>
      </c>
      <c r="BO22" s="316">
        <v>0.94516219999999995</v>
      </c>
      <c r="BP22" s="316">
        <v>1.027979</v>
      </c>
      <c r="BQ22" s="316">
        <v>1.315396</v>
      </c>
      <c r="BR22" s="316">
        <v>1.2334229999999999</v>
      </c>
      <c r="BS22" s="316">
        <v>1.1766490000000001</v>
      </c>
      <c r="BT22" s="316">
        <v>1.7870060000000001</v>
      </c>
      <c r="BU22" s="316">
        <v>1.4430050000000001</v>
      </c>
      <c r="BV22" s="316">
        <v>2.0564290000000001</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43.653328062999996</v>
      </c>
      <c r="AY23" s="250">
        <v>45.497789238999999</v>
      </c>
      <c r="AZ23" s="250">
        <v>48.100772030999998</v>
      </c>
      <c r="BA23" s="250">
        <v>36.204000000000001</v>
      </c>
      <c r="BB23" s="250">
        <v>31.221609999999998</v>
      </c>
      <c r="BC23" s="316">
        <v>37.944600000000001</v>
      </c>
      <c r="BD23" s="316">
        <v>46.61345</v>
      </c>
      <c r="BE23" s="316">
        <v>58.867159999999998</v>
      </c>
      <c r="BF23" s="316">
        <v>54.600200000000001</v>
      </c>
      <c r="BG23" s="316">
        <v>42.071539999999999</v>
      </c>
      <c r="BH23" s="316">
        <v>35.67606</v>
      </c>
      <c r="BI23" s="316">
        <v>32.449620000000003</v>
      </c>
      <c r="BJ23" s="316">
        <v>49.643129999999999</v>
      </c>
      <c r="BK23" s="316">
        <v>54.700890000000001</v>
      </c>
      <c r="BL23" s="316">
        <v>40.221910000000001</v>
      </c>
      <c r="BM23" s="316">
        <v>40.163429999999998</v>
      </c>
      <c r="BN23" s="316">
        <v>32.301250000000003</v>
      </c>
      <c r="BO23" s="316">
        <v>35.543680000000002</v>
      </c>
      <c r="BP23" s="316">
        <v>44.544870000000003</v>
      </c>
      <c r="BQ23" s="316">
        <v>55.953659999999999</v>
      </c>
      <c r="BR23" s="316">
        <v>52.687440000000002</v>
      </c>
      <c r="BS23" s="316">
        <v>40.369520000000001</v>
      </c>
      <c r="BT23" s="316">
        <v>35.11157</v>
      </c>
      <c r="BU23" s="316">
        <v>31.31437</v>
      </c>
      <c r="BV23" s="316">
        <v>47.507289999999998</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2.479409016</v>
      </c>
      <c r="AN24" s="250">
        <v>2.4810590110000001</v>
      </c>
      <c r="AO24" s="250">
        <v>2.4131379910000001</v>
      </c>
      <c r="AP24" s="250">
        <v>1.8886229999999999</v>
      </c>
      <c r="AQ24" s="250">
        <v>1.8965090099999999</v>
      </c>
      <c r="AR24" s="250">
        <v>1.955112</v>
      </c>
      <c r="AS24" s="250">
        <v>2.0016410150000001</v>
      </c>
      <c r="AT24" s="250">
        <v>2.0366149980000001</v>
      </c>
      <c r="AU24" s="250">
        <v>2.0419509900000001</v>
      </c>
      <c r="AV24" s="250">
        <v>2.3576960100000002</v>
      </c>
      <c r="AW24" s="250">
        <v>2.3879750099999999</v>
      </c>
      <c r="AX24" s="250">
        <v>2.437566983</v>
      </c>
      <c r="AY24" s="250">
        <v>2.4646246199999999</v>
      </c>
      <c r="AZ24" s="250">
        <v>2.3020297200000002</v>
      </c>
      <c r="BA24" s="250">
        <v>2.2090159800000002</v>
      </c>
      <c r="BB24" s="250">
        <v>2.3598237000000002</v>
      </c>
      <c r="BC24" s="316">
        <v>2.082484</v>
      </c>
      <c r="BD24" s="316">
        <v>2.1191659999999999</v>
      </c>
      <c r="BE24" s="316">
        <v>2.1303519999999998</v>
      </c>
      <c r="BF24" s="316">
        <v>2.1690170000000002</v>
      </c>
      <c r="BG24" s="316">
        <v>2.205635</v>
      </c>
      <c r="BH24" s="316">
        <v>2.2106270000000001</v>
      </c>
      <c r="BI24" s="316">
        <v>2.322743</v>
      </c>
      <c r="BJ24" s="316">
        <v>2.225203</v>
      </c>
      <c r="BK24" s="316">
        <v>2.360306</v>
      </c>
      <c r="BL24" s="316">
        <v>2.228837</v>
      </c>
      <c r="BM24" s="316">
        <v>2.194391</v>
      </c>
      <c r="BN24" s="316">
        <v>2.356913</v>
      </c>
      <c r="BO24" s="316">
        <v>2.0717189999999999</v>
      </c>
      <c r="BP24" s="316">
        <v>2.0987439999999999</v>
      </c>
      <c r="BQ24" s="316">
        <v>2.0923500000000002</v>
      </c>
      <c r="BR24" s="316">
        <v>2.1154730000000002</v>
      </c>
      <c r="BS24" s="316">
        <v>2.142509</v>
      </c>
      <c r="BT24" s="316">
        <v>2.1376379999999999</v>
      </c>
      <c r="BU24" s="316">
        <v>2.2440229999999999</v>
      </c>
      <c r="BV24" s="316">
        <v>2.1350229999999999</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6.4362820000000001E-2</v>
      </c>
      <c r="AZ25" s="250">
        <v>7.3925199999999996E-2</v>
      </c>
      <c r="BA25" s="250">
        <v>5.9568900000000001E-2</v>
      </c>
      <c r="BB25" s="250">
        <v>6.1580599999999999E-2</v>
      </c>
      <c r="BC25" s="316">
        <v>5.9190100000000002E-2</v>
      </c>
      <c r="BD25" s="316">
        <v>5.36038E-2</v>
      </c>
      <c r="BE25" s="316">
        <v>6.3153200000000007E-2</v>
      </c>
      <c r="BF25" s="316">
        <v>6.2936099999999995E-2</v>
      </c>
      <c r="BG25" s="316">
        <v>6.2046400000000002E-2</v>
      </c>
      <c r="BH25" s="316">
        <v>6.4495700000000003E-2</v>
      </c>
      <c r="BI25" s="316">
        <v>7.49417E-2</v>
      </c>
      <c r="BJ25" s="316">
        <v>9.2022699999999999E-2</v>
      </c>
      <c r="BK25" s="316">
        <v>7.50498E-2</v>
      </c>
      <c r="BL25" s="316">
        <v>6.1442799999999999E-2</v>
      </c>
      <c r="BM25" s="316">
        <v>5.4420200000000002E-2</v>
      </c>
      <c r="BN25" s="316">
        <v>5.5171600000000001E-2</v>
      </c>
      <c r="BO25" s="316">
        <v>5.0921599999999997E-2</v>
      </c>
      <c r="BP25" s="316">
        <v>4.6510700000000002E-2</v>
      </c>
      <c r="BQ25" s="316">
        <v>5.6170900000000003E-2</v>
      </c>
      <c r="BR25" s="316">
        <v>5.6106999999999997E-2</v>
      </c>
      <c r="BS25" s="316">
        <v>5.5948600000000001E-2</v>
      </c>
      <c r="BT25" s="316">
        <v>5.8782800000000003E-2</v>
      </c>
      <c r="BU25" s="316">
        <v>6.86224E-2</v>
      </c>
      <c r="BV25" s="316">
        <v>8.4933800000000004E-2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2.3014670009999998</v>
      </c>
      <c r="AW26" s="250">
        <v>2.3296320000000001</v>
      </c>
      <c r="AX26" s="250">
        <v>2.3559619939999998</v>
      </c>
      <c r="AY26" s="250">
        <v>2.4002618</v>
      </c>
      <c r="AZ26" s="250">
        <v>2.2281043999999999</v>
      </c>
      <c r="BA26" s="250">
        <v>2.1494469999999999</v>
      </c>
      <c r="BB26" s="250">
        <v>2.2982429999999998</v>
      </c>
      <c r="BC26" s="316">
        <v>2.0232939999999999</v>
      </c>
      <c r="BD26" s="316">
        <v>2.065563</v>
      </c>
      <c r="BE26" s="316">
        <v>2.067199</v>
      </c>
      <c r="BF26" s="316">
        <v>2.1060810000000001</v>
      </c>
      <c r="BG26" s="316">
        <v>2.143589</v>
      </c>
      <c r="BH26" s="316">
        <v>2.146131</v>
      </c>
      <c r="BI26" s="316">
        <v>2.2478020000000001</v>
      </c>
      <c r="BJ26" s="316">
        <v>2.1331799999999999</v>
      </c>
      <c r="BK26" s="316">
        <v>2.285256</v>
      </c>
      <c r="BL26" s="316">
        <v>2.1673939999999998</v>
      </c>
      <c r="BM26" s="316">
        <v>2.1399710000000001</v>
      </c>
      <c r="BN26" s="316">
        <v>2.3017409999999998</v>
      </c>
      <c r="BO26" s="316">
        <v>2.0207980000000001</v>
      </c>
      <c r="BP26" s="316">
        <v>2.0522330000000002</v>
      </c>
      <c r="BQ26" s="316">
        <v>2.0361790000000002</v>
      </c>
      <c r="BR26" s="316">
        <v>2.0593659999999998</v>
      </c>
      <c r="BS26" s="316">
        <v>2.0865610000000001</v>
      </c>
      <c r="BT26" s="316">
        <v>2.0788549999999999</v>
      </c>
      <c r="BU26" s="316">
        <v>2.1753999999999998</v>
      </c>
      <c r="BV26" s="316">
        <v>2.05009</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40.721643213999997</v>
      </c>
      <c r="AN27" s="250">
        <v>35.981930177000002</v>
      </c>
      <c r="AO27" s="250">
        <v>32.799766472999998</v>
      </c>
      <c r="AP27" s="250">
        <v>26.704142910000002</v>
      </c>
      <c r="AQ27" s="250">
        <v>29.821122824</v>
      </c>
      <c r="AR27" s="250">
        <v>39.909196979999997</v>
      </c>
      <c r="AS27" s="250">
        <v>52.950167024000002</v>
      </c>
      <c r="AT27" s="250">
        <v>53.712463999000001</v>
      </c>
      <c r="AU27" s="250">
        <v>41.888119830000001</v>
      </c>
      <c r="AV27" s="250">
        <v>37.507379755999999</v>
      </c>
      <c r="AW27" s="250">
        <v>38.028566939999997</v>
      </c>
      <c r="AX27" s="250">
        <v>47.290498047</v>
      </c>
      <c r="AY27" s="250">
        <v>49.192906159000003</v>
      </c>
      <c r="AZ27" s="250">
        <v>50.544309831</v>
      </c>
      <c r="BA27" s="250">
        <v>38.294127639999999</v>
      </c>
      <c r="BB27" s="250">
        <v>34.1366187</v>
      </c>
      <c r="BC27" s="316">
        <v>40.977530000000002</v>
      </c>
      <c r="BD27" s="316">
        <v>49.82535</v>
      </c>
      <c r="BE27" s="316">
        <v>62.408839999999998</v>
      </c>
      <c r="BF27" s="316">
        <v>58.141919999999999</v>
      </c>
      <c r="BG27" s="316">
        <v>45.647939999999998</v>
      </c>
      <c r="BH27" s="316">
        <v>39.90869</v>
      </c>
      <c r="BI27" s="316">
        <v>36.501179999999998</v>
      </c>
      <c r="BJ27" s="316">
        <v>54.253480000000003</v>
      </c>
      <c r="BK27" s="316">
        <v>58.516889999999997</v>
      </c>
      <c r="BL27" s="316">
        <v>43.45487</v>
      </c>
      <c r="BM27" s="316">
        <v>43.272910000000003</v>
      </c>
      <c r="BN27" s="316">
        <v>35.839750000000002</v>
      </c>
      <c r="BO27" s="316">
        <v>38.560560000000002</v>
      </c>
      <c r="BP27" s="316">
        <v>47.671599999999998</v>
      </c>
      <c r="BQ27" s="316">
        <v>59.361400000000003</v>
      </c>
      <c r="BR27" s="316">
        <v>56.036340000000003</v>
      </c>
      <c r="BS27" s="316">
        <v>43.688679999999998</v>
      </c>
      <c r="BT27" s="316">
        <v>39.036209999999997</v>
      </c>
      <c r="BU27" s="316">
        <v>35.001390000000001</v>
      </c>
      <c r="BV27" s="316">
        <v>51.698740000000001</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3.7865537850000002</v>
      </c>
      <c r="AN29" s="250">
        <v>0.38054282299999997</v>
      </c>
      <c r="AO29" s="250">
        <v>2.524667532</v>
      </c>
      <c r="AP29" s="250">
        <v>0.89923708000000002</v>
      </c>
      <c r="AQ29" s="250">
        <v>0.76932118400000005</v>
      </c>
      <c r="AR29" s="250">
        <v>1.2558510300000001</v>
      </c>
      <c r="AS29" s="250">
        <v>0.29018598099999998</v>
      </c>
      <c r="AT29" s="250">
        <v>-1.792251998</v>
      </c>
      <c r="AU29" s="250">
        <v>0.22489216000000001</v>
      </c>
      <c r="AV29" s="250">
        <v>-0.64763675899999995</v>
      </c>
      <c r="AW29" s="250">
        <v>-0.44819493999999999</v>
      </c>
      <c r="AX29" s="250">
        <v>-2.446470047</v>
      </c>
      <c r="AY29" s="250">
        <v>1.7927608911999999</v>
      </c>
      <c r="AZ29" s="250">
        <v>-0.90690818140999996</v>
      </c>
      <c r="BA29" s="250">
        <v>4.4610000011999999E-5</v>
      </c>
      <c r="BB29" s="250">
        <v>3.9071428559E-5</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28.312999999999999</v>
      </c>
      <c r="BA32" s="250">
        <v>28.454830000000001</v>
      </c>
      <c r="BB32" s="250">
        <v>29.6936</v>
      </c>
      <c r="BC32" s="316">
        <v>30.709540000000001</v>
      </c>
      <c r="BD32" s="316">
        <v>28.340789999999998</v>
      </c>
      <c r="BE32" s="316">
        <v>26.862929999999999</v>
      </c>
      <c r="BF32" s="316">
        <v>26.92953</v>
      </c>
      <c r="BG32" s="316">
        <v>26.198889999999999</v>
      </c>
      <c r="BH32" s="316">
        <v>27.27327</v>
      </c>
      <c r="BI32" s="316">
        <v>27.484749999999998</v>
      </c>
      <c r="BJ32" s="316">
        <v>28.308720000000001</v>
      </c>
      <c r="BK32" s="316">
        <v>27.843399999999999</v>
      </c>
      <c r="BL32" s="316">
        <v>29.252459999999999</v>
      </c>
      <c r="BM32" s="316">
        <v>29.658390000000001</v>
      </c>
      <c r="BN32" s="316">
        <v>31.023140000000001</v>
      </c>
      <c r="BO32" s="316">
        <v>32.61168</v>
      </c>
      <c r="BP32" s="316">
        <v>31.769600000000001</v>
      </c>
      <c r="BQ32" s="316">
        <v>30.8703</v>
      </c>
      <c r="BR32" s="316">
        <v>31.593219999999999</v>
      </c>
      <c r="BS32" s="316">
        <v>32.597430000000003</v>
      </c>
      <c r="BT32" s="316">
        <v>34.823120000000003</v>
      </c>
      <c r="BU32" s="316">
        <v>36.065060000000003</v>
      </c>
      <c r="BV32" s="316">
        <v>37.865540000000003</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138.39354800000001</v>
      </c>
      <c r="AW33" s="250">
        <v>141.02960100000001</v>
      </c>
      <c r="AX33" s="250">
        <v>137.474065</v>
      </c>
      <c r="AY33" s="250">
        <v>131.20125619999999</v>
      </c>
      <c r="AZ33" s="250">
        <v>114.9225708</v>
      </c>
      <c r="BA33" s="250">
        <v>119.7051616</v>
      </c>
      <c r="BB33" s="250">
        <v>126.3422975</v>
      </c>
      <c r="BC33" s="316">
        <v>125.57510000000001</v>
      </c>
      <c r="BD33" s="316">
        <v>120.0703</v>
      </c>
      <c r="BE33" s="316">
        <v>103.29689999999999</v>
      </c>
      <c r="BF33" s="316">
        <v>95.646289999999993</v>
      </c>
      <c r="BG33" s="316">
        <v>95.658060000000006</v>
      </c>
      <c r="BH33" s="316">
        <v>101.3897</v>
      </c>
      <c r="BI33" s="316">
        <v>106.3917</v>
      </c>
      <c r="BJ33" s="316">
        <v>94.537440000000004</v>
      </c>
      <c r="BK33" s="316">
        <v>80.326930000000004</v>
      </c>
      <c r="BL33" s="316">
        <v>74.353489999999994</v>
      </c>
      <c r="BM33" s="316">
        <v>74.728319999999997</v>
      </c>
      <c r="BN33" s="316">
        <v>79.711650000000006</v>
      </c>
      <c r="BO33" s="316">
        <v>83.658019999999993</v>
      </c>
      <c r="BP33" s="316">
        <v>80.925790000000006</v>
      </c>
      <c r="BQ33" s="316">
        <v>67.662949999999995</v>
      </c>
      <c r="BR33" s="316">
        <v>62.091479999999997</v>
      </c>
      <c r="BS33" s="316">
        <v>62.449210000000001</v>
      </c>
      <c r="BT33" s="316">
        <v>67.922719999999998</v>
      </c>
      <c r="BU33" s="316">
        <v>72.911829999999995</v>
      </c>
      <c r="BV33" s="316">
        <v>62.056930000000001</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109.716945</v>
      </c>
      <c r="BA34" s="250">
        <v>114.38849999999999</v>
      </c>
      <c r="BB34" s="250">
        <v>121.0132</v>
      </c>
      <c r="BC34" s="316">
        <v>120.1969</v>
      </c>
      <c r="BD34" s="316">
        <v>114.6452</v>
      </c>
      <c r="BE34" s="316">
        <v>97.870270000000005</v>
      </c>
      <c r="BF34" s="316">
        <v>90.177359999999993</v>
      </c>
      <c r="BG34" s="316">
        <v>90.141580000000005</v>
      </c>
      <c r="BH34" s="316">
        <v>95.91968</v>
      </c>
      <c r="BI34" s="316">
        <v>100.99169999999999</v>
      </c>
      <c r="BJ34" s="316">
        <v>89.160579999999996</v>
      </c>
      <c r="BK34" s="316">
        <v>74.894990000000007</v>
      </c>
      <c r="BL34" s="316">
        <v>69.440920000000006</v>
      </c>
      <c r="BM34" s="316">
        <v>69.621859999999998</v>
      </c>
      <c r="BN34" s="316">
        <v>74.538399999999996</v>
      </c>
      <c r="BO34" s="316">
        <v>78.42841</v>
      </c>
      <c r="BP34" s="316">
        <v>75.647120000000001</v>
      </c>
      <c r="BQ34" s="316">
        <v>62.383389999999999</v>
      </c>
      <c r="BR34" s="316">
        <v>56.774079999999998</v>
      </c>
      <c r="BS34" s="316">
        <v>57.09346</v>
      </c>
      <c r="BT34" s="316">
        <v>62.625219999999999</v>
      </c>
      <c r="BU34" s="316">
        <v>67.700429999999997</v>
      </c>
      <c r="BV34" s="316">
        <v>56.886989999999997</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2.8649200000000001</v>
      </c>
      <c r="AW35" s="250">
        <v>2.8562180000000001</v>
      </c>
      <c r="AX35" s="250">
        <v>2.847515</v>
      </c>
      <c r="AY35" s="250">
        <v>3.646042</v>
      </c>
      <c r="AZ35" s="250">
        <v>3.377084</v>
      </c>
      <c r="BA35" s="250">
        <v>3.7648510000000002</v>
      </c>
      <c r="BB35" s="250">
        <v>3.7072660000000002</v>
      </c>
      <c r="BC35" s="316">
        <v>3.644666</v>
      </c>
      <c r="BD35" s="316">
        <v>3.5865550000000002</v>
      </c>
      <c r="BE35" s="316">
        <v>3.5650620000000002</v>
      </c>
      <c r="BF35" s="316">
        <v>3.5486460000000002</v>
      </c>
      <c r="BG35" s="316">
        <v>3.5359419999999999</v>
      </c>
      <c r="BH35" s="316">
        <v>3.4695179999999999</v>
      </c>
      <c r="BI35" s="316">
        <v>3.4086820000000002</v>
      </c>
      <c r="BJ35" s="316">
        <v>3.3472919999999999</v>
      </c>
      <c r="BK35" s="316">
        <v>3.471568</v>
      </c>
      <c r="BL35" s="316">
        <v>3.208628</v>
      </c>
      <c r="BM35" s="316">
        <v>3.6043099999999999</v>
      </c>
      <c r="BN35" s="316">
        <v>3.5547469999999999</v>
      </c>
      <c r="BO35" s="316">
        <v>3.4995440000000002</v>
      </c>
      <c r="BP35" s="316">
        <v>3.4480379999999999</v>
      </c>
      <c r="BQ35" s="316">
        <v>3.4321700000000002</v>
      </c>
      <c r="BR35" s="316">
        <v>3.4205079999999999</v>
      </c>
      <c r="BS35" s="316">
        <v>3.411861</v>
      </c>
      <c r="BT35" s="316">
        <v>3.3489770000000001</v>
      </c>
      <c r="BU35" s="316">
        <v>3.2912210000000002</v>
      </c>
      <c r="BV35" s="316">
        <v>3.2324459999999999</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1.968934</v>
      </c>
      <c r="AZ36" s="250">
        <v>1.6520550000000001</v>
      </c>
      <c r="BA36" s="250">
        <v>1.371359</v>
      </c>
      <c r="BB36" s="250">
        <v>1.4442999999999999</v>
      </c>
      <c r="BC36" s="316">
        <v>1.5491569999999999</v>
      </c>
      <c r="BD36" s="316">
        <v>1.656493</v>
      </c>
      <c r="BE36" s="316">
        <v>1.6791149999999999</v>
      </c>
      <c r="BF36" s="316">
        <v>1.7375039999999999</v>
      </c>
      <c r="BG36" s="316">
        <v>1.7977920000000001</v>
      </c>
      <c r="BH36" s="316">
        <v>1.8177650000000001</v>
      </c>
      <c r="BI36" s="316">
        <v>1.81568</v>
      </c>
      <c r="BJ36" s="316">
        <v>1.860684</v>
      </c>
      <c r="BK36" s="316">
        <v>1.779793</v>
      </c>
      <c r="BL36" s="316">
        <v>1.5339149999999999</v>
      </c>
      <c r="BM36" s="316">
        <v>1.328001</v>
      </c>
      <c r="BN36" s="316">
        <v>1.447017</v>
      </c>
      <c r="BO36" s="316">
        <v>1.5514410000000001</v>
      </c>
      <c r="BP36" s="316">
        <v>1.6540680000000001</v>
      </c>
      <c r="BQ36" s="316">
        <v>1.6700740000000001</v>
      </c>
      <c r="BR36" s="316">
        <v>1.7189909999999999</v>
      </c>
      <c r="BS36" s="316">
        <v>1.7657700000000001</v>
      </c>
      <c r="BT36" s="316">
        <v>1.770167</v>
      </c>
      <c r="BU36" s="316">
        <v>1.748683</v>
      </c>
      <c r="BV36" s="316">
        <v>1.7724329999999999</v>
      </c>
    </row>
    <row r="37" spans="1:74" ht="11.1" customHeight="1" x14ac:dyDescent="0.2">
      <c r="A37" s="98" t="s">
        <v>198</v>
      </c>
      <c r="B37" s="446"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0.1876382</v>
      </c>
      <c r="AZ37" s="250">
        <v>0.1764868</v>
      </c>
      <c r="BA37" s="250">
        <v>0.18045159999999999</v>
      </c>
      <c r="BB37" s="250">
        <v>0.17753150000000001</v>
      </c>
      <c r="BC37" s="316">
        <v>0.1843369</v>
      </c>
      <c r="BD37" s="316">
        <v>0.18198909999999999</v>
      </c>
      <c r="BE37" s="316">
        <v>0.18245839999999999</v>
      </c>
      <c r="BF37" s="316">
        <v>0.18277779999999999</v>
      </c>
      <c r="BG37" s="316">
        <v>0.18273809999999999</v>
      </c>
      <c r="BH37" s="316">
        <v>0.18275159999999999</v>
      </c>
      <c r="BI37" s="316">
        <v>0.17562410000000001</v>
      </c>
      <c r="BJ37" s="316">
        <v>0.16888739999999999</v>
      </c>
      <c r="BK37" s="316">
        <v>0.1805744</v>
      </c>
      <c r="BL37" s="316">
        <v>0.17002059999999999</v>
      </c>
      <c r="BM37" s="316">
        <v>0.17415710000000001</v>
      </c>
      <c r="BN37" s="316">
        <v>0.17148459999999999</v>
      </c>
      <c r="BO37" s="316">
        <v>0.17862330000000001</v>
      </c>
      <c r="BP37" s="316">
        <v>0.17656630000000001</v>
      </c>
      <c r="BQ37" s="316">
        <v>0.17731279999999999</v>
      </c>
      <c r="BR37" s="316">
        <v>0.1779056</v>
      </c>
      <c r="BS37" s="316">
        <v>0.17811640000000001</v>
      </c>
      <c r="BT37" s="316">
        <v>0.17835419999999999</v>
      </c>
      <c r="BU37" s="316">
        <v>0.17149500000000001</v>
      </c>
      <c r="BV37" s="316">
        <v>0.16505810000000001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348">
        <v>6.3206499999999997</v>
      </c>
      <c r="BD41" s="348">
        <v>6.3206499999999997</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0.25316071428999998</v>
      </c>
      <c r="BC43" s="334">
        <v>0.25866689999999998</v>
      </c>
      <c r="BD43" s="334">
        <v>0.25902989999999998</v>
      </c>
      <c r="BE43" s="334">
        <v>0.25945040000000003</v>
      </c>
      <c r="BF43" s="334">
        <v>0.26870349999999998</v>
      </c>
      <c r="BG43" s="334">
        <v>0.2769085</v>
      </c>
      <c r="BH43" s="334">
        <v>0.28891329999999998</v>
      </c>
      <c r="BI43" s="334">
        <v>0.30000169999999998</v>
      </c>
      <c r="BJ43" s="334">
        <v>0.3196157</v>
      </c>
      <c r="BK43" s="334">
        <v>0.30420770000000003</v>
      </c>
      <c r="BL43" s="334">
        <v>0.2890528</v>
      </c>
      <c r="BM43" s="334">
        <v>0.27554699999999999</v>
      </c>
      <c r="BN43" s="334">
        <v>0.25908989999999998</v>
      </c>
      <c r="BO43" s="334">
        <v>0.25610169999999999</v>
      </c>
      <c r="BP43" s="334">
        <v>0.2499951</v>
      </c>
      <c r="BQ43" s="334">
        <v>0.24921689999999999</v>
      </c>
      <c r="BR43" s="334">
        <v>0.25157550000000001</v>
      </c>
      <c r="BS43" s="334">
        <v>0.25218059999999998</v>
      </c>
      <c r="BT43" s="334">
        <v>0.25576500000000002</v>
      </c>
      <c r="BU43" s="334">
        <v>0.25837290000000002</v>
      </c>
      <c r="BV43" s="334">
        <v>0.25845950000000001</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1.92</v>
      </c>
      <c r="AY45" s="209">
        <v>1.8973396801</v>
      </c>
      <c r="AZ45" s="209">
        <v>1.9233869164999999</v>
      </c>
      <c r="BA45" s="209">
        <v>1.9645820000000001</v>
      </c>
      <c r="BB45" s="209">
        <v>2.016527</v>
      </c>
      <c r="BC45" s="350">
        <v>1.9877530000000001</v>
      </c>
      <c r="BD45" s="350">
        <v>1.9579679999999999</v>
      </c>
      <c r="BE45" s="350">
        <v>1.972067</v>
      </c>
      <c r="BF45" s="350">
        <v>1.9698880000000001</v>
      </c>
      <c r="BG45" s="350">
        <v>1.986691</v>
      </c>
      <c r="BH45" s="350">
        <v>1.9409620000000001</v>
      </c>
      <c r="BI45" s="350">
        <v>1.956663</v>
      </c>
      <c r="BJ45" s="350">
        <v>1.9554530000000001</v>
      </c>
      <c r="BK45" s="350">
        <v>1.9656279999999999</v>
      </c>
      <c r="BL45" s="350">
        <v>1.993298</v>
      </c>
      <c r="BM45" s="350">
        <v>2.0037660000000002</v>
      </c>
      <c r="BN45" s="350">
        <v>2.0263949999999999</v>
      </c>
      <c r="BO45" s="350">
        <v>2.0008360000000001</v>
      </c>
      <c r="BP45" s="350">
        <v>1.96448</v>
      </c>
      <c r="BQ45" s="350">
        <v>1.9745349999999999</v>
      </c>
      <c r="BR45" s="350">
        <v>1.965441</v>
      </c>
      <c r="BS45" s="350">
        <v>1.981732</v>
      </c>
      <c r="BT45" s="350">
        <v>1.935551</v>
      </c>
      <c r="BU45" s="350">
        <v>1.9548509999999999</v>
      </c>
      <c r="BV45" s="350">
        <v>1.950728</v>
      </c>
    </row>
    <row r="46" spans="1:74" s="413" customFormat="1" ht="12" customHeight="1" x14ac:dyDescent="0.25">
      <c r="A46" s="412"/>
      <c r="B46" s="809" t="s">
        <v>868</v>
      </c>
      <c r="C46" s="762"/>
      <c r="D46" s="762"/>
      <c r="E46" s="762"/>
      <c r="F46" s="762"/>
      <c r="G46" s="762"/>
      <c r="H46" s="762"/>
      <c r="I46" s="762"/>
      <c r="J46" s="762"/>
      <c r="K46" s="762"/>
      <c r="L46" s="762"/>
      <c r="M46" s="762"/>
      <c r="N46" s="762"/>
      <c r="O46" s="762"/>
      <c r="P46" s="762"/>
      <c r="Q46" s="759"/>
      <c r="AY46" s="468"/>
      <c r="AZ46" s="468"/>
      <c r="BA46" s="468"/>
      <c r="BB46" s="468"/>
      <c r="BC46" s="468"/>
      <c r="BD46" s="605"/>
      <c r="BE46" s="605"/>
      <c r="BF46" s="605"/>
      <c r="BG46" s="468"/>
      <c r="BH46" s="468"/>
      <c r="BI46" s="468"/>
      <c r="BJ46" s="468"/>
    </row>
    <row r="47" spans="1:74" s="413" customFormat="1" ht="12" customHeight="1" x14ac:dyDescent="0.25">
      <c r="A47" s="412"/>
      <c r="B47" s="804" t="s">
        <v>869</v>
      </c>
      <c r="C47" s="762"/>
      <c r="D47" s="762"/>
      <c r="E47" s="762"/>
      <c r="F47" s="762"/>
      <c r="G47" s="762"/>
      <c r="H47" s="762"/>
      <c r="I47" s="762"/>
      <c r="J47" s="762"/>
      <c r="K47" s="762"/>
      <c r="L47" s="762"/>
      <c r="M47" s="762"/>
      <c r="N47" s="762"/>
      <c r="O47" s="762"/>
      <c r="P47" s="762"/>
      <c r="Q47" s="759"/>
      <c r="AY47" s="468"/>
      <c r="AZ47" s="468"/>
      <c r="BA47" s="468"/>
      <c r="BB47" s="468"/>
      <c r="BC47" s="468"/>
      <c r="BD47" s="605"/>
      <c r="BE47" s="605"/>
      <c r="BF47" s="605"/>
      <c r="BG47" s="468"/>
      <c r="BH47" s="468"/>
      <c r="BI47" s="468"/>
      <c r="BJ47" s="468"/>
    </row>
    <row r="48" spans="1:74" s="413" customFormat="1" ht="12" customHeight="1" x14ac:dyDescent="0.25">
      <c r="A48" s="412"/>
      <c r="B48" s="809" t="s">
        <v>870</v>
      </c>
      <c r="C48" s="762"/>
      <c r="D48" s="762"/>
      <c r="E48" s="762"/>
      <c r="F48" s="762"/>
      <c r="G48" s="762"/>
      <c r="H48" s="762"/>
      <c r="I48" s="762"/>
      <c r="J48" s="762"/>
      <c r="K48" s="762"/>
      <c r="L48" s="762"/>
      <c r="M48" s="762"/>
      <c r="N48" s="762"/>
      <c r="O48" s="762"/>
      <c r="P48" s="762"/>
      <c r="Q48" s="759"/>
      <c r="AY48" s="468"/>
      <c r="AZ48" s="468"/>
      <c r="BA48" s="468"/>
      <c r="BB48" s="468"/>
      <c r="BC48" s="468"/>
      <c r="BD48" s="605"/>
      <c r="BE48" s="605"/>
      <c r="BF48" s="605"/>
      <c r="BG48" s="468"/>
      <c r="BH48" s="468"/>
      <c r="BI48" s="468"/>
      <c r="BJ48" s="468"/>
    </row>
    <row r="49" spans="1:74" s="413" customFormat="1" ht="12" customHeight="1" x14ac:dyDescent="0.25">
      <c r="A49" s="412"/>
      <c r="B49" s="809" t="s">
        <v>92</v>
      </c>
      <c r="C49" s="762"/>
      <c r="D49" s="762"/>
      <c r="E49" s="762"/>
      <c r="F49" s="762"/>
      <c r="G49" s="762"/>
      <c r="H49" s="762"/>
      <c r="I49" s="762"/>
      <c r="J49" s="762"/>
      <c r="K49" s="762"/>
      <c r="L49" s="762"/>
      <c r="M49" s="762"/>
      <c r="N49" s="762"/>
      <c r="O49" s="762"/>
      <c r="P49" s="762"/>
      <c r="Q49" s="759"/>
      <c r="AY49" s="468"/>
      <c r="AZ49" s="468"/>
      <c r="BA49" s="468"/>
      <c r="BB49" s="468"/>
      <c r="BC49" s="468"/>
      <c r="BD49" s="605"/>
      <c r="BE49" s="605"/>
      <c r="BF49" s="605"/>
      <c r="BG49" s="468"/>
      <c r="BH49" s="468"/>
      <c r="BI49" s="468"/>
      <c r="BJ49" s="468"/>
    </row>
    <row r="50" spans="1:74" s="270" customFormat="1" ht="12" customHeight="1" x14ac:dyDescent="0.25">
      <c r="A50" s="93"/>
      <c r="B50" s="752" t="s">
        <v>815</v>
      </c>
      <c r="C50" s="744"/>
      <c r="D50" s="744"/>
      <c r="E50" s="744"/>
      <c r="F50" s="744"/>
      <c r="G50" s="744"/>
      <c r="H50" s="744"/>
      <c r="I50" s="744"/>
      <c r="J50" s="744"/>
      <c r="K50" s="744"/>
      <c r="L50" s="744"/>
      <c r="M50" s="744"/>
      <c r="N50" s="744"/>
      <c r="O50" s="744"/>
      <c r="P50" s="744"/>
      <c r="Q50" s="744"/>
      <c r="AY50" s="467"/>
      <c r="AZ50" s="467"/>
      <c r="BA50" s="467"/>
      <c r="BB50" s="467"/>
      <c r="BC50" s="467"/>
      <c r="BD50" s="604"/>
      <c r="BE50" s="604"/>
      <c r="BF50" s="604"/>
      <c r="BG50" s="467"/>
      <c r="BH50" s="467"/>
      <c r="BI50" s="467"/>
      <c r="BJ50" s="467"/>
    </row>
    <row r="51" spans="1:74" s="413" customFormat="1" ht="12" customHeight="1" x14ac:dyDescent="0.25">
      <c r="A51" s="412"/>
      <c r="B51" s="780" t="str">
        <f>"Notes: "&amp;"EIA completed modeling and analysis for this report on " &amp;Dates!D2&amp;"."</f>
        <v>Notes: EIA completed modeling and analysis for this report on Thursday May 6, 2021.</v>
      </c>
      <c r="C51" s="803"/>
      <c r="D51" s="803"/>
      <c r="E51" s="803"/>
      <c r="F51" s="803"/>
      <c r="G51" s="803"/>
      <c r="H51" s="803"/>
      <c r="I51" s="803"/>
      <c r="J51" s="803"/>
      <c r="K51" s="803"/>
      <c r="L51" s="803"/>
      <c r="M51" s="803"/>
      <c r="N51" s="803"/>
      <c r="O51" s="803"/>
      <c r="P51" s="803"/>
      <c r="Q51" s="781"/>
      <c r="AY51" s="468"/>
      <c r="AZ51" s="468"/>
      <c r="BA51" s="468"/>
      <c r="BB51" s="468"/>
      <c r="BC51" s="468"/>
      <c r="BD51" s="605"/>
      <c r="BE51" s="605"/>
      <c r="BF51" s="605"/>
      <c r="BG51" s="468"/>
      <c r="BH51" s="468"/>
      <c r="BI51" s="468"/>
      <c r="BJ51" s="468"/>
    </row>
    <row r="52" spans="1:74" s="413" customFormat="1" ht="12" customHeight="1" x14ac:dyDescent="0.25">
      <c r="A52" s="412"/>
      <c r="B52" s="770" t="s">
        <v>353</v>
      </c>
      <c r="C52" s="769"/>
      <c r="D52" s="769"/>
      <c r="E52" s="769"/>
      <c r="F52" s="769"/>
      <c r="G52" s="769"/>
      <c r="H52" s="769"/>
      <c r="I52" s="769"/>
      <c r="J52" s="769"/>
      <c r="K52" s="769"/>
      <c r="L52" s="769"/>
      <c r="M52" s="769"/>
      <c r="N52" s="769"/>
      <c r="O52" s="769"/>
      <c r="P52" s="769"/>
      <c r="Q52" s="769"/>
      <c r="AY52" s="468"/>
      <c r="AZ52" s="468"/>
      <c r="BA52" s="468"/>
      <c r="BB52" s="468"/>
      <c r="BC52" s="468"/>
      <c r="BD52" s="605"/>
      <c r="BE52" s="605"/>
      <c r="BF52" s="605"/>
      <c r="BG52" s="468"/>
      <c r="BH52" s="468"/>
      <c r="BI52" s="468"/>
      <c r="BJ52" s="468"/>
    </row>
    <row r="53" spans="1:74" s="413" customFormat="1" ht="12" customHeight="1" x14ac:dyDescent="0.25">
      <c r="A53" s="412"/>
      <c r="B53" s="763" t="s">
        <v>871</v>
      </c>
      <c r="C53" s="762"/>
      <c r="D53" s="762"/>
      <c r="E53" s="762"/>
      <c r="F53" s="762"/>
      <c r="G53" s="762"/>
      <c r="H53" s="762"/>
      <c r="I53" s="762"/>
      <c r="J53" s="762"/>
      <c r="K53" s="762"/>
      <c r="L53" s="762"/>
      <c r="M53" s="762"/>
      <c r="N53" s="762"/>
      <c r="O53" s="762"/>
      <c r="P53" s="762"/>
      <c r="Q53" s="759"/>
      <c r="AY53" s="468"/>
      <c r="AZ53" s="468"/>
      <c r="BA53" s="468"/>
      <c r="BB53" s="468"/>
      <c r="BC53" s="468"/>
      <c r="BD53" s="605"/>
      <c r="BE53" s="605"/>
      <c r="BF53" s="605"/>
      <c r="BG53" s="468"/>
      <c r="BH53" s="468"/>
      <c r="BI53" s="468"/>
      <c r="BJ53" s="468"/>
    </row>
    <row r="54" spans="1:74" s="413" customFormat="1" ht="12" customHeight="1" x14ac:dyDescent="0.25">
      <c r="A54" s="412"/>
      <c r="B54" s="765" t="s">
        <v>838</v>
      </c>
      <c r="C54" s="766"/>
      <c r="D54" s="766"/>
      <c r="E54" s="766"/>
      <c r="F54" s="766"/>
      <c r="G54" s="766"/>
      <c r="H54" s="766"/>
      <c r="I54" s="766"/>
      <c r="J54" s="766"/>
      <c r="K54" s="766"/>
      <c r="L54" s="766"/>
      <c r="M54" s="766"/>
      <c r="N54" s="766"/>
      <c r="O54" s="766"/>
      <c r="P54" s="766"/>
      <c r="Q54" s="759"/>
      <c r="AY54" s="468"/>
      <c r="AZ54" s="468"/>
      <c r="BA54" s="468"/>
      <c r="BB54" s="468"/>
      <c r="BC54" s="468"/>
      <c r="BD54" s="605"/>
      <c r="BE54" s="605"/>
      <c r="BF54" s="605"/>
      <c r="BG54" s="468"/>
      <c r="BH54" s="468"/>
      <c r="BI54" s="468"/>
      <c r="BJ54" s="468"/>
    </row>
    <row r="55" spans="1:74" s="414" customFormat="1" ht="12" customHeight="1" x14ac:dyDescent="0.25">
      <c r="A55" s="393"/>
      <c r="B55" s="771" t="s">
        <v>1384</v>
      </c>
      <c r="C55" s="759"/>
      <c r="D55" s="759"/>
      <c r="E55" s="759"/>
      <c r="F55" s="759"/>
      <c r="G55" s="759"/>
      <c r="H55" s="759"/>
      <c r="I55" s="759"/>
      <c r="J55" s="759"/>
      <c r="K55" s="759"/>
      <c r="L55" s="759"/>
      <c r="M55" s="759"/>
      <c r="N55" s="759"/>
      <c r="O55" s="759"/>
      <c r="P55" s="759"/>
      <c r="Q55" s="759"/>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07" customWidth="1"/>
    <col min="59" max="62" width="6.5546875" style="344" customWidth="1"/>
    <col min="63" max="74" width="6.5546875" style="100" customWidth="1"/>
    <col min="75" max="16384" width="11" style="100"/>
  </cols>
  <sheetData>
    <row r="1" spans="1:74" ht="15.6" customHeight="1" x14ac:dyDescent="0.25">
      <c r="A1" s="741" t="s">
        <v>798</v>
      </c>
      <c r="B1" s="812" t="s">
        <v>812</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76"/>
    </row>
    <row r="2" spans="1:74" ht="14.1" customHeight="1"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1124</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344.97036566999998</v>
      </c>
      <c r="AY6" s="266">
        <v>350.81534151</v>
      </c>
      <c r="AZ6" s="266">
        <v>327.01871019999999</v>
      </c>
      <c r="BA6" s="266">
        <v>311.8827</v>
      </c>
      <c r="BB6" s="266">
        <v>290.54899999999998</v>
      </c>
      <c r="BC6" s="309">
        <v>319.36110000000002</v>
      </c>
      <c r="BD6" s="309">
        <v>363.68959999999998</v>
      </c>
      <c r="BE6" s="309">
        <v>411.29899999999998</v>
      </c>
      <c r="BF6" s="309">
        <v>392.61219999999997</v>
      </c>
      <c r="BG6" s="309">
        <v>335.50630000000001</v>
      </c>
      <c r="BH6" s="309">
        <v>312.15519999999998</v>
      </c>
      <c r="BI6" s="309">
        <v>303.07839999999999</v>
      </c>
      <c r="BJ6" s="309">
        <v>352.01659999999998</v>
      </c>
      <c r="BK6" s="309">
        <v>356.15649999999999</v>
      </c>
      <c r="BL6" s="309">
        <v>316.96690000000001</v>
      </c>
      <c r="BM6" s="309">
        <v>320.01909999999998</v>
      </c>
      <c r="BN6" s="309">
        <v>293.96480000000003</v>
      </c>
      <c r="BO6" s="309">
        <v>321.59989999999999</v>
      </c>
      <c r="BP6" s="309">
        <v>366.03980000000001</v>
      </c>
      <c r="BQ6" s="309">
        <v>413.27620000000002</v>
      </c>
      <c r="BR6" s="309">
        <v>396.95870000000002</v>
      </c>
      <c r="BS6" s="309">
        <v>338.89060000000001</v>
      </c>
      <c r="BT6" s="309">
        <v>314.86630000000002</v>
      </c>
      <c r="BU6" s="309">
        <v>305.52539999999999</v>
      </c>
      <c r="BV6" s="309">
        <v>354.61169999999998</v>
      </c>
    </row>
    <row r="7" spans="1:74" ht="11.1" customHeight="1" x14ac:dyDescent="0.2">
      <c r="A7" s="101" t="s">
        <v>1125</v>
      </c>
      <c r="B7" s="130" t="s">
        <v>1335</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331.05896060999999</v>
      </c>
      <c r="AY7" s="266">
        <v>337.09246155</v>
      </c>
      <c r="AZ7" s="266">
        <v>315.90521731000001</v>
      </c>
      <c r="BA7" s="266">
        <v>299.21640000000002</v>
      </c>
      <c r="BB7" s="266">
        <v>278.34320000000002</v>
      </c>
      <c r="BC7" s="309">
        <v>306.84640000000002</v>
      </c>
      <c r="BD7" s="309">
        <v>351.28250000000003</v>
      </c>
      <c r="BE7" s="309">
        <v>398.25009999999997</v>
      </c>
      <c r="BF7" s="309">
        <v>379.73270000000002</v>
      </c>
      <c r="BG7" s="309">
        <v>323.36340000000001</v>
      </c>
      <c r="BH7" s="309">
        <v>300.15780000000001</v>
      </c>
      <c r="BI7" s="309">
        <v>290.8116</v>
      </c>
      <c r="BJ7" s="309">
        <v>338.9932</v>
      </c>
      <c r="BK7" s="309">
        <v>342.98770000000002</v>
      </c>
      <c r="BL7" s="309">
        <v>305.34620000000001</v>
      </c>
      <c r="BM7" s="309">
        <v>307.35419999999999</v>
      </c>
      <c r="BN7" s="309">
        <v>281.87329999999997</v>
      </c>
      <c r="BO7" s="309">
        <v>309.02719999999999</v>
      </c>
      <c r="BP7" s="309">
        <v>353.29579999999999</v>
      </c>
      <c r="BQ7" s="309">
        <v>399.65210000000002</v>
      </c>
      <c r="BR7" s="309">
        <v>383.30099999999999</v>
      </c>
      <c r="BS7" s="309">
        <v>326.17380000000003</v>
      </c>
      <c r="BT7" s="309">
        <v>302.45699999999999</v>
      </c>
      <c r="BU7" s="309">
        <v>292.87889999999999</v>
      </c>
      <c r="BV7" s="309">
        <v>341.26479999999998</v>
      </c>
    </row>
    <row r="8" spans="1:74" ht="11.1" customHeight="1" x14ac:dyDescent="0.2">
      <c r="A8" s="101" t="s">
        <v>1336</v>
      </c>
      <c r="B8" s="130" t="s">
        <v>1337</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12.806143027999999</v>
      </c>
      <c r="AY8" s="266">
        <v>12.60211754</v>
      </c>
      <c r="AZ8" s="266">
        <v>10.100902135</v>
      </c>
      <c r="BA8" s="266">
        <v>11.556760000000001</v>
      </c>
      <c r="BB8" s="266">
        <v>11.166029999999999</v>
      </c>
      <c r="BC8" s="309">
        <v>11.3992</v>
      </c>
      <c r="BD8" s="309">
        <v>11.26634</v>
      </c>
      <c r="BE8" s="309">
        <v>11.763339999999999</v>
      </c>
      <c r="BF8" s="309">
        <v>11.61626</v>
      </c>
      <c r="BG8" s="309">
        <v>11.004110000000001</v>
      </c>
      <c r="BH8" s="309">
        <v>10.909789999999999</v>
      </c>
      <c r="BI8" s="309">
        <v>11.22091</v>
      </c>
      <c r="BJ8" s="309">
        <v>11.87374</v>
      </c>
      <c r="BK8" s="309">
        <v>12.00149</v>
      </c>
      <c r="BL8" s="309">
        <v>10.572380000000001</v>
      </c>
      <c r="BM8" s="309">
        <v>11.53135</v>
      </c>
      <c r="BN8" s="309">
        <v>11.03909</v>
      </c>
      <c r="BO8" s="309">
        <v>11.44237</v>
      </c>
      <c r="BP8" s="309">
        <v>11.58615</v>
      </c>
      <c r="BQ8" s="309">
        <v>12.317869999999999</v>
      </c>
      <c r="BR8" s="309">
        <v>12.369820000000001</v>
      </c>
      <c r="BS8" s="309">
        <v>11.55147</v>
      </c>
      <c r="BT8" s="309">
        <v>11.29031</v>
      </c>
      <c r="BU8" s="309">
        <v>11.570729999999999</v>
      </c>
      <c r="BV8" s="309">
        <v>12.19659</v>
      </c>
    </row>
    <row r="9" spans="1:74" ht="11.1" customHeight="1" x14ac:dyDescent="0.2">
      <c r="A9" s="101" t="s">
        <v>1338</v>
      </c>
      <c r="B9" s="130" t="s">
        <v>1339</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1.1052620339999999</v>
      </c>
      <c r="AY9" s="266">
        <v>1.1207624190000001</v>
      </c>
      <c r="AZ9" s="266">
        <v>1.012590764</v>
      </c>
      <c r="BA9" s="266">
        <v>1.109521</v>
      </c>
      <c r="BB9" s="266">
        <v>1.0396840000000001</v>
      </c>
      <c r="BC9" s="309">
        <v>1.115494</v>
      </c>
      <c r="BD9" s="309">
        <v>1.140765</v>
      </c>
      <c r="BE9" s="309">
        <v>1.2856339999999999</v>
      </c>
      <c r="BF9" s="309">
        <v>1.2631730000000001</v>
      </c>
      <c r="BG9" s="309">
        <v>1.1387799999999999</v>
      </c>
      <c r="BH9" s="309">
        <v>1.0875699999999999</v>
      </c>
      <c r="BI9" s="309">
        <v>1.0458959999999999</v>
      </c>
      <c r="BJ9" s="309">
        <v>1.1497040000000001</v>
      </c>
      <c r="BK9" s="309">
        <v>1.167262</v>
      </c>
      <c r="BL9" s="309">
        <v>1.0483480000000001</v>
      </c>
      <c r="BM9" s="309">
        <v>1.1335109999999999</v>
      </c>
      <c r="BN9" s="309">
        <v>1.052379</v>
      </c>
      <c r="BO9" s="309">
        <v>1.130307</v>
      </c>
      <c r="BP9" s="309">
        <v>1.157894</v>
      </c>
      <c r="BQ9" s="309">
        <v>1.3062199999999999</v>
      </c>
      <c r="BR9" s="309">
        <v>1.287849</v>
      </c>
      <c r="BS9" s="309">
        <v>1.1653480000000001</v>
      </c>
      <c r="BT9" s="309">
        <v>1.1190580000000001</v>
      </c>
      <c r="BU9" s="309">
        <v>1.075777</v>
      </c>
      <c r="BV9" s="309">
        <v>1.1502859999999999</v>
      </c>
    </row>
    <row r="10" spans="1:74" ht="11.1" customHeight="1" x14ac:dyDescent="0.2">
      <c r="A10" s="104" t="s">
        <v>1126</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4.322381987</v>
      </c>
      <c r="AY10" s="266">
        <v>4.6916201118999998</v>
      </c>
      <c r="AZ10" s="266">
        <v>0.91067451646999997</v>
      </c>
      <c r="BA10" s="266">
        <v>3.4038279999999999</v>
      </c>
      <c r="BB10" s="266">
        <v>3.556772</v>
      </c>
      <c r="BC10" s="309">
        <v>4.2268920000000003</v>
      </c>
      <c r="BD10" s="309">
        <v>4.6483290000000004</v>
      </c>
      <c r="BE10" s="309">
        <v>5.3082050000000001</v>
      </c>
      <c r="BF10" s="309">
        <v>5.3301480000000003</v>
      </c>
      <c r="BG10" s="309">
        <v>4.0403700000000002</v>
      </c>
      <c r="BH10" s="309">
        <v>3.5224340000000001</v>
      </c>
      <c r="BI10" s="309">
        <v>3.7087840000000001</v>
      </c>
      <c r="BJ10" s="309">
        <v>3.924868</v>
      </c>
      <c r="BK10" s="309">
        <v>4.5554829999999997</v>
      </c>
      <c r="BL10" s="309">
        <v>3.713838</v>
      </c>
      <c r="BM10" s="309">
        <v>4.1167480000000003</v>
      </c>
      <c r="BN10" s="309">
        <v>3.7225799999999998</v>
      </c>
      <c r="BO10" s="309">
        <v>4.2762209999999996</v>
      </c>
      <c r="BP10" s="309">
        <v>4.6378349999999999</v>
      </c>
      <c r="BQ10" s="309">
        <v>5.2908580000000001</v>
      </c>
      <c r="BR10" s="309">
        <v>5.3120609999999999</v>
      </c>
      <c r="BS10" s="309">
        <v>4.0225669999999996</v>
      </c>
      <c r="BT10" s="309">
        <v>3.5027159999999999</v>
      </c>
      <c r="BU10" s="309">
        <v>3.6779700000000002</v>
      </c>
      <c r="BV10" s="309">
        <v>3.8981279999999998</v>
      </c>
    </row>
    <row r="11" spans="1:74" ht="11.1" customHeight="1" x14ac:dyDescent="0.2">
      <c r="A11" s="104" t="s">
        <v>1127</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349.29274765999997</v>
      </c>
      <c r="AY11" s="266">
        <v>355.50696162000003</v>
      </c>
      <c r="AZ11" s="266">
        <v>327.92938471999997</v>
      </c>
      <c r="BA11" s="266">
        <v>315.28649999999999</v>
      </c>
      <c r="BB11" s="266">
        <v>294.10570000000001</v>
      </c>
      <c r="BC11" s="309">
        <v>323.58800000000002</v>
      </c>
      <c r="BD11" s="309">
        <v>368.33789999999999</v>
      </c>
      <c r="BE11" s="309">
        <v>416.60730000000001</v>
      </c>
      <c r="BF11" s="309">
        <v>397.94229999999999</v>
      </c>
      <c r="BG11" s="309">
        <v>339.54669999999999</v>
      </c>
      <c r="BH11" s="309">
        <v>315.67759999999998</v>
      </c>
      <c r="BI11" s="309">
        <v>306.78719999999998</v>
      </c>
      <c r="BJ11" s="309">
        <v>355.94150000000002</v>
      </c>
      <c r="BK11" s="309">
        <v>360.71190000000001</v>
      </c>
      <c r="BL11" s="309">
        <v>320.6807</v>
      </c>
      <c r="BM11" s="309">
        <v>324.13580000000002</v>
      </c>
      <c r="BN11" s="309">
        <v>297.68729999999999</v>
      </c>
      <c r="BO11" s="309">
        <v>325.87610000000001</v>
      </c>
      <c r="BP11" s="309">
        <v>370.67770000000002</v>
      </c>
      <c r="BQ11" s="309">
        <v>418.56700000000001</v>
      </c>
      <c r="BR11" s="309">
        <v>402.27069999999998</v>
      </c>
      <c r="BS11" s="309">
        <v>342.91320000000002</v>
      </c>
      <c r="BT11" s="309">
        <v>318.36900000000003</v>
      </c>
      <c r="BU11" s="309">
        <v>309.20339999999999</v>
      </c>
      <c r="BV11" s="309">
        <v>358.50979999999998</v>
      </c>
    </row>
    <row r="12" spans="1:74" ht="11.1" customHeight="1" x14ac:dyDescent="0.2">
      <c r="A12" s="104" t="s">
        <v>1128</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26.163105898000001</v>
      </c>
      <c r="AY12" s="266">
        <v>22.152939792000002</v>
      </c>
      <c r="AZ12" s="266">
        <v>19.05110036</v>
      </c>
      <c r="BA12" s="266">
        <v>10.906560000000001</v>
      </c>
      <c r="BB12" s="266">
        <v>14.657830000000001</v>
      </c>
      <c r="BC12" s="309">
        <v>26.819700000000001</v>
      </c>
      <c r="BD12" s="309">
        <v>26.74661</v>
      </c>
      <c r="BE12" s="309">
        <v>29.736540000000002</v>
      </c>
      <c r="BF12" s="309">
        <v>22.022829999999999</v>
      </c>
      <c r="BG12" s="309">
        <v>4.8520440000000002</v>
      </c>
      <c r="BH12" s="309">
        <v>9.6200290000000006</v>
      </c>
      <c r="BI12" s="309">
        <v>17.742750000000001</v>
      </c>
      <c r="BJ12" s="309">
        <v>26.414269999999998</v>
      </c>
      <c r="BK12" s="309">
        <v>19.636379999999999</v>
      </c>
      <c r="BL12" s="309">
        <v>9.8904019999999999</v>
      </c>
      <c r="BM12" s="309">
        <v>15.926069999999999</v>
      </c>
      <c r="BN12" s="309">
        <v>14.0518</v>
      </c>
      <c r="BO12" s="309">
        <v>26.569680000000002</v>
      </c>
      <c r="BP12" s="309">
        <v>26.670190000000002</v>
      </c>
      <c r="BQ12" s="309">
        <v>29.61308</v>
      </c>
      <c r="BR12" s="309">
        <v>22.854880000000001</v>
      </c>
      <c r="BS12" s="309">
        <v>4.892722</v>
      </c>
      <c r="BT12" s="309">
        <v>9.6721629999999994</v>
      </c>
      <c r="BU12" s="309">
        <v>17.851400000000002</v>
      </c>
      <c r="BV12" s="309">
        <v>26.578289999999999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1129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1131</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299.05050340000003</v>
      </c>
      <c r="BA15" s="266">
        <v>293.17904293999999</v>
      </c>
      <c r="BB15" s="266">
        <v>268.65425894999998</v>
      </c>
      <c r="BC15" s="309">
        <v>285.70139999999998</v>
      </c>
      <c r="BD15" s="309">
        <v>330.61959999999999</v>
      </c>
      <c r="BE15" s="309">
        <v>375.33139999999997</v>
      </c>
      <c r="BF15" s="309">
        <v>364.5301</v>
      </c>
      <c r="BG15" s="309">
        <v>323.95650000000001</v>
      </c>
      <c r="BH15" s="309">
        <v>295.44819999999999</v>
      </c>
      <c r="BI15" s="309">
        <v>278.19670000000002</v>
      </c>
      <c r="BJ15" s="309">
        <v>318.0104</v>
      </c>
      <c r="BK15" s="309">
        <v>329.43029999999999</v>
      </c>
      <c r="BL15" s="309">
        <v>300.51400000000001</v>
      </c>
      <c r="BM15" s="309">
        <v>297.01010000000002</v>
      </c>
      <c r="BN15" s="309">
        <v>272.94290000000001</v>
      </c>
      <c r="BO15" s="309">
        <v>288.18830000000003</v>
      </c>
      <c r="BP15" s="309">
        <v>332.73779999999999</v>
      </c>
      <c r="BQ15" s="309">
        <v>376.90600000000001</v>
      </c>
      <c r="BR15" s="309">
        <v>367.33819999999997</v>
      </c>
      <c r="BS15" s="309">
        <v>326.7749</v>
      </c>
      <c r="BT15" s="309">
        <v>297.72309999999999</v>
      </c>
      <c r="BU15" s="309">
        <v>280.16860000000003</v>
      </c>
      <c r="BV15" s="309">
        <v>320.12880000000001</v>
      </c>
    </row>
    <row r="16" spans="1:74" ht="11.1" customHeight="1" x14ac:dyDescent="0.2">
      <c r="A16" s="104" t="s">
        <v>1132</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127.07581458</v>
      </c>
      <c r="BA16" s="266">
        <v>111.33791875</v>
      </c>
      <c r="BB16" s="266">
        <v>98.832718663999998</v>
      </c>
      <c r="BC16" s="309">
        <v>108.86490000000001</v>
      </c>
      <c r="BD16" s="309">
        <v>135.48599999999999</v>
      </c>
      <c r="BE16" s="309">
        <v>162.66220000000001</v>
      </c>
      <c r="BF16" s="309">
        <v>154.72210000000001</v>
      </c>
      <c r="BG16" s="309">
        <v>128.69139999999999</v>
      </c>
      <c r="BH16" s="309">
        <v>104.8764</v>
      </c>
      <c r="BI16" s="309">
        <v>101.37649999999999</v>
      </c>
      <c r="BJ16" s="309">
        <v>133.29329999999999</v>
      </c>
      <c r="BK16" s="309">
        <v>141.54159999999999</v>
      </c>
      <c r="BL16" s="309">
        <v>124.29430000000001</v>
      </c>
      <c r="BM16" s="309">
        <v>111.4572</v>
      </c>
      <c r="BN16" s="309">
        <v>100.625</v>
      </c>
      <c r="BO16" s="309">
        <v>109.25490000000001</v>
      </c>
      <c r="BP16" s="309">
        <v>135.8785</v>
      </c>
      <c r="BQ16" s="309">
        <v>162.8329</v>
      </c>
      <c r="BR16" s="309">
        <v>156.05279999999999</v>
      </c>
      <c r="BS16" s="309">
        <v>130.26259999999999</v>
      </c>
      <c r="BT16" s="309">
        <v>106.0932</v>
      </c>
      <c r="BU16" s="309">
        <v>102.50409999999999</v>
      </c>
      <c r="BV16" s="309">
        <v>134.63800000000001</v>
      </c>
    </row>
    <row r="17" spans="1:74" ht="11.1" customHeight="1" x14ac:dyDescent="0.2">
      <c r="A17" s="104" t="s">
        <v>1133</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98.174722000000003</v>
      </c>
      <c r="BA17" s="266">
        <v>102.46120338</v>
      </c>
      <c r="BB17" s="266">
        <v>93.394856250000004</v>
      </c>
      <c r="BC17" s="309">
        <v>99.186189999999996</v>
      </c>
      <c r="BD17" s="309">
        <v>115.3771</v>
      </c>
      <c r="BE17" s="309">
        <v>127.2835</v>
      </c>
      <c r="BF17" s="309">
        <v>123.33710000000001</v>
      </c>
      <c r="BG17" s="309">
        <v>114.75790000000001</v>
      </c>
      <c r="BH17" s="309">
        <v>109.1369</v>
      </c>
      <c r="BI17" s="309">
        <v>99.285420000000002</v>
      </c>
      <c r="BJ17" s="309">
        <v>106.8527</v>
      </c>
      <c r="BK17" s="309">
        <v>107.4276</v>
      </c>
      <c r="BL17" s="309">
        <v>99.317769999999996</v>
      </c>
      <c r="BM17" s="309">
        <v>104.74930000000001</v>
      </c>
      <c r="BN17" s="309">
        <v>94.909270000000006</v>
      </c>
      <c r="BO17" s="309">
        <v>100.5112</v>
      </c>
      <c r="BP17" s="309">
        <v>116.5483</v>
      </c>
      <c r="BQ17" s="309">
        <v>128.3254</v>
      </c>
      <c r="BR17" s="309">
        <v>124.6349</v>
      </c>
      <c r="BS17" s="309">
        <v>115.9692</v>
      </c>
      <c r="BT17" s="309">
        <v>110.2334</v>
      </c>
      <c r="BU17" s="309">
        <v>100.25230000000001</v>
      </c>
      <c r="BV17" s="309">
        <v>107.7483</v>
      </c>
    </row>
    <row r="18" spans="1:74" ht="11.1" customHeight="1" x14ac:dyDescent="0.2">
      <c r="A18" s="104" t="s">
        <v>1134</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73.246327820000005</v>
      </c>
      <c r="BA18" s="266">
        <v>78.823612757000006</v>
      </c>
      <c r="BB18" s="266">
        <v>75.917384478000002</v>
      </c>
      <c r="BC18" s="309">
        <v>77.154510000000002</v>
      </c>
      <c r="BD18" s="309">
        <v>79.238330000000005</v>
      </c>
      <c r="BE18" s="309">
        <v>84.843069999999997</v>
      </c>
      <c r="BF18" s="309">
        <v>85.932599999999994</v>
      </c>
      <c r="BG18" s="309">
        <v>79.983099999999993</v>
      </c>
      <c r="BH18" s="309">
        <v>80.924700000000001</v>
      </c>
      <c r="BI18" s="309">
        <v>77.036550000000005</v>
      </c>
      <c r="BJ18" s="309">
        <v>77.314099999999996</v>
      </c>
      <c r="BK18" s="309">
        <v>79.874200000000002</v>
      </c>
      <c r="BL18" s="309">
        <v>76.342200000000005</v>
      </c>
      <c r="BM18" s="309">
        <v>80.264279999999999</v>
      </c>
      <c r="BN18" s="309">
        <v>76.907120000000006</v>
      </c>
      <c r="BO18" s="309">
        <v>77.931079999999994</v>
      </c>
      <c r="BP18" s="309">
        <v>79.797389999999993</v>
      </c>
      <c r="BQ18" s="309">
        <v>85.209810000000004</v>
      </c>
      <c r="BR18" s="309">
        <v>86.116870000000006</v>
      </c>
      <c r="BS18" s="309">
        <v>80.02319</v>
      </c>
      <c r="BT18" s="309">
        <v>80.890739999999994</v>
      </c>
      <c r="BU18" s="309">
        <v>76.917739999999995</v>
      </c>
      <c r="BV18" s="309">
        <v>77.195890000000006</v>
      </c>
    </row>
    <row r="19" spans="1:74" ht="11.1" customHeight="1" x14ac:dyDescent="0.2">
      <c r="A19" s="104" t="s">
        <v>1135</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0.55363899999999999</v>
      </c>
      <c r="BA19" s="266">
        <v>0.55630805344000001</v>
      </c>
      <c r="BB19" s="266">
        <v>0.50929955559999995</v>
      </c>
      <c r="BC19" s="309">
        <v>0.49584279999999997</v>
      </c>
      <c r="BD19" s="309">
        <v>0.51820049999999995</v>
      </c>
      <c r="BE19" s="309">
        <v>0.54265039999999998</v>
      </c>
      <c r="BF19" s="309">
        <v>0.53830679999999997</v>
      </c>
      <c r="BG19" s="309">
        <v>0.5241093</v>
      </c>
      <c r="BH19" s="309">
        <v>0.5101137</v>
      </c>
      <c r="BI19" s="309">
        <v>0.49830459999999999</v>
      </c>
      <c r="BJ19" s="309">
        <v>0.55027020000000004</v>
      </c>
      <c r="BK19" s="309">
        <v>0.58684939999999997</v>
      </c>
      <c r="BL19" s="309">
        <v>0.55969080000000004</v>
      </c>
      <c r="BM19" s="309">
        <v>0.53935299999999997</v>
      </c>
      <c r="BN19" s="309">
        <v>0.50156679999999998</v>
      </c>
      <c r="BO19" s="309">
        <v>0.49114239999999998</v>
      </c>
      <c r="BP19" s="309">
        <v>0.51358309999999996</v>
      </c>
      <c r="BQ19" s="309">
        <v>0.53783530000000002</v>
      </c>
      <c r="BR19" s="309">
        <v>0.53365980000000002</v>
      </c>
      <c r="BS19" s="309">
        <v>0.5198081</v>
      </c>
      <c r="BT19" s="309">
        <v>0.50583990000000001</v>
      </c>
      <c r="BU19" s="309">
        <v>0.49443700000000002</v>
      </c>
      <c r="BV19" s="309">
        <v>0.54660410000000004</v>
      </c>
    </row>
    <row r="20" spans="1:74" ht="11.1" customHeight="1" x14ac:dyDescent="0.2">
      <c r="A20" s="104" t="s">
        <v>1136</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12.302003279999999</v>
      </c>
      <c r="AY20" s="266">
        <v>12.135293142</v>
      </c>
      <c r="AZ20" s="266">
        <v>9.8277809612000002</v>
      </c>
      <c r="BA20" s="266">
        <v>11.20092</v>
      </c>
      <c r="BB20" s="266">
        <v>10.79365</v>
      </c>
      <c r="BC20" s="309">
        <v>11.066879999999999</v>
      </c>
      <c r="BD20" s="309">
        <v>10.97174</v>
      </c>
      <c r="BE20" s="309">
        <v>11.539350000000001</v>
      </c>
      <c r="BF20" s="309">
        <v>11.389419999999999</v>
      </c>
      <c r="BG20" s="309">
        <v>10.73809</v>
      </c>
      <c r="BH20" s="309">
        <v>10.609389999999999</v>
      </c>
      <c r="BI20" s="309">
        <v>10.847670000000001</v>
      </c>
      <c r="BJ20" s="309">
        <v>11.516769999999999</v>
      </c>
      <c r="BK20" s="309">
        <v>11.64527</v>
      </c>
      <c r="BL20" s="309">
        <v>10.276339999999999</v>
      </c>
      <c r="BM20" s="309">
        <v>11.199669999999999</v>
      </c>
      <c r="BN20" s="309">
        <v>10.69262</v>
      </c>
      <c r="BO20" s="309">
        <v>11.11815</v>
      </c>
      <c r="BP20" s="309">
        <v>11.269690000000001</v>
      </c>
      <c r="BQ20" s="309">
        <v>12.047929999999999</v>
      </c>
      <c r="BR20" s="309">
        <v>12.077629999999999</v>
      </c>
      <c r="BS20" s="309">
        <v>11.245620000000001</v>
      </c>
      <c r="BT20" s="309">
        <v>10.97373</v>
      </c>
      <c r="BU20" s="309">
        <v>11.183439999999999</v>
      </c>
      <c r="BV20" s="309">
        <v>11.80278</v>
      </c>
    </row>
    <row r="21" spans="1:74" ht="11.1" customHeight="1" x14ac:dyDescent="0.2">
      <c r="A21" s="107" t="s">
        <v>1137</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323.12964173</v>
      </c>
      <c r="AY21" s="266">
        <v>333.35402183000002</v>
      </c>
      <c r="AZ21" s="266">
        <v>308.87828436000001</v>
      </c>
      <c r="BA21" s="266">
        <v>304.38</v>
      </c>
      <c r="BB21" s="266">
        <v>279.4479</v>
      </c>
      <c r="BC21" s="309">
        <v>296.76830000000001</v>
      </c>
      <c r="BD21" s="309">
        <v>341.59129999999999</v>
      </c>
      <c r="BE21" s="309">
        <v>386.8707</v>
      </c>
      <c r="BF21" s="309">
        <v>375.91950000000003</v>
      </c>
      <c r="BG21" s="309">
        <v>334.69459999999998</v>
      </c>
      <c r="BH21" s="309">
        <v>306.05759999999998</v>
      </c>
      <c r="BI21" s="309">
        <v>289.0444</v>
      </c>
      <c r="BJ21" s="309">
        <v>329.52719999999999</v>
      </c>
      <c r="BK21" s="309">
        <v>341.07560000000001</v>
      </c>
      <c r="BL21" s="309">
        <v>310.7903</v>
      </c>
      <c r="BM21" s="309">
        <v>308.2097</v>
      </c>
      <c r="BN21" s="309">
        <v>283.63549999999998</v>
      </c>
      <c r="BO21" s="309">
        <v>299.3064</v>
      </c>
      <c r="BP21" s="309">
        <v>344.00749999999999</v>
      </c>
      <c r="BQ21" s="309">
        <v>388.95389999999998</v>
      </c>
      <c r="BR21" s="309">
        <v>379.41579999999999</v>
      </c>
      <c r="BS21" s="309">
        <v>338.02050000000003</v>
      </c>
      <c r="BT21" s="309">
        <v>308.69690000000003</v>
      </c>
      <c r="BU21" s="309">
        <v>291.35199999999998</v>
      </c>
      <c r="BV21" s="309">
        <v>331.93150000000003</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912.55009412000004</v>
      </c>
      <c r="AN23" s="266">
        <v>820.98659412999996</v>
      </c>
      <c r="AO23" s="266">
        <v>762.86594320999995</v>
      </c>
      <c r="AP23" s="266">
        <v>714.88862572999994</v>
      </c>
      <c r="AQ23" s="266">
        <v>773.18097822000004</v>
      </c>
      <c r="AR23" s="266">
        <v>962.64454278000005</v>
      </c>
      <c r="AS23" s="266">
        <v>1224.1201583</v>
      </c>
      <c r="AT23" s="266">
        <v>1164.7830922999999</v>
      </c>
      <c r="AU23" s="266">
        <v>936.70582991000003</v>
      </c>
      <c r="AV23" s="266">
        <v>771.22495824999999</v>
      </c>
      <c r="AW23" s="266">
        <v>729.40549071999999</v>
      </c>
      <c r="AX23" s="266">
        <v>949.89227468000001</v>
      </c>
      <c r="AY23" s="266">
        <v>990.76548882999998</v>
      </c>
      <c r="AZ23" s="266">
        <v>917.36910817</v>
      </c>
      <c r="BA23" s="266">
        <v>803.75609999999995</v>
      </c>
      <c r="BB23" s="266">
        <v>713.48019999999997</v>
      </c>
      <c r="BC23" s="309">
        <v>785.90309999999999</v>
      </c>
      <c r="BD23" s="309">
        <v>978.08270000000005</v>
      </c>
      <c r="BE23" s="309">
        <v>1174.27</v>
      </c>
      <c r="BF23" s="309">
        <v>1116.9490000000001</v>
      </c>
      <c r="BG23" s="309">
        <v>929.03240000000005</v>
      </c>
      <c r="BH23" s="309">
        <v>757.11019999999996</v>
      </c>
      <c r="BI23" s="309">
        <v>731.84379999999999</v>
      </c>
      <c r="BJ23" s="309">
        <v>962.25369999999998</v>
      </c>
      <c r="BK23" s="309">
        <v>1009.8390000000001</v>
      </c>
      <c r="BL23" s="309">
        <v>886.7867</v>
      </c>
      <c r="BM23" s="309">
        <v>795.19910000000004</v>
      </c>
      <c r="BN23" s="309">
        <v>717.91600000000005</v>
      </c>
      <c r="BO23" s="309">
        <v>779.48670000000004</v>
      </c>
      <c r="BP23" s="309">
        <v>969.43460000000005</v>
      </c>
      <c r="BQ23" s="309">
        <v>1161.7429999999999</v>
      </c>
      <c r="BR23" s="309">
        <v>1113.3699999999999</v>
      </c>
      <c r="BS23" s="309">
        <v>929.36800000000005</v>
      </c>
      <c r="BT23" s="309">
        <v>756.92930000000001</v>
      </c>
      <c r="BU23" s="309">
        <v>731.32299999999998</v>
      </c>
      <c r="BV23" s="309">
        <v>960.58410000000003</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109.716945</v>
      </c>
      <c r="BA26" s="250">
        <v>114.38849999999999</v>
      </c>
      <c r="BB26" s="250">
        <v>121.0132</v>
      </c>
      <c r="BC26" s="316">
        <v>120.1969</v>
      </c>
      <c r="BD26" s="316">
        <v>114.6452</v>
      </c>
      <c r="BE26" s="316">
        <v>97.870270000000005</v>
      </c>
      <c r="BF26" s="316">
        <v>90.177359999999993</v>
      </c>
      <c r="BG26" s="316">
        <v>90.141580000000005</v>
      </c>
      <c r="BH26" s="316">
        <v>95.91968</v>
      </c>
      <c r="BI26" s="316">
        <v>100.99169999999999</v>
      </c>
      <c r="BJ26" s="316">
        <v>89.160579999999996</v>
      </c>
      <c r="BK26" s="316">
        <v>74.894990000000007</v>
      </c>
      <c r="BL26" s="316">
        <v>69.440920000000006</v>
      </c>
      <c r="BM26" s="316">
        <v>69.621859999999998</v>
      </c>
      <c r="BN26" s="316">
        <v>74.538399999999996</v>
      </c>
      <c r="BO26" s="316">
        <v>78.42841</v>
      </c>
      <c r="BP26" s="316">
        <v>75.647120000000001</v>
      </c>
      <c r="BQ26" s="316">
        <v>62.383389999999999</v>
      </c>
      <c r="BR26" s="316">
        <v>56.774079999999998</v>
      </c>
      <c r="BS26" s="316">
        <v>57.09346</v>
      </c>
      <c r="BT26" s="316">
        <v>62.625219999999999</v>
      </c>
      <c r="BU26" s="316">
        <v>67.700429999999997</v>
      </c>
      <c r="BV26" s="316">
        <v>56.886989999999997</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8.0628060000000001</v>
      </c>
      <c r="BA27" s="250">
        <v>8.7584569999999999</v>
      </c>
      <c r="BB27" s="250">
        <v>8.7323210000000007</v>
      </c>
      <c r="BC27" s="316">
        <v>8.7900369999999999</v>
      </c>
      <c r="BD27" s="316">
        <v>8.8816509999999997</v>
      </c>
      <c r="BE27" s="316">
        <v>8.5589630000000003</v>
      </c>
      <c r="BF27" s="316">
        <v>8.6181750000000008</v>
      </c>
      <c r="BG27" s="316">
        <v>8.8662600000000005</v>
      </c>
      <c r="BH27" s="316">
        <v>9.1230329999999995</v>
      </c>
      <c r="BI27" s="316">
        <v>9.277075</v>
      </c>
      <c r="BJ27" s="316">
        <v>9.1406109999999998</v>
      </c>
      <c r="BK27" s="316">
        <v>8.4783270000000002</v>
      </c>
      <c r="BL27" s="316">
        <v>8.2903319999999994</v>
      </c>
      <c r="BM27" s="316">
        <v>8.5394220000000001</v>
      </c>
      <c r="BN27" s="316">
        <v>8.4056069999999998</v>
      </c>
      <c r="BO27" s="316">
        <v>8.3983039999999995</v>
      </c>
      <c r="BP27" s="316">
        <v>8.4765010000000007</v>
      </c>
      <c r="BQ27" s="316">
        <v>8.1648700000000005</v>
      </c>
      <c r="BR27" s="316">
        <v>8.2415099999999999</v>
      </c>
      <c r="BS27" s="316">
        <v>8.5280349999999991</v>
      </c>
      <c r="BT27" s="316">
        <v>8.8317820000000005</v>
      </c>
      <c r="BU27" s="316">
        <v>9.0338049999999992</v>
      </c>
      <c r="BV27" s="316">
        <v>8.9501369999999998</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16.052111</v>
      </c>
      <c r="BA28" s="250">
        <v>16.026949999999999</v>
      </c>
      <c r="BB28" s="250">
        <v>15.95087</v>
      </c>
      <c r="BC28" s="316">
        <v>15.888450000000001</v>
      </c>
      <c r="BD28" s="316">
        <v>15.970359999999999</v>
      </c>
      <c r="BE28" s="316">
        <v>15.917289999999999</v>
      </c>
      <c r="BF28" s="316">
        <v>15.91456</v>
      </c>
      <c r="BG28" s="316">
        <v>15.94079</v>
      </c>
      <c r="BH28" s="316">
        <v>16.029820000000001</v>
      </c>
      <c r="BI28" s="316">
        <v>16.209330000000001</v>
      </c>
      <c r="BJ28" s="316">
        <v>16.238060000000001</v>
      </c>
      <c r="BK28" s="316">
        <v>16.29148</v>
      </c>
      <c r="BL28" s="316">
        <v>16.220739999999999</v>
      </c>
      <c r="BM28" s="316">
        <v>16.10125</v>
      </c>
      <c r="BN28" s="316">
        <v>15.96663</v>
      </c>
      <c r="BO28" s="316">
        <v>15.90222</v>
      </c>
      <c r="BP28" s="316">
        <v>15.98401</v>
      </c>
      <c r="BQ28" s="316">
        <v>15.936120000000001</v>
      </c>
      <c r="BR28" s="316">
        <v>15.93759</v>
      </c>
      <c r="BS28" s="316">
        <v>15.97171</v>
      </c>
      <c r="BT28" s="316">
        <v>16.066310000000001</v>
      </c>
      <c r="BU28" s="316">
        <v>16.252040000000001</v>
      </c>
      <c r="BV28" s="316">
        <v>16.28668</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1.92</v>
      </c>
      <c r="AY32" s="208">
        <v>1.8973396801</v>
      </c>
      <c r="AZ32" s="208">
        <v>1.9233869164999999</v>
      </c>
      <c r="BA32" s="208">
        <v>1.9645820000000001</v>
      </c>
      <c r="BB32" s="208">
        <v>2.016527</v>
      </c>
      <c r="BC32" s="324">
        <v>1.9877530000000001</v>
      </c>
      <c r="BD32" s="324">
        <v>1.9579679999999999</v>
      </c>
      <c r="BE32" s="324">
        <v>1.972067</v>
      </c>
      <c r="BF32" s="324">
        <v>1.9698880000000001</v>
      </c>
      <c r="BG32" s="324">
        <v>1.986691</v>
      </c>
      <c r="BH32" s="324">
        <v>1.9409620000000001</v>
      </c>
      <c r="BI32" s="324">
        <v>1.956663</v>
      </c>
      <c r="BJ32" s="324">
        <v>1.9554530000000001</v>
      </c>
      <c r="BK32" s="324">
        <v>1.9656279999999999</v>
      </c>
      <c r="BL32" s="324">
        <v>1.993298</v>
      </c>
      <c r="BM32" s="324">
        <v>2.0037660000000002</v>
      </c>
      <c r="BN32" s="324">
        <v>2.0263949999999999</v>
      </c>
      <c r="BO32" s="324">
        <v>2.0008360000000001</v>
      </c>
      <c r="BP32" s="324">
        <v>1.96448</v>
      </c>
      <c r="BQ32" s="324">
        <v>1.9745349999999999</v>
      </c>
      <c r="BR32" s="324">
        <v>1.965441</v>
      </c>
      <c r="BS32" s="324">
        <v>1.981732</v>
      </c>
      <c r="BT32" s="324">
        <v>1.935551</v>
      </c>
      <c r="BU32" s="324">
        <v>1.9548509999999999</v>
      </c>
      <c r="BV32" s="324">
        <v>1.950728</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3.17</v>
      </c>
      <c r="AY33" s="208">
        <v>3.2212341985999999</v>
      </c>
      <c r="AZ33" s="208">
        <v>15.729265550999999</v>
      </c>
      <c r="BA33" s="208">
        <v>6.1598930000000003</v>
      </c>
      <c r="BB33" s="208">
        <v>3.9678270000000002</v>
      </c>
      <c r="BC33" s="324">
        <v>3.3885740000000002</v>
      </c>
      <c r="BD33" s="324">
        <v>3.1032760000000001</v>
      </c>
      <c r="BE33" s="324">
        <v>3.1321880000000002</v>
      </c>
      <c r="BF33" s="324">
        <v>3.145813</v>
      </c>
      <c r="BG33" s="324">
        <v>3.0634440000000001</v>
      </c>
      <c r="BH33" s="324">
        <v>3.1477499999999998</v>
      </c>
      <c r="BI33" s="324">
        <v>3.280573</v>
      </c>
      <c r="BJ33" s="324">
        <v>3.5097450000000001</v>
      </c>
      <c r="BK33" s="324">
        <v>3.8761909999999999</v>
      </c>
      <c r="BL33" s="324">
        <v>3.7075420000000001</v>
      </c>
      <c r="BM33" s="324">
        <v>3.358625</v>
      </c>
      <c r="BN33" s="324">
        <v>3.2590210000000002</v>
      </c>
      <c r="BO33" s="324">
        <v>3.1873819999999999</v>
      </c>
      <c r="BP33" s="324">
        <v>3.1344590000000001</v>
      </c>
      <c r="BQ33" s="324">
        <v>3.1837849999999999</v>
      </c>
      <c r="BR33" s="324">
        <v>3.1907290000000001</v>
      </c>
      <c r="BS33" s="324">
        <v>3.11111</v>
      </c>
      <c r="BT33" s="324">
        <v>3.1997149999999999</v>
      </c>
      <c r="BU33" s="324">
        <v>3.3886880000000001</v>
      </c>
      <c r="BV33" s="324">
        <v>3.5933259999999998</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10.32</v>
      </c>
      <c r="AZ34" s="208">
        <v>10.18787</v>
      </c>
      <c r="BA34" s="208">
        <v>11.1904</v>
      </c>
      <c r="BB34" s="208">
        <v>12.40423</v>
      </c>
      <c r="BC34" s="324">
        <v>12.229850000000001</v>
      </c>
      <c r="BD34" s="324">
        <v>12.784940000000001</v>
      </c>
      <c r="BE34" s="324">
        <v>12.32339</v>
      </c>
      <c r="BF34" s="324">
        <v>11.873430000000001</v>
      </c>
      <c r="BG34" s="324">
        <v>11.51219</v>
      </c>
      <c r="BH34" s="324">
        <v>11.220129999999999</v>
      </c>
      <c r="BI34" s="324">
        <v>11.066369999999999</v>
      </c>
      <c r="BJ34" s="324">
        <v>11.394259999999999</v>
      </c>
      <c r="BK34" s="324">
        <v>11.47181</v>
      </c>
      <c r="BL34" s="324">
        <v>11.34346</v>
      </c>
      <c r="BM34" s="324">
        <v>11.755929999999999</v>
      </c>
      <c r="BN34" s="324">
        <v>12.416539999999999</v>
      </c>
      <c r="BO34" s="324">
        <v>11.870699999999999</v>
      </c>
      <c r="BP34" s="324">
        <v>12.15652</v>
      </c>
      <c r="BQ34" s="324">
        <v>11.691700000000001</v>
      </c>
      <c r="BR34" s="324">
        <v>11.31752</v>
      </c>
      <c r="BS34" s="324">
        <v>11.08324</v>
      </c>
      <c r="BT34" s="324">
        <v>11.05124</v>
      </c>
      <c r="BU34" s="324">
        <v>11.128399999999999</v>
      </c>
      <c r="BV34" s="324">
        <v>11.501709999999999</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12.16</v>
      </c>
      <c r="AZ35" s="208">
        <v>13.705220000000001</v>
      </c>
      <c r="BA35" s="208">
        <v>14.62303</v>
      </c>
      <c r="BB35" s="208">
        <v>14.721220000000001</v>
      </c>
      <c r="BC35" s="324">
        <v>14.827680000000001</v>
      </c>
      <c r="BD35" s="324">
        <v>14.98906</v>
      </c>
      <c r="BE35" s="324">
        <v>15.01497</v>
      </c>
      <c r="BF35" s="324">
        <v>14.79608</v>
      </c>
      <c r="BG35" s="324">
        <v>14.399419999999999</v>
      </c>
      <c r="BH35" s="324">
        <v>14.41512</v>
      </c>
      <c r="BI35" s="324">
        <v>14.84324</v>
      </c>
      <c r="BJ35" s="324">
        <v>14.286210000000001</v>
      </c>
      <c r="BK35" s="324">
        <v>14.42858</v>
      </c>
      <c r="BL35" s="324">
        <v>14.69444</v>
      </c>
      <c r="BM35" s="324">
        <v>14.991580000000001</v>
      </c>
      <c r="BN35" s="324">
        <v>14.561640000000001</v>
      </c>
      <c r="BO35" s="324">
        <v>14.43135</v>
      </c>
      <c r="BP35" s="324">
        <v>14.498139999999999</v>
      </c>
      <c r="BQ35" s="324">
        <v>14.598380000000001</v>
      </c>
      <c r="BR35" s="324">
        <v>14.462809999999999</v>
      </c>
      <c r="BS35" s="324">
        <v>14.2933</v>
      </c>
      <c r="BT35" s="324">
        <v>14.73175</v>
      </c>
      <c r="BU35" s="324">
        <v>15.11642</v>
      </c>
      <c r="BV35" s="324">
        <v>14.31134</v>
      </c>
    </row>
    <row r="36" spans="1:74" ht="11.1" customHeight="1" x14ac:dyDescent="0.2">
      <c r="A36" s="56"/>
      <c r="B36" s="55" t="s">
        <v>1019</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13.34</v>
      </c>
      <c r="BA37" s="208">
        <v>13.48183</v>
      </c>
      <c r="BB37" s="208">
        <v>13.741960000000001</v>
      </c>
      <c r="BC37" s="324">
        <v>13.397970000000001</v>
      </c>
      <c r="BD37" s="324">
        <v>13.5113</v>
      </c>
      <c r="BE37" s="324">
        <v>13.599970000000001</v>
      </c>
      <c r="BF37" s="324">
        <v>13.67245</v>
      </c>
      <c r="BG37" s="324">
        <v>13.83583</v>
      </c>
      <c r="BH37" s="324">
        <v>14.001939999999999</v>
      </c>
      <c r="BI37" s="324">
        <v>13.7356</v>
      </c>
      <c r="BJ37" s="324">
        <v>13.151960000000001</v>
      </c>
      <c r="BK37" s="324">
        <v>13.01538</v>
      </c>
      <c r="BL37" s="324">
        <v>13.73577</v>
      </c>
      <c r="BM37" s="324">
        <v>13.802440000000001</v>
      </c>
      <c r="BN37" s="324">
        <v>14.10552</v>
      </c>
      <c r="BO37" s="324">
        <v>13.662940000000001</v>
      </c>
      <c r="BP37" s="324">
        <v>13.70429</v>
      </c>
      <c r="BQ37" s="324">
        <v>13.75881</v>
      </c>
      <c r="BR37" s="324">
        <v>13.78618</v>
      </c>
      <c r="BS37" s="324">
        <v>13.93233</v>
      </c>
      <c r="BT37" s="324">
        <v>14.02802</v>
      </c>
      <c r="BU37" s="324">
        <v>13.831659999999999</v>
      </c>
      <c r="BV37" s="324">
        <v>13.26141</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10.48</v>
      </c>
      <c r="AY38" s="208">
        <v>10.31</v>
      </c>
      <c r="AZ38" s="208">
        <v>11.93</v>
      </c>
      <c r="BA38" s="208">
        <v>10.560309999999999</v>
      </c>
      <c r="BB38" s="208">
        <v>10.749420000000001</v>
      </c>
      <c r="BC38" s="324">
        <v>10.740270000000001</v>
      </c>
      <c r="BD38" s="324">
        <v>11.310969999999999</v>
      </c>
      <c r="BE38" s="324">
        <v>11.320399999999999</v>
      </c>
      <c r="BF38" s="324">
        <v>11.41347</v>
      </c>
      <c r="BG38" s="324">
        <v>11.51641</v>
      </c>
      <c r="BH38" s="324">
        <v>11.19618</v>
      </c>
      <c r="BI38" s="324">
        <v>10.97988</v>
      </c>
      <c r="BJ38" s="324">
        <v>10.83675</v>
      </c>
      <c r="BK38" s="324">
        <v>10.60708</v>
      </c>
      <c r="BL38" s="324">
        <v>12.233040000000001</v>
      </c>
      <c r="BM38" s="324">
        <v>10.90249</v>
      </c>
      <c r="BN38" s="324">
        <v>11.072559999999999</v>
      </c>
      <c r="BO38" s="324">
        <v>10.94445</v>
      </c>
      <c r="BP38" s="324">
        <v>11.46419</v>
      </c>
      <c r="BQ38" s="324">
        <v>11.4413</v>
      </c>
      <c r="BR38" s="324">
        <v>11.481960000000001</v>
      </c>
      <c r="BS38" s="324">
        <v>11.57691</v>
      </c>
      <c r="BT38" s="324">
        <v>11.25192</v>
      </c>
      <c r="BU38" s="324">
        <v>11.03973</v>
      </c>
      <c r="BV38" s="324">
        <v>10.928879999999999</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6.4</v>
      </c>
      <c r="AY39" s="208">
        <v>6.35</v>
      </c>
      <c r="AZ39" s="208">
        <v>8.15</v>
      </c>
      <c r="BA39" s="208">
        <v>6.9944639999999998</v>
      </c>
      <c r="BB39" s="208">
        <v>6.6997960000000001</v>
      </c>
      <c r="BC39" s="324">
        <v>6.8071650000000004</v>
      </c>
      <c r="BD39" s="324">
        <v>7.2217880000000001</v>
      </c>
      <c r="BE39" s="324">
        <v>7.350174</v>
      </c>
      <c r="BF39" s="324">
        <v>7.0944919999999998</v>
      </c>
      <c r="BG39" s="324">
        <v>7.1214769999999996</v>
      </c>
      <c r="BH39" s="324">
        <v>6.7630819999999998</v>
      </c>
      <c r="BI39" s="324">
        <v>6.5207350000000002</v>
      </c>
      <c r="BJ39" s="324">
        <v>6.4248729999999998</v>
      </c>
      <c r="BK39" s="324">
        <v>6.3870420000000001</v>
      </c>
      <c r="BL39" s="324">
        <v>7.3257680000000001</v>
      </c>
      <c r="BM39" s="324">
        <v>7.0024699999999998</v>
      </c>
      <c r="BN39" s="324">
        <v>6.8803029999999996</v>
      </c>
      <c r="BO39" s="324">
        <v>6.8869369999999996</v>
      </c>
      <c r="BP39" s="324">
        <v>7.2364059999999997</v>
      </c>
      <c r="BQ39" s="324">
        <v>7.3402130000000003</v>
      </c>
      <c r="BR39" s="324">
        <v>7.0790569999999997</v>
      </c>
      <c r="BS39" s="324">
        <v>7.155716</v>
      </c>
      <c r="BT39" s="324">
        <v>6.7791899999999998</v>
      </c>
      <c r="BU39" s="324">
        <v>6.5255159999999997</v>
      </c>
      <c r="BV39" s="324">
        <v>6.4320259999999996</v>
      </c>
    </row>
    <row r="40" spans="1:74" ht="11.1" customHeight="1" x14ac:dyDescent="0.2">
      <c r="A40" s="56"/>
      <c r="B40" s="690" t="s">
        <v>1138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1139</v>
      </c>
      <c r="B41" s="519" t="s">
        <v>1150</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1.2370908454</v>
      </c>
      <c r="BC41" s="348">
        <v>4.0558449999999997</v>
      </c>
      <c r="BD41" s="348">
        <v>21.292490000000001</v>
      </c>
      <c r="BE41" s="348">
        <v>19.578230000000001</v>
      </c>
      <c r="BF41" s="348">
        <v>22.383050000000001</v>
      </c>
      <c r="BG41" s="348">
        <v>14.2948</v>
      </c>
      <c r="BH41" s="348">
        <v>15.771140000000001</v>
      </c>
      <c r="BI41" s="348">
        <v>17.450869999999998</v>
      </c>
      <c r="BJ41" s="348">
        <v>14.390790000000001</v>
      </c>
      <c r="BK41" s="348">
        <v>17.756989999999998</v>
      </c>
      <c r="BL41" s="348">
        <v>18.25299</v>
      </c>
      <c r="BM41" s="348">
        <v>14.488020000000001</v>
      </c>
      <c r="BN41" s="348">
        <v>14.312519999999999</v>
      </c>
      <c r="BO41" s="348">
        <v>12.21954</v>
      </c>
      <c r="BP41" s="348">
        <v>20.88936</v>
      </c>
      <c r="BQ41" s="348">
        <v>13.620279999999999</v>
      </c>
      <c r="BR41" s="348">
        <v>12.9953</v>
      </c>
      <c r="BS41" s="348">
        <v>20.479430000000001</v>
      </c>
      <c r="BT41" s="348">
        <v>16.593869999999999</v>
      </c>
      <c r="BU41" s="348">
        <v>15.11539</v>
      </c>
      <c r="BV41" s="348">
        <v>14.98634</v>
      </c>
    </row>
    <row r="42" spans="1:74" ht="11.1" customHeight="1" x14ac:dyDescent="0.2">
      <c r="A42" s="56" t="s">
        <v>1140</v>
      </c>
      <c r="B42" s="519" t="s">
        <v>1151</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38.492096500999999</v>
      </c>
      <c r="BC42" s="348">
        <v>40.717770000000002</v>
      </c>
      <c r="BD42" s="348">
        <v>41.489579999999997</v>
      </c>
      <c r="BE42" s="348">
        <v>50.128700000000002</v>
      </c>
      <c r="BF42" s="348">
        <v>44.688749999999999</v>
      </c>
      <c r="BG42" s="348">
        <v>42.55621</v>
      </c>
      <c r="BH42" s="348">
        <v>38.743380000000002</v>
      </c>
      <c r="BI42" s="348">
        <v>38.330840000000002</v>
      </c>
      <c r="BJ42" s="348">
        <v>40.194809999999997</v>
      </c>
      <c r="BK42" s="348">
        <v>44.721119999999999</v>
      </c>
      <c r="BL42" s="348">
        <v>39.961919999999999</v>
      </c>
      <c r="BM42" s="348">
        <v>38.481360000000002</v>
      </c>
      <c r="BN42" s="348">
        <v>40.751919999999998</v>
      </c>
      <c r="BO42" s="348">
        <v>39.874519999999997</v>
      </c>
      <c r="BP42" s="348">
        <v>40.521799999999999</v>
      </c>
      <c r="BQ42" s="348">
        <v>44.815719999999999</v>
      </c>
      <c r="BR42" s="348">
        <v>42.863039999999998</v>
      </c>
      <c r="BS42" s="348">
        <v>41.38082</v>
      </c>
      <c r="BT42" s="348">
        <v>38.87988</v>
      </c>
      <c r="BU42" s="348">
        <v>37.097110000000001</v>
      </c>
      <c r="BV42" s="348">
        <v>40.359409999999997</v>
      </c>
    </row>
    <row r="43" spans="1:74" ht="11.1" customHeight="1" x14ac:dyDescent="0.2">
      <c r="A43" s="56" t="s">
        <v>1141</v>
      </c>
      <c r="B43" s="519" t="s">
        <v>1152</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25.011844768</v>
      </c>
      <c r="BC43" s="348">
        <v>28.607859999999999</v>
      </c>
      <c r="BD43" s="348">
        <v>31.292349999999999</v>
      </c>
      <c r="BE43" s="348">
        <v>32.764319999999998</v>
      </c>
      <c r="BF43" s="348">
        <v>34.030610000000003</v>
      </c>
      <c r="BG43" s="348">
        <v>31.751429999999999</v>
      </c>
      <c r="BH43" s="348">
        <v>31.700099999999999</v>
      </c>
      <c r="BI43" s="348">
        <v>29.438020000000002</v>
      </c>
      <c r="BJ43" s="348">
        <v>52.337710000000001</v>
      </c>
      <c r="BK43" s="348">
        <v>63.885680000000001</v>
      </c>
      <c r="BL43" s="348">
        <v>50.881300000000003</v>
      </c>
      <c r="BM43" s="348">
        <v>36.41019</v>
      </c>
      <c r="BN43" s="348">
        <v>28.287130000000001</v>
      </c>
      <c r="BO43" s="348">
        <v>29.159379999999999</v>
      </c>
      <c r="BP43" s="348">
        <v>30.16347</v>
      </c>
      <c r="BQ43" s="348">
        <v>30.785820000000001</v>
      </c>
      <c r="BR43" s="348">
        <v>33.346789999999999</v>
      </c>
      <c r="BS43" s="348">
        <v>29.7651</v>
      </c>
      <c r="BT43" s="348">
        <v>28.7347</v>
      </c>
      <c r="BU43" s="348">
        <v>27.80125</v>
      </c>
      <c r="BV43" s="348">
        <v>46.657319999999999</v>
      </c>
    </row>
    <row r="44" spans="1:74" ht="11.1" customHeight="1" x14ac:dyDescent="0.2">
      <c r="A44" s="56" t="s">
        <v>1142</v>
      </c>
      <c r="B44" s="519" t="s">
        <v>1153</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24.018377371</v>
      </c>
      <c r="BC44" s="348">
        <v>26.724019999999999</v>
      </c>
      <c r="BD44" s="348">
        <v>28.442740000000001</v>
      </c>
      <c r="BE44" s="348">
        <v>31.50526</v>
      </c>
      <c r="BF44" s="348">
        <v>31.926539999999999</v>
      </c>
      <c r="BG44" s="348">
        <v>30.411259999999999</v>
      </c>
      <c r="BH44" s="348">
        <v>28.632149999999999</v>
      </c>
      <c r="BI44" s="348">
        <v>28.825130000000001</v>
      </c>
      <c r="BJ44" s="348">
        <v>40.312530000000002</v>
      </c>
      <c r="BK44" s="348">
        <v>49.009459999999997</v>
      </c>
      <c r="BL44" s="348">
        <v>43.896819999999998</v>
      </c>
      <c r="BM44" s="348">
        <v>32.353430000000003</v>
      </c>
      <c r="BN44" s="348">
        <v>28.050409999999999</v>
      </c>
      <c r="BO44" s="348">
        <v>28.256019999999999</v>
      </c>
      <c r="BP44" s="348">
        <v>29.460280000000001</v>
      </c>
      <c r="BQ44" s="348">
        <v>31.491849999999999</v>
      </c>
      <c r="BR44" s="348">
        <v>32.500869999999999</v>
      </c>
      <c r="BS44" s="348">
        <v>29.113289999999999</v>
      </c>
      <c r="BT44" s="348">
        <v>26.04926</v>
      </c>
      <c r="BU44" s="348">
        <v>27.22974</v>
      </c>
      <c r="BV44" s="348">
        <v>35.965299999999999</v>
      </c>
    </row>
    <row r="45" spans="1:74" ht="11.1" customHeight="1" x14ac:dyDescent="0.2">
      <c r="A45" s="56" t="s">
        <v>1143</v>
      </c>
      <c r="B45" s="519" t="s">
        <v>1154</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27.76311389</v>
      </c>
      <c r="BC45" s="348">
        <v>28.80471</v>
      </c>
      <c r="BD45" s="348">
        <v>29.898140000000001</v>
      </c>
      <c r="BE45" s="348">
        <v>33.179989999999997</v>
      </c>
      <c r="BF45" s="348">
        <v>32.982280000000003</v>
      </c>
      <c r="BG45" s="348">
        <v>30.129570000000001</v>
      </c>
      <c r="BH45" s="348">
        <v>27.828700000000001</v>
      </c>
      <c r="BI45" s="348">
        <v>27.970970000000001</v>
      </c>
      <c r="BJ45" s="348">
        <v>29.747250000000001</v>
      </c>
      <c r="BK45" s="348">
        <v>33.345149999999997</v>
      </c>
      <c r="BL45" s="348">
        <v>31.92492</v>
      </c>
      <c r="BM45" s="348">
        <v>29.825780000000002</v>
      </c>
      <c r="BN45" s="348">
        <v>28.46452</v>
      </c>
      <c r="BO45" s="348">
        <v>28.588719999999999</v>
      </c>
      <c r="BP45" s="348">
        <v>29.90455</v>
      </c>
      <c r="BQ45" s="348">
        <v>32.763269999999999</v>
      </c>
      <c r="BR45" s="348">
        <v>32.774500000000003</v>
      </c>
      <c r="BS45" s="348">
        <v>30.030519999999999</v>
      </c>
      <c r="BT45" s="348">
        <v>28.31372</v>
      </c>
      <c r="BU45" s="348">
        <v>28.529689999999999</v>
      </c>
      <c r="BV45" s="348">
        <v>30.38541</v>
      </c>
    </row>
    <row r="46" spans="1:74" ht="11.1" customHeight="1" x14ac:dyDescent="0.2">
      <c r="A46" s="56" t="s">
        <v>1144</v>
      </c>
      <c r="B46" s="519" t="s">
        <v>1155</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28.689496054999999</v>
      </c>
      <c r="BC46" s="348">
        <v>28.997070000000001</v>
      </c>
      <c r="BD46" s="348">
        <v>29.524229999999999</v>
      </c>
      <c r="BE46" s="348">
        <v>32.936039999999998</v>
      </c>
      <c r="BF46" s="348">
        <v>31.90851</v>
      </c>
      <c r="BG46" s="348">
        <v>28.97607</v>
      </c>
      <c r="BH46" s="348">
        <v>28.359639999999999</v>
      </c>
      <c r="BI46" s="348">
        <v>28.02459</v>
      </c>
      <c r="BJ46" s="348">
        <v>28.79251</v>
      </c>
      <c r="BK46" s="348">
        <v>30.315159999999999</v>
      </c>
      <c r="BL46" s="348">
        <v>29.65315</v>
      </c>
      <c r="BM46" s="348">
        <v>29.463709999999999</v>
      </c>
      <c r="BN46" s="348">
        <v>29.553930000000001</v>
      </c>
      <c r="BO46" s="348">
        <v>29.484929999999999</v>
      </c>
      <c r="BP46" s="348">
        <v>30.28021</v>
      </c>
      <c r="BQ46" s="348">
        <v>33.871049999999997</v>
      </c>
      <c r="BR46" s="348">
        <v>32.988660000000003</v>
      </c>
      <c r="BS46" s="348">
        <v>29.918420000000001</v>
      </c>
      <c r="BT46" s="348">
        <v>29.252500000000001</v>
      </c>
      <c r="BU46" s="348">
        <v>29.077929999999999</v>
      </c>
      <c r="BV46" s="348">
        <v>29.45168</v>
      </c>
    </row>
    <row r="47" spans="1:74" ht="11.1" customHeight="1" x14ac:dyDescent="0.2">
      <c r="A47" s="56" t="s">
        <v>1145</v>
      </c>
      <c r="B47" s="519" t="s">
        <v>1156</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24.486347352999999</v>
      </c>
      <c r="BC47" s="348">
        <v>25.313310000000001</v>
      </c>
      <c r="BD47" s="348">
        <v>26.20889</v>
      </c>
      <c r="BE47" s="348">
        <v>32.393180000000001</v>
      </c>
      <c r="BF47" s="348">
        <v>32.759500000000003</v>
      </c>
      <c r="BG47" s="348">
        <v>27.366160000000001</v>
      </c>
      <c r="BH47" s="348">
        <v>26.394220000000001</v>
      </c>
      <c r="BI47" s="348">
        <v>25.874490000000002</v>
      </c>
      <c r="BJ47" s="348">
        <v>26.515470000000001</v>
      </c>
      <c r="BK47" s="348">
        <v>26.781379999999999</v>
      </c>
      <c r="BL47" s="348">
        <v>27.04419</v>
      </c>
      <c r="BM47" s="348">
        <v>26.23969</v>
      </c>
      <c r="BN47" s="348">
        <v>26.090009999999999</v>
      </c>
      <c r="BO47" s="348">
        <v>26.885159999999999</v>
      </c>
      <c r="BP47" s="348">
        <v>27.30866</v>
      </c>
      <c r="BQ47" s="348">
        <v>32.948369999999997</v>
      </c>
      <c r="BR47" s="348">
        <v>33.87688</v>
      </c>
      <c r="BS47" s="348">
        <v>28.16508</v>
      </c>
      <c r="BT47" s="348">
        <v>26.87078</v>
      </c>
      <c r="BU47" s="348">
        <v>26.723420000000001</v>
      </c>
      <c r="BV47" s="348">
        <v>26.629750000000001</v>
      </c>
    </row>
    <row r="48" spans="1:74" ht="11.1" customHeight="1" x14ac:dyDescent="0.2">
      <c r="A48" s="107" t="s">
        <v>1146</v>
      </c>
      <c r="B48" s="519" t="s">
        <v>1157</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26.059498505000001</v>
      </c>
      <c r="BC48" s="348">
        <v>27.22261</v>
      </c>
      <c r="BD48" s="348">
        <v>28.187729999999998</v>
      </c>
      <c r="BE48" s="348">
        <v>30.171469999999999</v>
      </c>
      <c r="BF48" s="348">
        <v>29.673839999999998</v>
      </c>
      <c r="BG48" s="348">
        <v>28.003250000000001</v>
      </c>
      <c r="BH48" s="348">
        <v>27.06587</v>
      </c>
      <c r="BI48" s="348">
        <v>26.468150000000001</v>
      </c>
      <c r="BJ48" s="348">
        <v>27.736509999999999</v>
      </c>
      <c r="BK48" s="348">
        <v>28.90523</v>
      </c>
      <c r="BL48" s="348">
        <v>28.162980000000001</v>
      </c>
      <c r="BM48" s="348">
        <v>26.856580000000001</v>
      </c>
      <c r="BN48" s="348">
        <v>27.509779999999999</v>
      </c>
      <c r="BO48" s="348">
        <v>26.982189999999999</v>
      </c>
      <c r="BP48" s="348">
        <v>28.087610000000002</v>
      </c>
      <c r="BQ48" s="348">
        <v>30.32357</v>
      </c>
      <c r="BR48" s="348">
        <v>30.063960000000002</v>
      </c>
      <c r="BS48" s="348">
        <v>27.652139999999999</v>
      </c>
      <c r="BT48" s="348">
        <v>27.53134</v>
      </c>
      <c r="BU48" s="348">
        <v>26.503309999999999</v>
      </c>
      <c r="BV48" s="348">
        <v>27.631640000000001</v>
      </c>
    </row>
    <row r="49" spans="1:74" ht="11.1" customHeight="1" x14ac:dyDescent="0.2">
      <c r="A49" s="52" t="s">
        <v>1147</v>
      </c>
      <c r="B49" s="519" t="s">
        <v>1158</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25.966906915999999</v>
      </c>
      <c r="BC49" s="348">
        <v>27.249510000000001</v>
      </c>
      <c r="BD49" s="348">
        <v>27.002929999999999</v>
      </c>
      <c r="BE49" s="348">
        <v>28.397120000000001</v>
      </c>
      <c r="BF49" s="348">
        <v>29.387599999999999</v>
      </c>
      <c r="BG49" s="348">
        <v>28.27336</v>
      </c>
      <c r="BH49" s="348">
        <v>28.51117</v>
      </c>
      <c r="BI49" s="348">
        <v>28.029869999999999</v>
      </c>
      <c r="BJ49" s="348">
        <v>28.720320000000001</v>
      </c>
      <c r="BK49" s="348">
        <v>30.12059</v>
      </c>
      <c r="BL49" s="348">
        <v>28.91498</v>
      </c>
      <c r="BM49" s="348">
        <v>27.521439999999998</v>
      </c>
      <c r="BN49" s="348">
        <v>28.02533</v>
      </c>
      <c r="BO49" s="348">
        <v>27.419440000000002</v>
      </c>
      <c r="BP49" s="348">
        <v>27.11985</v>
      </c>
      <c r="BQ49" s="348">
        <v>27.746269999999999</v>
      </c>
      <c r="BR49" s="348">
        <v>28.291250000000002</v>
      </c>
      <c r="BS49" s="348">
        <v>27.515029999999999</v>
      </c>
      <c r="BT49" s="348">
        <v>28.167909999999999</v>
      </c>
      <c r="BU49" s="348">
        <v>27.935289999999998</v>
      </c>
      <c r="BV49" s="348">
        <v>27.594729999999998</v>
      </c>
    </row>
    <row r="50" spans="1:74" ht="11.1" customHeight="1" x14ac:dyDescent="0.2">
      <c r="A50" s="107" t="s">
        <v>1148</v>
      </c>
      <c r="B50" s="519" t="s">
        <v>1159</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29.224675199</v>
      </c>
      <c r="BC50" s="348">
        <v>29.60417</v>
      </c>
      <c r="BD50" s="348">
        <v>29.98762</v>
      </c>
      <c r="BE50" s="348">
        <v>36.401330000000002</v>
      </c>
      <c r="BF50" s="348">
        <v>33.662050000000001</v>
      </c>
      <c r="BG50" s="348">
        <v>32.21996</v>
      </c>
      <c r="BH50" s="348">
        <v>29.783049999999999</v>
      </c>
      <c r="BI50" s="348">
        <v>28.472490000000001</v>
      </c>
      <c r="BJ50" s="348">
        <v>30.838010000000001</v>
      </c>
      <c r="BK50" s="348">
        <v>33.684800000000003</v>
      </c>
      <c r="BL50" s="348">
        <v>29.661490000000001</v>
      </c>
      <c r="BM50" s="348">
        <v>28.43927</v>
      </c>
      <c r="BN50" s="348">
        <v>29.79318</v>
      </c>
      <c r="BO50" s="348">
        <v>28.65314</v>
      </c>
      <c r="BP50" s="348">
        <v>29.083130000000001</v>
      </c>
      <c r="BQ50" s="348">
        <v>32.685760000000002</v>
      </c>
      <c r="BR50" s="348">
        <v>31.311689999999999</v>
      </c>
      <c r="BS50" s="348">
        <v>30.37904</v>
      </c>
      <c r="BT50" s="348">
        <v>28.926649999999999</v>
      </c>
      <c r="BU50" s="348">
        <v>27.681090000000001</v>
      </c>
      <c r="BV50" s="348">
        <v>30.45204</v>
      </c>
    </row>
    <row r="51" spans="1:74" ht="11.1" customHeight="1" x14ac:dyDescent="0.2">
      <c r="A51" s="110" t="s">
        <v>1149</v>
      </c>
      <c r="B51" s="691" t="s">
        <v>1160</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33.058133405</v>
      </c>
      <c r="BC51" s="350">
        <v>34.296819999999997</v>
      </c>
      <c r="BD51" s="350">
        <v>35.720689999999998</v>
      </c>
      <c r="BE51" s="350">
        <v>43.385309999999997</v>
      </c>
      <c r="BF51" s="350">
        <v>38.689070000000001</v>
      </c>
      <c r="BG51" s="350">
        <v>36.457329999999999</v>
      </c>
      <c r="BH51" s="350">
        <v>33.554830000000003</v>
      </c>
      <c r="BI51" s="350">
        <v>31.517800000000001</v>
      </c>
      <c r="BJ51" s="350">
        <v>33.088999999999999</v>
      </c>
      <c r="BK51" s="350">
        <v>33.020679999999999</v>
      </c>
      <c r="BL51" s="350">
        <v>33.362250000000003</v>
      </c>
      <c r="BM51" s="350">
        <v>31.89283</v>
      </c>
      <c r="BN51" s="350">
        <v>34.037170000000003</v>
      </c>
      <c r="BO51" s="350">
        <v>34.087049999999998</v>
      </c>
      <c r="BP51" s="350">
        <v>34.905540000000002</v>
      </c>
      <c r="BQ51" s="350">
        <v>37.758650000000003</v>
      </c>
      <c r="BR51" s="350">
        <v>36.079340000000002</v>
      </c>
      <c r="BS51" s="350">
        <v>34.759889999999999</v>
      </c>
      <c r="BT51" s="350">
        <v>33.106290000000001</v>
      </c>
      <c r="BU51" s="350">
        <v>31.457049999999999</v>
      </c>
      <c r="BV51" s="350">
        <v>33.464759999999998</v>
      </c>
    </row>
    <row r="52" spans="1:74" s="416" customFormat="1" ht="12" customHeight="1" x14ac:dyDescent="0.25">
      <c r="A52" s="415"/>
      <c r="B52" s="813" t="s">
        <v>1395</v>
      </c>
      <c r="C52" s="769"/>
      <c r="D52" s="769"/>
      <c r="E52" s="769"/>
      <c r="F52" s="769"/>
      <c r="G52" s="769"/>
      <c r="H52" s="769"/>
      <c r="I52" s="769"/>
      <c r="J52" s="769"/>
      <c r="K52" s="769"/>
      <c r="L52" s="769"/>
      <c r="M52" s="769"/>
      <c r="N52" s="769"/>
      <c r="O52" s="769"/>
      <c r="P52" s="769"/>
      <c r="Q52" s="769"/>
      <c r="AY52" s="466"/>
      <c r="AZ52" s="466"/>
      <c r="BA52" s="466"/>
      <c r="BB52" s="466"/>
      <c r="BC52" s="466"/>
      <c r="BD52" s="609"/>
      <c r="BE52" s="609"/>
      <c r="BF52" s="609"/>
      <c r="BG52" s="466"/>
      <c r="BH52" s="466"/>
      <c r="BI52" s="466"/>
      <c r="BJ52" s="466"/>
    </row>
    <row r="53" spans="1:74" s="416" customFormat="1" ht="12" customHeight="1" x14ac:dyDescent="0.25">
      <c r="A53" s="415"/>
      <c r="B53" s="813" t="s">
        <v>1396</v>
      </c>
      <c r="C53" s="769"/>
      <c r="D53" s="769"/>
      <c r="E53" s="769"/>
      <c r="F53" s="769"/>
      <c r="G53" s="769"/>
      <c r="H53" s="769"/>
      <c r="I53" s="769"/>
      <c r="J53" s="769"/>
      <c r="K53" s="769"/>
      <c r="L53" s="769"/>
      <c r="M53" s="769"/>
      <c r="N53" s="769"/>
      <c r="O53" s="769"/>
      <c r="P53" s="769"/>
      <c r="Q53" s="769"/>
      <c r="AY53" s="466"/>
      <c r="AZ53" s="466"/>
      <c r="BA53" s="466"/>
      <c r="BB53" s="466"/>
      <c r="BC53" s="466"/>
      <c r="BD53" s="609"/>
      <c r="BE53" s="609"/>
      <c r="BF53" s="609"/>
      <c r="BG53" s="466"/>
      <c r="BH53" s="466"/>
      <c r="BI53" s="466"/>
      <c r="BJ53" s="466"/>
    </row>
    <row r="54" spans="1:74" s="416" customFormat="1" ht="12" customHeight="1" x14ac:dyDescent="0.25">
      <c r="A54" s="417"/>
      <c r="B54" s="802" t="s">
        <v>1397</v>
      </c>
      <c r="C54" s="762"/>
      <c r="D54" s="762"/>
      <c r="E54" s="762"/>
      <c r="F54" s="762"/>
      <c r="G54" s="762"/>
      <c r="H54" s="762"/>
      <c r="I54" s="762"/>
      <c r="J54" s="762"/>
      <c r="K54" s="762"/>
      <c r="L54" s="762"/>
      <c r="M54" s="762"/>
      <c r="N54" s="762"/>
      <c r="O54" s="762"/>
      <c r="P54" s="762"/>
      <c r="Q54" s="759"/>
      <c r="AY54" s="466"/>
      <c r="AZ54" s="466"/>
      <c r="BA54" s="466"/>
      <c r="BB54" s="466"/>
      <c r="BC54" s="466"/>
      <c r="BD54" s="609"/>
      <c r="BE54" s="609"/>
      <c r="BF54" s="609"/>
      <c r="BG54" s="466"/>
      <c r="BH54" s="466"/>
      <c r="BI54" s="466"/>
      <c r="BJ54" s="466"/>
    </row>
    <row r="55" spans="1:74" s="416" customFormat="1" ht="12" customHeight="1" x14ac:dyDescent="0.25">
      <c r="A55" s="417"/>
      <c r="B55" s="802" t="s">
        <v>1398</v>
      </c>
      <c r="C55" s="762"/>
      <c r="D55" s="762"/>
      <c r="E55" s="762"/>
      <c r="F55" s="762"/>
      <c r="G55" s="762"/>
      <c r="H55" s="762"/>
      <c r="I55" s="762"/>
      <c r="J55" s="762"/>
      <c r="K55" s="762"/>
      <c r="L55" s="762"/>
      <c r="M55" s="762"/>
      <c r="N55" s="762"/>
      <c r="O55" s="762"/>
      <c r="P55" s="762"/>
      <c r="Q55" s="759"/>
      <c r="AY55" s="466"/>
      <c r="AZ55" s="466"/>
      <c r="BA55" s="466"/>
      <c r="BB55" s="466"/>
      <c r="BC55" s="466"/>
      <c r="BD55" s="609"/>
      <c r="BE55" s="609"/>
      <c r="BF55" s="609"/>
      <c r="BG55" s="466"/>
      <c r="BH55" s="466"/>
      <c r="BI55" s="466"/>
      <c r="BJ55" s="466"/>
    </row>
    <row r="56" spans="1:74" s="416" customFormat="1" ht="12" customHeight="1" x14ac:dyDescent="0.25">
      <c r="A56" s="417"/>
      <c r="B56" s="802" t="s">
        <v>1340</v>
      </c>
      <c r="C56" s="759"/>
      <c r="D56" s="759"/>
      <c r="E56" s="759"/>
      <c r="F56" s="759"/>
      <c r="G56" s="759"/>
      <c r="H56" s="759"/>
      <c r="I56" s="759"/>
      <c r="J56" s="759"/>
      <c r="K56" s="759"/>
      <c r="L56" s="759"/>
      <c r="M56" s="759"/>
      <c r="N56" s="759"/>
      <c r="O56" s="759"/>
      <c r="P56" s="759"/>
      <c r="Q56" s="759"/>
      <c r="AY56" s="466"/>
      <c r="AZ56" s="466"/>
      <c r="BA56" s="466"/>
      <c r="BB56" s="466"/>
      <c r="BC56" s="466"/>
      <c r="BD56" s="609"/>
      <c r="BE56" s="609"/>
      <c r="BF56" s="609"/>
      <c r="BG56" s="466"/>
      <c r="BH56" s="466"/>
      <c r="BI56" s="466"/>
      <c r="BJ56" s="466"/>
    </row>
    <row r="57" spans="1:74" s="265" customFormat="1" ht="12" customHeight="1" x14ac:dyDescent="0.25">
      <c r="A57" s="101"/>
      <c r="B57" s="787" t="s">
        <v>1399</v>
      </c>
      <c r="C57" s="744"/>
      <c r="D57" s="744"/>
      <c r="E57" s="744"/>
      <c r="F57" s="744"/>
      <c r="G57" s="744"/>
      <c r="H57" s="744"/>
      <c r="I57" s="744"/>
      <c r="J57" s="744"/>
      <c r="K57" s="744"/>
      <c r="L57" s="744"/>
      <c r="M57" s="744"/>
      <c r="N57" s="744"/>
      <c r="O57" s="744"/>
      <c r="P57" s="744"/>
      <c r="Q57" s="744"/>
      <c r="AY57" s="465"/>
      <c r="AZ57" s="465"/>
      <c r="BA57" s="465"/>
      <c r="BB57" s="465"/>
      <c r="BC57" s="465"/>
      <c r="BD57" s="608"/>
      <c r="BE57" s="608"/>
      <c r="BF57" s="608"/>
      <c r="BG57" s="465"/>
      <c r="BH57" s="465"/>
      <c r="BI57" s="465"/>
      <c r="BJ57" s="465"/>
    </row>
    <row r="58" spans="1:74" s="416" customFormat="1" ht="12" customHeight="1" x14ac:dyDescent="0.25">
      <c r="A58" s="417"/>
      <c r="B58" s="780" t="str">
        <f>"Notes: "&amp;"EIA completed modeling and analysis for this report on " &amp;Dates!D2&amp;"."</f>
        <v>Notes: EIA completed modeling and analysis for this report on Thursday May 6, 2021.</v>
      </c>
      <c r="C58" s="803"/>
      <c r="D58" s="803"/>
      <c r="E58" s="803"/>
      <c r="F58" s="803"/>
      <c r="G58" s="803"/>
      <c r="H58" s="803"/>
      <c r="I58" s="803"/>
      <c r="J58" s="803"/>
      <c r="K58" s="803"/>
      <c r="L58" s="803"/>
      <c r="M58" s="803"/>
      <c r="N58" s="803"/>
      <c r="O58" s="803"/>
      <c r="P58" s="803"/>
      <c r="Q58" s="781"/>
      <c r="AY58" s="466"/>
      <c r="AZ58" s="466"/>
      <c r="BA58" s="466"/>
      <c r="BB58" s="466"/>
      <c r="BC58" s="466"/>
      <c r="BD58" s="609"/>
      <c r="BE58" s="609"/>
      <c r="BF58" s="609"/>
      <c r="BG58" s="466"/>
      <c r="BH58" s="466"/>
      <c r="BI58" s="466"/>
      <c r="BJ58" s="466"/>
    </row>
    <row r="59" spans="1:74" s="416" customFormat="1" ht="12" customHeight="1" x14ac:dyDescent="0.25">
      <c r="A59" s="417"/>
      <c r="B59" s="770" t="s">
        <v>353</v>
      </c>
      <c r="C59" s="769"/>
      <c r="D59" s="769"/>
      <c r="E59" s="769"/>
      <c r="F59" s="769"/>
      <c r="G59" s="769"/>
      <c r="H59" s="769"/>
      <c r="I59" s="769"/>
      <c r="J59" s="769"/>
      <c r="K59" s="769"/>
      <c r="L59" s="769"/>
      <c r="M59" s="769"/>
      <c r="N59" s="769"/>
      <c r="O59" s="769"/>
      <c r="P59" s="769"/>
      <c r="Q59" s="769"/>
      <c r="AY59" s="466"/>
      <c r="AZ59" s="466"/>
      <c r="BA59" s="466"/>
      <c r="BB59" s="466"/>
      <c r="BC59" s="466"/>
      <c r="BD59" s="609"/>
      <c r="BE59" s="609"/>
      <c r="BF59" s="609"/>
      <c r="BG59" s="466"/>
      <c r="BH59" s="466"/>
      <c r="BI59" s="466"/>
      <c r="BJ59" s="466"/>
    </row>
    <row r="60" spans="1:74" s="416" customFormat="1" ht="12" customHeight="1" x14ac:dyDescent="0.25">
      <c r="A60" s="417"/>
      <c r="B60" s="787" t="s">
        <v>129</v>
      </c>
      <c r="C60" s="744"/>
      <c r="D60" s="744"/>
      <c r="E60" s="744"/>
      <c r="F60" s="744"/>
      <c r="G60" s="744"/>
      <c r="H60" s="744"/>
      <c r="I60" s="744"/>
      <c r="J60" s="744"/>
      <c r="K60" s="744"/>
      <c r="L60" s="744"/>
      <c r="M60" s="744"/>
      <c r="N60" s="744"/>
      <c r="O60" s="744"/>
      <c r="P60" s="744"/>
      <c r="Q60" s="744"/>
      <c r="AY60" s="466"/>
      <c r="AZ60" s="466"/>
      <c r="BA60" s="466"/>
      <c r="BB60" s="466"/>
      <c r="BC60" s="466"/>
      <c r="BD60" s="609"/>
      <c r="BE60" s="609"/>
      <c r="BF60" s="609"/>
      <c r="BG60" s="466"/>
      <c r="BH60" s="466"/>
      <c r="BI60" s="466"/>
      <c r="BJ60" s="466"/>
    </row>
    <row r="61" spans="1:74" s="416" customFormat="1" ht="12" customHeight="1" x14ac:dyDescent="0.25">
      <c r="A61" s="415"/>
      <c r="B61" s="763" t="s">
        <v>1341</v>
      </c>
      <c r="C61" s="803"/>
      <c r="D61" s="803"/>
      <c r="E61" s="803"/>
      <c r="F61" s="803"/>
      <c r="G61" s="803"/>
      <c r="H61" s="803"/>
      <c r="I61" s="803"/>
      <c r="J61" s="803"/>
      <c r="K61" s="803"/>
      <c r="L61" s="803"/>
      <c r="M61" s="803"/>
      <c r="N61" s="803"/>
      <c r="O61" s="803"/>
      <c r="P61" s="803"/>
      <c r="Q61" s="781"/>
      <c r="AY61" s="466"/>
      <c r="AZ61" s="466"/>
      <c r="BA61" s="466"/>
      <c r="BB61" s="466"/>
      <c r="BC61" s="466"/>
      <c r="BD61" s="609"/>
      <c r="BE61" s="609"/>
      <c r="BF61" s="609"/>
      <c r="BG61" s="466"/>
      <c r="BH61" s="466"/>
      <c r="BI61" s="466"/>
      <c r="BJ61" s="466"/>
    </row>
    <row r="62" spans="1:74" s="416" customFormat="1" ht="22.35" customHeight="1" x14ac:dyDescent="0.25">
      <c r="A62" s="415"/>
      <c r="B62" s="780" t="s">
        <v>1342</v>
      </c>
      <c r="C62" s="803"/>
      <c r="D62" s="803"/>
      <c r="E62" s="803"/>
      <c r="F62" s="803"/>
      <c r="G62" s="803"/>
      <c r="H62" s="803"/>
      <c r="I62" s="803"/>
      <c r="J62" s="803"/>
      <c r="K62" s="803"/>
      <c r="L62" s="803"/>
      <c r="M62" s="803"/>
      <c r="N62" s="803"/>
      <c r="O62" s="803"/>
      <c r="P62" s="803"/>
      <c r="Q62" s="781"/>
      <c r="AY62" s="466"/>
      <c r="AZ62" s="466"/>
      <c r="BA62" s="466"/>
      <c r="BB62" s="466"/>
      <c r="BC62" s="466"/>
      <c r="BD62" s="609"/>
      <c r="BE62" s="609"/>
      <c r="BF62" s="609"/>
      <c r="BG62" s="466"/>
      <c r="BH62" s="466"/>
      <c r="BI62" s="466"/>
      <c r="BJ62" s="466"/>
    </row>
    <row r="63" spans="1:74" s="416" customFormat="1" ht="12" customHeight="1" x14ac:dyDescent="0.25">
      <c r="A63" s="415"/>
      <c r="B63" s="780" t="s">
        <v>1343</v>
      </c>
      <c r="C63" s="803"/>
      <c r="D63" s="803"/>
      <c r="E63" s="803"/>
      <c r="F63" s="803"/>
      <c r="G63" s="803"/>
      <c r="H63" s="803"/>
      <c r="I63" s="803"/>
      <c r="J63" s="803"/>
      <c r="K63" s="803"/>
      <c r="L63" s="803"/>
      <c r="M63" s="803"/>
      <c r="N63" s="803"/>
      <c r="O63" s="803"/>
      <c r="P63" s="803"/>
      <c r="Q63" s="781"/>
      <c r="AY63" s="466"/>
      <c r="AZ63" s="466"/>
      <c r="BA63" s="466"/>
      <c r="BB63" s="466"/>
      <c r="BC63" s="466"/>
      <c r="BD63" s="609"/>
      <c r="BE63" s="609"/>
      <c r="BF63" s="609"/>
      <c r="BG63" s="466"/>
      <c r="BH63" s="466"/>
      <c r="BI63" s="466"/>
      <c r="BJ63" s="466"/>
    </row>
    <row r="64" spans="1:74" s="418" customFormat="1" ht="12" customHeight="1" x14ac:dyDescent="0.25">
      <c r="A64" s="393"/>
      <c r="B64" s="780" t="s">
        <v>1344</v>
      </c>
      <c r="C64" s="803"/>
      <c r="D64" s="803"/>
      <c r="E64" s="803"/>
      <c r="F64" s="803"/>
      <c r="G64" s="803"/>
      <c r="H64" s="803"/>
      <c r="I64" s="803"/>
      <c r="J64" s="803"/>
      <c r="K64" s="803"/>
      <c r="L64" s="803"/>
      <c r="M64" s="803"/>
      <c r="N64" s="803"/>
      <c r="O64" s="803"/>
      <c r="P64" s="803"/>
      <c r="Q64" s="781"/>
      <c r="AY64" s="462"/>
      <c r="AZ64" s="462"/>
      <c r="BA64" s="462"/>
      <c r="BB64" s="462"/>
      <c r="BC64" s="462"/>
      <c r="BD64" s="610"/>
      <c r="BE64" s="610"/>
      <c r="BF64" s="610"/>
      <c r="BG64" s="462"/>
      <c r="BH64" s="462"/>
      <c r="BI64" s="462"/>
      <c r="BJ64" s="462"/>
    </row>
    <row r="65" spans="1:74" ht="13.2" x14ac:dyDescent="0.2">
      <c r="A65" s="101"/>
      <c r="B65" s="780" t="s">
        <v>838</v>
      </c>
      <c r="C65" s="781"/>
      <c r="D65" s="781"/>
      <c r="E65" s="781"/>
      <c r="F65" s="781"/>
      <c r="G65" s="781"/>
      <c r="H65" s="781"/>
      <c r="I65" s="781"/>
      <c r="J65" s="781"/>
      <c r="K65" s="781"/>
      <c r="L65" s="781"/>
      <c r="M65" s="781"/>
      <c r="N65" s="781"/>
      <c r="O65" s="781"/>
      <c r="P65" s="781"/>
      <c r="Q65" s="759"/>
      <c r="BK65" s="344"/>
      <c r="BL65" s="344"/>
      <c r="BM65" s="344"/>
      <c r="BN65" s="344"/>
      <c r="BO65" s="344"/>
      <c r="BP65" s="344"/>
      <c r="BQ65" s="344"/>
      <c r="BR65" s="344"/>
      <c r="BS65" s="344"/>
      <c r="BT65" s="344"/>
      <c r="BU65" s="344"/>
      <c r="BV65" s="344"/>
    </row>
    <row r="66" spans="1:74" ht="12.45" customHeight="1" x14ac:dyDescent="0.2">
      <c r="A66" s="101"/>
      <c r="B66" s="771" t="s">
        <v>1384</v>
      </c>
      <c r="C66" s="759"/>
      <c r="D66" s="759"/>
      <c r="E66" s="759"/>
      <c r="F66" s="759"/>
      <c r="G66" s="759"/>
      <c r="H66" s="759"/>
      <c r="I66" s="759"/>
      <c r="J66" s="759"/>
      <c r="K66" s="759"/>
      <c r="L66" s="759"/>
      <c r="M66" s="759"/>
      <c r="N66" s="759"/>
      <c r="O66" s="759"/>
      <c r="P66" s="759"/>
      <c r="Q66" s="759"/>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1" customWidth="1"/>
    <col min="59" max="62" width="6.5546875" style="341" customWidth="1"/>
    <col min="63" max="74" width="6.5546875" style="112" customWidth="1"/>
    <col min="75" max="16384" width="9.5546875" style="112"/>
  </cols>
  <sheetData>
    <row r="1" spans="1:74" ht="15.6" customHeight="1" x14ac:dyDescent="0.25">
      <c r="A1" s="741" t="s">
        <v>798</v>
      </c>
      <c r="B1" s="815" t="s">
        <v>1364</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116"/>
    </row>
    <row r="2" spans="1:74" ht="13.35" customHeight="1"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1161</v>
      </c>
      <c r="B6" s="199" t="s">
        <v>435</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4.3090147099999996</v>
      </c>
      <c r="AN6" s="692">
        <v>3.75609422</v>
      </c>
      <c r="AO6" s="692">
        <v>3.6119322700000001</v>
      </c>
      <c r="AP6" s="692">
        <v>3.50901387</v>
      </c>
      <c r="AQ6" s="692">
        <v>3.3896111100000001</v>
      </c>
      <c r="AR6" s="692">
        <v>4.0195711799999998</v>
      </c>
      <c r="AS6" s="692">
        <v>5.4365921899999998</v>
      </c>
      <c r="AT6" s="692">
        <v>5.2946331300000002</v>
      </c>
      <c r="AU6" s="692">
        <v>3.8546163500000001</v>
      </c>
      <c r="AV6" s="692">
        <v>3.2896772400000001</v>
      </c>
      <c r="AW6" s="692">
        <v>3.4016584999999999</v>
      </c>
      <c r="AX6" s="692">
        <v>4.2979852799999998</v>
      </c>
      <c r="AY6" s="692">
        <v>4.6863192900000001</v>
      </c>
      <c r="AZ6" s="692">
        <v>4.3154239399999996</v>
      </c>
      <c r="BA6" s="692">
        <v>4.0034979784000004</v>
      </c>
      <c r="BB6" s="692">
        <v>3.6150842227000002</v>
      </c>
      <c r="BC6" s="693">
        <v>3.437106</v>
      </c>
      <c r="BD6" s="693">
        <v>4.0495159999999997</v>
      </c>
      <c r="BE6" s="693">
        <v>4.9392990000000001</v>
      </c>
      <c r="BF6" s="693">
        <v>4.9584780000000004</v>
      </c>
      <c r="BG6" s="693">
        <v>3.818959</v>
      </c>
      <c r="BH6" s="693">
        <v>3.3130809999999999</v>
      </c>
      <c r="BI6" s="693">
        <v>3.464677</v>
      </c>
      <c r="BJ6" s="693">
        <v>4.3783010000000004</v>
      </c>
      <c r="BK6" s="693">
        <v>4.8201309999999999</v>
      </c>
      <c r="BL6" s="693">
        <v>4.3633670000000002</v>
      </c>
      <c r="BM6" s="693">
        <v>4.0565699999999998</v>
      </c>
      <c r="BN6" s="693">
        <v>3.6961309999999998</v>
      </c>
      <c r="BO6" s="693">
        <v>3.4611100000000001</v>
      </c>
      <c r="BP6" s="693">
        <v>3.9979930000000001</v>
      </c>
      <c r="BQ6" s="693">
        <v>4.8309280000000001</v>
      </c>
      <c r="BR6" s="693">
        <v>4.9063249999999998</v>
      </c>
      <c r="BS6" s="693">
        <v>3.788478</v>
      </c>
      <c r="BT6" s="693">
        <v>3.2845849999999999</v>
      </c>
      <c r="BU6" s="693">
        <v>3.4378639999999998</v>
      </c>
      <c r="BV6" s="693">
        <v>4.3539339999999997</v>
      </c>
    </row>
    <row r="7" spans="1:74" ht="11.1" customHeight="1" x14ac:dyDescent="0.2">
      <c r="A7" s="111" t="s">
        <v>1162</v>
      </c>
      <c r="B7" s="184" t="s">
        <v>468</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11.875003960000001</v>
      </c>
      <c r="AN7" s="692">
        <v>10.628218309999999</v>
      </c>
      <c r="AO7" s="692">
        <v>9.6491553900000007</v>
      </c>
      <c r="AP7" s="692">
        <v>9.5514051700000007</v>
      </c>
      <c r="AQ7" s="692">
        <v>9.3836939099999999</v>
      </c>
      <c r="AR7" s="692">
        <v>11.61540795</v>
      </c>
      <c r="AS7" s="692">
        <v>16.517231450000001</v>
      </c>
      <c r="AT7" s="692">
        <v>15.41020795</v>
      </c>
      <c r="AU7" s="692">
        <v>11.62058077</v>
      </c>
      <c r="AV7" s="692">
        <v>9.1297948600000005</v>
      </c>
      <c r="AW7" s="692">
        <v>9.4974796599999998</v>
      </c>
      <c r="AX7" s="692">
        <v>12.23215473</v>
      </c>
      <c r="AY7" s="692">
        <v>13.10205317</v>
      </c>
      <c r="AZ7" s="692">
        <v>11.969636319999999</v>
      </c>
      <c r="BA7" s="692">
        <v>10.693922366000001</v>
      </c>
      <c r="BB7" s="692">
        <v>9.3746928768999993</v>
      </c>
      <c r="BC7" s="693">
        <v>9.3117520000000003</v>
      </c>
      <c r="BD7" s="693">
        <v>11.64742</v>
      </c>
      <c r="BE7" s="693">
        <v>14.982659999999999</v>
      </c>
      <c r="BF7" s="693">
        <v>14.11495</v>
      </c>
      <c r="BG7" s="693">
        <v>11.46336</v>
      </c>
      <c r="BH7" s="693">
        <v>9.1971760000000007</v>
      </c>
      <c r="BI7" s="693">
        <v>9.7380589999999998</v>
      </c>
      <c r="BJ7" s="693">
        <v>12.478680000000001</v>
      </c>
      <c r="BK7" s="693">
        <v>13.38477</v>
      </c>
      <c r="BL7" s="693">
        <v>11.94441</v>
      </c>
      <c r="BM7" s="693">
        <v>10.854100000000001</v>
      </c>
      <c r="BN7" s="693">
        <v>9.660463</v>
      </c>
      <c r="BO7" s="693">
        <v>9.4251400000000007</v>
      </c>
      <c r="BP7" s="693">
        <v>11.60116</v>
      </c>
      <c r="BQ7" s="693">
        <v>14.80382</v>
      </c>
      <c r="BR7" s="693">
        <v>14.04571</v>
      </c>
      <c r="BS7" s="693">
        <v>11.464090000000001</v>
      </c>
      <c r="BT7" s="693">
        <v>9.1907789999999991</v>
      </c>
      <c r="BU7" s="693">
        <v>9.7304639999999996</v>
      </c>
      <c r="BV7" s="693">
        <v>12.47221</v>
      </c>
    </row>
    <row r="8" spans="1:74" ht="11.1" customHeight="1" x14ac:dyDescent="0.2">
      <c r="A8" s="111" t="s">
        <v>1163</v>
      </c>
      <c r="B8" s="199" t="s">
        <v>436</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16.75736371</v>
      </c>
      <c r="AN8" s="692">
        <v>15.674385750000001</v>
      </c>
      <c r="AO8" s="692">
        <v>13.97042233</v>
      </c>
      <c r="AP8" s="692">
        <v>12.83710872</v>
      </c>
      <c r="AQ8" s="692">
        <v>13.36970664</v>
      </c>
      <c r="AR8" s="692">
        <v>17.455130860000001</v>
      </c>
      <c r="AS8" s="692">
        <v>22.836719389999999</v>
      </c>
      <c r="AT8" s="692">
        <v>19.651342960000001</v>
      </c>
      <c r="AU8" s="692">
        <v>14.040628480000001</v>
      </c>
      <c r="AV8" s="692">
        <v>12.74067455</v>
      </c>
      <c r="AW8" s="692">
        <v>13.287285860000001</v>
      </c>
      <c r="AX8" s="692">
        <v>17.375552679999998</v>
      </c>
      <c r="AY8" s="692">
        <v>18.114520420000002</v>
      </c>
      <c r="AZ8" s="692">
        <v>17.62500872</v>
      </c>
      <c r="BA8" s="692">
        <v>14.294874776</v>
      </c>
      <c r="BB8" s="692">
        <v>12.769428584</v>
      </c>
      <c r="BC8" s="693">
        <v>13.950279999999999</v>
      </c>
      <c r="BD8" s="693">
        <v>17.57976</v>
      </c>
      <c r="BE8" s="693">
        <v>20.735050000000001</v>
      </c>
      <c r="BF8" s="693">
        <v>19.57264</v>
      </c>
      <c r="BG8" s="693">
        <v>14.533160000000001</v>
      </c>
      <c r="BH8" s="693">
        <v>12.70933</v>
      </c>
      <c r="BI8" s="693">
        <v>13.773350000000001</v>
      </c>
      <c r="BJ8" s="693">
        <v>18.24813</v>
      </c>
      <c r="BK8" s="693">
        <v>19.171140000000001</v>
      </c>
      <c r="BL8" s="693">
        <v>17.027450000000002</v>
      </c>
      <c r="BM8" s="693">
        <v>14.79461</v>
      </c>
      <c r="BN8" s="693">
        <v>13.217359999999999</v>
      </c>
      <c r="BO8" s="693">
        <v>14.01792</v>
      </c>
      <c r="BP8" s="693">
        <v>17.45111</v>
      </c>
      <c r="BQ8" s="693">
        <v>20.501850000000001</v>
      </c>
      <c r="BR8" s="693">
        <v>19.596810000000001</v>
      </c>
      <c r="BS8" s="693">
        <v>14.593590000000001</v>
      </c>
      <c r="BT8" s="693">
        <v>12.750920000000001</v>
      </c>
      <c r="BU8" s="693">
        <v>13.817880000000001</v>
      </c>
      <c r="BV8" s="693">
        <v>18.313600000000001</v>
      </c>
    </row>
    <row r="9" spans="1:74" ht="11.1" customHeight="1" x14ac:dyDescent="0.2">
      <c r="A9" s="111" t="s">
        <v>1164</v>
      </c>
      <c r="B9" s="199" t="s">
        <v>437</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10.32208445</v>
      </c>
      <c r="AN9" s="692">
        <v>9.1240628600000004</v>
      </c>
      <c r="AO9" s="692">
        <v>8.1328683399999999</v>
      </c>
      <c r="AP9" s="692">
        <v>7.2009509300000003</v>
      </c>
      <c r="AQ9" s="692">
        <v>6.9212888100000001</v>
      </c>
      <c r="AR9" s="692">
        <v>9.6147828499999992</v>
      </c>
      <c r="AS9" s="692">
        <v>11.67581406</v>
      </c>
      <c r="AT9" s="692">
        <v>10.33895843</v>
      </c>
      <c r="AU9" s="692">
        <v>7.9536336299999997</v>
      </c>
      <c r="AV9" s="692">
        <v>7.1290491600000001</v>
      </c>
      <c r="AW9" s="692">
        <v>7.4922122900000003</v>
      </c>
      <c r="AX9" s="692">
        <v>9.9227130100000007</v>
      </c>
      <c r="AY9" s="692">
        <v>10.60196711</v>
      </c>
      <c r="AZ9" s="692">
        <v>10.776756900000001</v>
      </c>
      <c r="BA9" s="692">
        <v>8.7913787210999992</v>
      </c>
      <c r="BB9" s="692">
        <v>7.6108886061999996</v>
      </c>
      <c r="BC9" s="693">
        <v>7.7558939999999996</v>
      </c>
      <c r="BD9" s="693">
        <v>9.7152580000000004</v>
      </c>
      <c r="BE9" s="693">
        <v>11.42989</v>
      </c>
      <c r="BF9" s="693">
        <v>10.898960000000001</v>
      </c>
      <c r="BG9" s="693">
        <v>8.2841869999999993</v>
      </c>
      <c r="BH9" s="693">
        <v>7.0320280000000004</v>
      </c>
      <c r="BI9" s="693">
        <v>7.8380520000000002</v>
      </c>
      <c r="BJ9" s="693">
        <v>11.05866</v>
      </c>
      <c r="BK9" s="693">
        <v>12.160209999999999</v>
      </c>
      <c r="BL9" s="693">
        <v>11.13245</v>
      </c>
      <c r="BM9" s="693">
        <v>9.4493829999999992</v>
      </c>
      <c r="BN9" s="693">
        <v>8.1948159999999994</v>
      </c>
      <c r="BO9" s="693">
        <v>8.1259150000000009</v>
      </c>
      <c r="BP9" s="693">
        <v>10.07624</v>
      </c>
      <c r="BQ9" s="693">
        <v>11.69234</v>
      </c>
      <c r="BR9" s="693">
        <v>11.5023</v>
      </c>
      <c r="BS9" s="693">
        <v>8.8241949999999996</v>
      </c>
      <c r="BT9" s="693">
        <v>7.4037889999999997</v>
      </c>
      <c r="BU9" s="693">
        <v>8.2074560000000005</v>
      </c>
      <c r="BV9" s="693">
        <v>11.393800000000001</v>
      </c>
    </row>
    <row r="10" spans="1:74" ht="11.1" customHeight="1" x14ac:dyDescent="0.2">
      <c r="A10" s="111" t="s">
        <v>1165</v>
      </c>
      <c r="B10" s="199" t="s">
        <v>438</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30.684486249999999</v>
      </c>
      <c r="AN10" s="692">
        <v>27.72253662</v>
      </c>
      <c r="AO10" s="692">
        <v>25.873461559999999</v>
      </c>
      <c r="AP10" s="692">
        <v>25.209698079999999</v>
      </c>
      <c r="AQ10" s="692">
        <v>27.330296780000001</v>
      </c>
      <c r="AR10" s="692">
        <v>33.790315620000001</v>
      </c>
      <c r="AS10" s="692">
        <v>42.038044620000001</v>
      </c>
      <c r="AT10" s="692">
        <v>40.028107900000002</v>
      </c>
      <c r="AU10" s="692">
        <v>32.682966540000002</v>
      </c>
      <c r="AV10" s="692">
        <v>26.4977847</v>
      </c>
      <c r="AW10" s="692">
        <v>25.642105560000001</v>
      </c>
      <c r="AX10" s="692">
        <v>33.13939792</v>
      </c>
      <c r="AY10" s="692">
        <v>35.069432569999996</v>
      </c>
      <c r="AZ10" s="692">
        <v>31.97535452</v>
      </c>
      <c r="BA10" s="692">
        <v>27.885197188999999</v>
      </c>
      <c r="BB10" s="692">
        <v>25.733302401</v>
      </c>
      <c r="BC10" s="693">
        <v>28.273530000000001</v>
      </c>
      <c r="BD10" s="693">
        <v>35.836219999999997</v>
      </c>
      <c r="BE10" s="693">
        <v>41.555729999999997</v>
      </c>
      <c r="BF10" s="693">
        <v>38.82499</v>
      </c>
      <c r="BG10" s="693">
        <v>33.056710000000002</v>
      </c>
      <c r="BH10" s="693">
        <v>26.318539999999999</v>
      </c>
      <c r="BI10" s="693">
        <v>25.869330000000001</v>
      </c>
      <c r="BJ10" s="693">
        <v>33.302019999999999</v>
      </c>
      <c r="BK10" s="693">
        <v>35.264449999999997</v>
      </c>
      <c r="BL10" s="693">
        <v>31.335190000000001</v>
      </c>
      <c r="BM10" s="693">
        <v>27.952459999999999</v>
      </c>
      <c r="BN10" s="693">
        <v>25.647629999999999</v>
      </c>
      <c r="BO10" s="693">
        <v>28.075099999999999</v>
      </c>
      <c r="BP10" s="693">
        <v>36.216470000000001</v>
      </c>
      <c r="BQ10" s="693">
        <v>42.015709999999999</v>
      </c>
      <c r="BR10" s="693">
        <v>39.159999999999997</v>
      </c>
      <c r="BS10" s="693">
        <v>33.322369999999999</v>
      </c>
      <c r="BT10" s="693">
        <v>26.56043</v>
      </c>
      <c r="BU10" s="693">
        <v>26.13428</v>
      </c>
      <c r="BV10" s="693">
        <v>33.678829999999998</v>
      </c>
    </row>
    <row r="11" spans="1:74" ht="11.1" customHeight="1" x14ac:dyDescent="0.2">
      <c r="A11" s="111" t="s">
        <v>1166</v>
      </c>
      <c r="B11" s="199" t="s">
        <v>439</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10.356480879999999</v>
      </c>
      <c r="AN11" s="692">
        <v>9.9834420799999997</v>
      </c>
      <c r="AO11" s="692">
        <v>8.6916701199999995</v>
      </c>
      <c r="AP11" s="692">
        <v>7.5588864300000003</v>
      </c>
      <c r="AQ11" s="692">
        <v>8.0846155199999998</v>
      </c>
      <c r="AR11" s="692">
        <v>10.385908369999999</v>
      </c>
      <c r="AS11" s="692">
        <v>13.233765959999999</v>
      </c>
      <c r="AT11" s="692">
        <v>13.028582050000001</v>
      </c>
      <c r="AU11" s="692">
        <v>10.928076089999999</v>
      </c>
      <c r="AV11" s="692">
        <v>7.90272562</v>
      </c>
      <c r="AW11" s="692">
        <v>7.7143253700000001</v>
      </c>
      <c r="AX11" s="692">
        <v>10.93585515</v>
      </c>
      <c r="AY11" s="692">
        <v>12.37268289</v>
      </c>
      <c r="AZ11" s="692">
        <v>11.859694470000001</v>
      </c>
      <c r="BA11" s="692">
        <v>9.3992870749000001</v>
      </c>
      <c r="BB11" s="692">
        <v>7.5067854724999998</v>
      </c>
      <c r="BC11" s="693">
        <v>8.4317209999999996</v>
      </c>
      <c r="BD11" s="693">
        <v>11.116059999999999</v>
      </c>
      <c r="BE11" s="693">
        <v>13.43581</v>
      </c>
      <c r="BF11" s="693">
        <v>13.191459999999999</v>
      </c>
      <c r="BG11" s="693">
        <v>11.467420000000001</v>
      </c>
      <c r="BH11" s="693">
        <v>8.1259920000000001</v>
      </c>
      <c r="BI11" s="693">
        <v>8.0062390000000008</v>
      </c>
      <c r="BJ11" s="693">
        <v>11.161099999999999</v>
      </c>
      <c r="BK11" s="693">
        <v>12.58639</v>
      </c>
      <c r="BL11" s="693">
        <v>11.54189</v>
      </c>
      <c r="BM11" s="693">
        <v>9.3095169999999996</v>
      </c>
      <c r="BN11" s="693">
        <v>7.7282099999999998</v>
      </c>
      <c r="BO11" s="693">
        <v>8.3829170000000008</v>
      </c>
      <c r="BP11" s="693">
        <v>11.14016</v>
      </c>
      <c r="BQ11" s="693">
        <v>13.50192</v>
      </c>
      <c r="BR11" s="693">
        <v>13.30104</v>
      </c>
      <c r="BS11" s="693">
        <v>11.569380000000001</v>
      </c>
      <c r="BT11" s="693">
        <v>8.196377</v>
      </c>
      <c r="BU11" s="693">
        <v>8.0764340000000008</v>
      </c>
      <c r="BV11" s="693">
        <v>11.260820000000001</v>
      </c>
    </row>
    <row r="12" spans="1:74" ht="11.1" customHeight="1" x14ac:dyDescent="0.2">
      <c r="A12" s="111" t="s">
        <v>1167</v>
      </c>
      <c r="B12" s="199" t="s">
        <v>440</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17.379800379999999</v>
      </c>
      <c r="AN12" s="692">
        <v>16.360990879999999</v>
      </c>
      <c r="AO12" s="692">
        <v>15.03566747</v>
      </c>
      <c r="AP12" s="692">
        <v>14.314656019999999</v>
      </c>
      <c r="AQ12" s="692">
        <v>16.61455896</v>
      </c>
      <c r="AR12" s="692">
        <v>21.923559189999999</v>
      </c>
      <c r="AS12" s="692">
        <v>27.029752989999999</v>
      </c>
      <c r="AT12" s="692">
        <v>26.810658669999999</v>
      </c>
      <c r="AU12" s="692">
        <v>22.57100655</v>
      </c>
      <c r="AV12" s="692">
        <v>16.801881349999999</v>
      </c>
      <c r="AW12" s="692">
        <v>14.13360529</v>
      </c>
      <c r="AX12" s="692">
        <v>17.56830501</v>
      </c>
      <c r="AY12" s="692">
        <v>20.444062519999999</v>
      </c>
      <c r="AZ12" s="692">
        <v>18.437644070000001</v>
      </c>
      <c r="BA12" s="692">
        <v>16.217554827000001</v>
      </c>
      <c r="BB12" s="692">
        <v>14.457080344</v>
      </c>
      <c r="BC12" s="693">
        <v>17.573129999999999</v>
      </c>
      <c r="BD12" s="693">
        <v>22.952480000000001</v>
      </c>
      <c r="BE12" s="693">
        <v>27.310559999999999</v>
      </c>
      <c r="BF12" s="693">
        <v>26.82508</v>
      </c>
      <c r="BG12" s="693">
        <v>23.872440000000001</v>
      </c>
      <c r="BH12" s="693">
        <v>17.800719999999998</v>
      </c>
      <c r="BI12" s="693">
        <v>14.66061</v>
      </c>
      <c r="BJ12" s="693">
        <v>18.09544</v>
      </c>
      <c r="BK12" s="693">
        <v>20.816980000000001</v>
      </c>
      <c r="BL12" s="693">
        <v>16.763339999999999</v>
      </c>
      <c r="BM12" s="693">
        <v>15.2173</v>
      </c>
      <c r="BN12" s="693">
        <v>14.520619999999999</v>
      </c>
      <c r="BO12" s="693">
        <v>17.307690000000001</v>
      </c>
      <c r="BP12" s="693">
        <v>22.81447</v>
      </c>
      <c r="BQ12" s="693">
        <v>27.357119999999998</v>
      </c>
      <c r="BR12" s="693">
        <v>27.144439999999999</v>
      </c>
      <c r="BS12" s="693">
        <v>24.349450000000001</v>
      </c>
      <c r="BT12" s="693">
        <v>18.158180000000002</v>
      </c>
      <c r="BU12" s="693">
        <v>14.945180000000001</v>
      </c>
      <c r="BV12" s="693">
        <v>18.427199999999999</v>
      </c>
    </row>
    <row r="13" spans="1:74" ht="11.1" customHeight="1" x14ac:dyDescent="0.2">
      <c r="A13" s="111" t="s">
        <v>1168</v>
      </c>
      <c r="B13" s="199" t="s">
        <v>441</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8.3172286999999994</v>
      </c>
      <c r="AN13" s="692">
        <v>7.3452341299999997</v>
      </c>
      <c r="AO13" s="692">
        <v>6.8642945500000003</v>
      </c>
      <c r="AP13" s="692">
        <v>6.8986731700000004</v>
      </c>
      <c r="AQ13" s="692">
        <v>8.65161962</v>
      </c>
      <c r="AR13" s="692">
        <v>10.142581010000001</v>
      </c>
      <c r="AS13" s="692">
        <v>12.93897572</v>
      </c>
      <c r="AT13" s="692">
        <v>13.31618529</v>
      </c>
      <c r="AU13" s="692">
        <v>9.9248495099999996</v>
      </c>
      <c r="AV13" s="692">
        <v>8.0811835900000002</v>
      </c>
      <c r="AW13" s="692">
        <v>7.2586995700000001</v>
      </c>
      <c r="AX13" s="692">
        <v>8.6854387400000004</v>
      </c>
      <c r="AY13" s="692">
        <v>8.7641243499999995</v>
      </c>
      <c r="AZ13" s="692">
        <v>7.4865538999999997</v>
      </c>
      <c r="BA13" s="692">
        <v>7.3266176440999997</v>
      </c>
      <c r="BB13" s="692">
        <v>7.0022956280999997</v>
      </c>
      <c r="BC13" s="693">
        <v>8.5036989999999992</v>
      </c>
      <c r="BD13" s="693">
        <v>10.3385</v>
      </c>
      <c r="BE13" s="693">
        <v>12.921150000000001</v>
      </c>
      <c r="BF13" s="693">
        <v>11.97301</v>
      </c>
      <c r="BG13" s="693">
        <v>9.4232309999999995</v>
      </c>
      <c r="BH13" s="693">
        <v>7.7951600000000001</v>
      </c>
      <c r="BI13" s="693">
        <v>7.3247920000000004</v>
      </c>
      <c r="BJ13" s="693">
        <v>8.8996960000000005</v>
      </c>
      <c r="BK13" s="693">
        <v>8.8773409999999995</v>
      </c>
      <c r="BL13" s="693">
        <v>7.4146700000000001</v>
      </c>
      <c r="BM13" s="693">
        <v>7.2718400000000001</v>
      </c>
      <c r="BN13" s="693">
        <v>7.1104399999999996</v>
      </c>
      <c r="BO13" s="693">
        <v>8.5922230000000006</v>
      </c>
      <c r="BP13" s="693">
        <v>10.306509999999999</v>
      </c>
      <c r="BQ13" s="693">
        <v>12.8264</v>
      </c>
      <c r="BR13" s="693">
        <v>12.073270000000001</v>
      </c>
      <c r="BS13" s="693">
        <v>9.5559790000000007</v>
      </c>
      <c r="BT13" s="693">
        <v>7.9075439999999997</v>
      </c>
      <c r="BU13" s="693">
        <v>7.4307829999999999</v>
      </c>
      <c r="BV13" s="693">
        <v>9.0292589999999997</v>
      </c>
    </row>
    <row r="14" spans="1:74" ht="11.1" customHeight="1" x14ac:dyDescent="0.2">
      <c r="A14" s="111" t="s">
        <v>1169</v>
      </c>
      <c r="B14" s="199" t="s">
        <v>242</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13.94001495</v>
      </c>
      <c r="AN14" s="692">
        <v>10.94611153</v>
      </c>
      <c r="AO14" s="692">
        <v>11.77421303</v>
      </c>
      <c r="AP14" s="692">
        <v>10.009580379999999</v>
      </c>
      <c r="AQ14" s="692">
        <v>11.28722924</v>
      </c>
      <c r="AR14" s="692">
        <v>11.907075300000001</v>
      </c>
      <c r="AS14" s="692">
        <v>14.79373082</v>
      </c>
      <c r="AT14" s="692">
        <v>14.52120255</v>
      </c>
      <c r="AU14" s="692">
        <v>13.73382758</v>
      </c>
      <c r="AV14" s="692">
        <v>13.14595735</v>
      </c>
      <c r="AW14" s="692">
        <v>10.567469620000001</v>
      </c>
      <c r="AX14" s="692">
        <v>14.879823979999999</v>
      </c>
      <c r="AY14" s="692">
        <v>13.636343249999999</v>
      </c>
      <c r="AZ14" s="692">
        <v>12.23074898</v>
      </c>
      <c r="BA14" s="692">
        <v>12.310651937999999</v>
      </c>
      <c r="BB14" s="692">
        <v>10.382899128</v>
      </c>
      <c r="BC14" s="693">
        <v>11.24771</v>
      </c>
      <c r="BD14" s="693">
        <v>11.865320000000001</v>
      </c>
      <c r="BE14" s="693">
        <v>14.965490000000001</v>
      </c>
      <c r="BF14" s="693">
        <v>13.96442</v>
      </c>
      <c r="BG14" s="693">
        <v>12.37871</v>
      </c>
      <c r="BH14" s="693">
        <v>12.16052</v>
      </c>
      <c r="BI14" s="693">
        <v>10.25511</v>
      </c>
      <c r="BJ14" s="693">
        <v>15.207269999999999</v>
      </c>
      <c r="BK14" s="693">
        <v>14.01253</v>
      </c>
      <c r="BL14" s="693">
        <v>12.37593</v>
      </c>
      <c r="BM14" s="693">
        <v>12.13959</v>
      </c>
      <c r="BN14" s="693">
        <v>10.47139</v>
      </c>
      <c r="BO14" s="693">
        <v>11.48868</v>
      </c>
      <c r="BP14" s="693">
        <v>11.89039</v>
      </c>
      <c r="BQ14" s="693">
        <v>14.91743</v>
      </c>
      <c r="BR14" s="693">
        <v>13.92581</v>
      </c>
      <c r="BS14" s="693">
        <v>12.402659999999999</v>
      </c>
      <c r="BT14" s="693">
        <v>12.217560000000001</v>
      </c>
      <c r="BU14" s="693">
        <v>10.278499999999999</v>
      </c>
      <c r="BV14" s="693">
        <v>15.245290000000001</v>
      </c>
    </row>
    <row r="15" spans="1:74" ht="11.1" customHeight="1" x14ac:dyDescent="0.2">
      <c r="A15" s="111" t="s">
        <v>1170</v>
      </c>
      <c r="B15" s="199" t="s">
        <v>243</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0.47134097000000003</v>
      </c>
      <c r="AN15" s="692">
        <v>0.38840251999999997</v>
      </c>
      <c r="AO15" s="692">
        <v>0.40189566999999998</v>
      </c>
      <c r="AP15" s="692">
        <v>0.37460451</v>
      </c>
      <c r="AQ15" s="692">
        <v>0.37926385000000001</v>
      </c>
      <c r="AR15" s="692">
        <v>0.38812985999999999</v>
      </c>
      <c r="AS15" s="692">
        <v>0.39019953000000002</v>
      </c>
      <c r="AT15" s="692">
        <v>0.40120928</v>
      </c>
      <c r="AU15" s="692">
        <v>0.39591368999999998</v>
      </c>
      <c r="AV15" s="692">
        <v>0.42648139000000002</v>
      </c>
      <c r="AW15" s="692">
        <v>0.44889715000000002</v>
      </c>
      <c r="AX15" s="692">
        <v>0.46665099999999998</v>
      </c>
      <c r="AY15" s="692">
        <v>0.45132330999999998</v>
      </c>
      <c r="AZ15" s="692">
        <v>0.39899276</v>
      </c>
      <c r="BA15" s="692">
        <v>0.41493624000000001</v>
      </c>
      <c r="BB15" s="692">
        <v>0.38026140000000003</v>
      </c>
      <c r="BC15" s="693">
        <v>0.38006770000000001</v>
      </c>
      <c r="BD15" s="693">
        <v>0.3854495</v>
      </c>
      <c r="BE15" s="693">
        <v>0.38654519999999998</v>
      </c>
      <c r="BF15" s="693">
        <v>0.3980609</v>
      </c>
      <c r="BG15" s="693">
        <v>0.39325159999999998</v>
      </c>
      <c r="BH15" s="693">
        <v>0.4238767</v>
      </c>
      <c r="BI15" s="693">
        <v>0.44624740000000002</v>
      </c>
      <c r="BJ15" s="693">
        <v>0.4640128</v>
      </c>
      <c r="BK15" s="693">
        <v>0.44767639999999997</v>
      </c>
      <c r="BL15" s="693">
        <v>0.39563369999999998</v>
      </c>
      <c r="BM15" s="693">
        <v>0.41180290000000003</v>
      </c>
      <c r="BN15" s="693">
        <v>0.3779265</v>
      </c>
      <c r="BO15" s="693">
        <v>0.37819209999999998</v>
      </c>
      <c r="BP15" s="693">
        <v>0.38396130000000001</v>
      </c>
      <c r="BQ15" s="693">
        <v>0.3853876</v>
      </c>
      <c r="BR15" s="693">
        <v>0.3970996</v>
      </c>
      <c r="BS15" s="693">
        <v>0.3924319</v>
      </c>
      <c r="BT15" s="693">
        <v>0.42300910000000003</v>
      </c>
      <c r="BU15" s="693">
        <v>0.4452911</v>
      </c>
      <c r="BV15" s="693">
        <v>0.4630108</v>
      </c>
    </row>
    <row r="16" spans="1:74" ht="11.1" customHeight="1" x14ac:dyDescent="0.2">
      <c r="A16" s="111" t="s">
        <v>1171</v>
      </c>
      <c r="B16" s="199" t="s">
        <v>443</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124.41281896</v>
      </c>
      <c r="AN16" s="692">
        <v>111.92947890000001</v>
      </c>
      <c r="AO16" s="692">
        <v>104.00558073000001</v>
      </c>
      <c r="AP16" s="692">
        <v>97.46457728</v>
      </c>
      <c r="AQ16" s="692">
        <v>105.41188443999999</v>
      </c>
      <c r="AR16" s="692">
        <v>131.24246219</v>
      </c>
      <c r="AS16" s="692">
        <v>166.89082672999999</v>
      </c>
      <c r="AT16" s="692">
        <v>158.80108820999999</v>
      </c>
      <c r="AU16" s="692">
        <v>127.70609919</v>
      </c>
      <c r="AV16" s="692">
        <v>105.14520981</v>
      </c>
      <c r="AW16" s="692">
        <v>99.443738870000004</v>
      </c>
      <c r="AX16" s="692">
        <v>129.50387749999999</v>
      </c>
      <c r="AY16" s="692">
        <v>137.24282887999999</v>
      </c>
      <c r="AZ16" s="692">
        <v>127.07581458</v>
      </c>
      <c r="BA16" s="692">
        <v>111.33791875</v>
      </c>
      <c r="BB16" s="692">
        <v>98.832718663999998</v>
      </c>
      <c r="BC16" s="693">
        <v>108.86490000000001</v>
      </c>
      <c r="BD16" s="693">
        <v>135.48599999999999</v>
      </c>
      <c r="BE16" s="693">
        <v>162.66220000000001</v>
      </c>
      <c r="BF16" s="693">
        <v>154.72210000000001</v>
      </c>
      <c r="BG16" s="693">
        <v>128.69139999999999</v>
      </c>
      <c r="BH16" s="693">
        <v>104.8764</v>
      </c>
      <c r="BI16" s="693">
        <v>101.37649999999999</v>
      </c>
      <c r="BJ16" s="693">
        <v>133.29329999999999</v>
      </c>
      <c r="BK16" s="693">
        <v>141.54159999999999</v>
      </c>
      <c r="BL16" s="693">
        <v>124.29430000000001</v>
      </c>
      <c r="BM16" s="693">
        <v>111.4572</v>
      </c>
      <c r="BN16" s="693">
        <v>100.625</v>
      </c>
      <c r="BO16" s="693">
        <v>109.25490000000001</v>
      </c>
      <c r="BP16" s="693">
        <v>135.8785</v>
      </c>
      <c r="BQ16" s="693">
        <v>162.8329</v>
      </c>
      <c r="BR16" s="693">
        <v>156.05279999999999</v>
      </c>
      <c r="BS16" s="693">
        <v>130.26259999999999</v>
      </c>
      <c r="BT16" s="693">
        <v>106.0932</v>
      </c>
      <c r="BU16" s="693">
        <v>102.50409999999999</v>
      </c>
      <c r="BV16" s="693">
        <v>134.63800000000001</v>
      </c>
    </row>
    <row r="17" spans="1:74" ht="11.1"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5"/>
      <c r="BD17" s="695"/>
      <c r="BE17" s="695"/>
      <c r="BF17" s="695"/>
      <c r="BG17" s="695"/>
      <c r="BH17" s="695"/>
      <c r="BI17" s="695"/>
      <c r="BJ17" s="695"/>
      <c r="BK17" s="695"/>
      <c r="BL17" s="695"/>
      <c r="BM17" s="695"/>
      <c r="BN17" s="695"/>
      <c r="BO17" s="695"/>
      <c r="BP17" s="695"/>
      <c r="BQ17" s="695"/>
      <c r="BR17" s="695"/>
      <c r="BS17" s="695"/>
      <c r="BT17" s="695"/>
      <c r="BU17" s="695"/>
      <c r="BV17" s="695"/>
    </row>
    <row r="18" spans="1:74" ht="11.1" customHeight="1" x14ac:dyDescent="0.2">
      <c r="A18" s="111" t="s">
        <v>1172</v>
      </c>
      <c r="B18" s="199" t="s">
        <v>435</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4.2862826199999997</v>
      </c>
      <c r="AN18" s="692">
        <v>4.0501433799999997</v>
      </c>
      <c r="AO18" s="692">
        <v>3.9432002499999999</v>
      </c>
      <c r="AP18" s="692">
        <v>3.2983323599999999</v>
      </c>
      <c r="AQ18" s="692">
        <v>3.4250437699999998</v>
      </c>
      <c r="AR18" s="692">
        <v>3.8541244699999999</v>
      </c>
      <c r="AS18" s="692">
        <v>4.5910796899999999</v>
      </c>
      <c r="AT18" s="692">
        <v>4.4935661299999996</v>
      </c>
      <c r="AU18" s="692">
        <v>4.1379941000000002</v>
      </c>
      <c r="AV18" s="692">
        <v>3.8051863899999998</v>
      </c>
      <c r="AW18" s="692">
        <v>3.6038512699999998</v>
      </c>
      <c r="AX18" s="692">
        <v>3.9914500999999998</v>
      </c>
      <c r="AY18" s="692">
        <v>4.0433816699999996</v>
      </c>
      <c r="AZ18" s="692">
        <v>3.8408853399999998</v>
      </c>
      <c r="BA18" s="692">
        <v>4.0274473074000001</v>
      </c>
      <c r="BB18" s="692">
        <v>3.3463787258000002</v>
      </c>
      <c r="BC18" s="693">
        <v>3.5251450000000002</v>
      </c>
      <c r="BD18" s="693">
        <v>3.9591829999999999</v>
      </c>
      <c r="BE18" s="693">
        <v>4.4258119999999996</v>
      </c>
      <c r="BF18" s="693">
        <v>4.3805779999999999</v>
      </c>
      <c r="BG18" s="693">
        <v>4.1341390000000002</v>
      </c>
      <c r="BH18" s="693">
        <v>3.844681</v>
      </c>
      <c r="BI18" s="693">
        <v>3.6527349999999998</v>
      </c>
      <c r="BJ18" s="693">
        <v>4.0320710000000002</v>
      </c>
      <c r="BK18" s="693">
        <v>4.0960450000000002</v>
      </c>
      <c r="BL18" s="693">
        <v>3.8549720000000001</v>
      </c>
      <c r="BM18" s="693">
        <v>4.0657269999999999</v>
      </c>
      <c r="BN18" s="693">
        <v>3.3771420000000001</v>
      </c>
      <c r="BO18" s="693">
        <v>3.5387840000000002</v>
      </c>
      <c r="BP18" s="693">
        <v>3.9469129999999999</v>
      </c>
      <c r="BQ18" s="693">
        <v>4.3961940000000004</v>
      </c>
      <c r="BR18" s="693">
        <v>4.372795</v>
      </c>
      <c r="BS18" s="693">
        <v>4.1299710000000003</v>
      </c>
      <c r="BT18" s="693">
        <v>3.8392650000000001</v>
      </c>
      <c r="BU18" s="693">
        <v>3.645553</v>
      </c>
      <c r="BV18" s="693">
        <v>4.0218759999999998</v>
      </c>
    </row>
    <row r="19" spans="1:74" ht="11.1" customHeight="1" x14ac:dyDescent="0.2">
      <c r="A19" s="111" t="s">
        <v>1173</v>
      </c>
      <c r="B19" s="184" t="s">
        <v>468</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12.51055674</v>
      </c>
      <c r="AN19" s="692">
        <v>11.93098343</v>
      </c>
      <c r="AO19" s="692">
        <v>11.41369224</v>
      </c>
      <c r="AP19" s="692">
        <v>9.9659698799999994</v>
      </c>
      <c r="AQ19" s="692">
        <v>9.6221466400000004</v>
      </c>
      <c r="AR19" s="692">
        <v>11.43737958</v>
      </c>
      <c r="AS19" s="692">
        <v>13.61435354</v>
      </c>
      <c r="AT19" s="692">
        <v>13.22205422</v>
      </c>
      <c r="AU19" s="692">
        <v>12.03821797</v>
      </c>
      <c r="AV19" s="692">
        <v>10.877757859999999</v>
      </c>
      <c r="AW19" s="692">
        <v>10.560632979999999</v>
      </c>
      <c r="AX19" s="692">
        <v>11.745895519999999</v>
      </c>
      <c r="AY19" s="692">
        <v>11.55278339</v>
      </c>
      <c r="AZ19" s="692">
        <v>11.781843159999999</v>
      </c>
      <c r="BA19" s="692">
        <v>11.439906407</v>
      </c>
      <c r="BB19" s="692">
        <v>10.446394458</v>
      </c>
      <c r="BC19" s="693">
        <v>10.61871</v>
      </c>
      <c r="BD19" s="693">
        <v>12.752980000000001</v>
      </c>
      <c r="BE19" s="693">
        <v>13.704700000000001</v>
      </c>
      <c r="BF19" s="693">
        <v>13.21931</v>
      </c>
      <c r="BG19" s="693">
        <v>12.36628</v>
      </c>
      <c r="BH19" s="693">
        <v>11.301880000000001</v>
      </c>
      <c r="BI19" s="693">
        <v>10.99686</v>
      </c>
      <c r="BJ19" s="693">
        <v>12.196759999999999</v>
      </c>
      <c r="BK19" s="693">
        <v>12.04439</v>
      </c>
      <c r="BL19" s="693">
        <v>12.19204</v>
      </c>
      <c r="BM19" s="693">
        <v>11.869429999999999</v>
      </c>
      <c r="BN19" s="693">
        <v>10.80691</v>
      </c>
      <c r="BO19" s="693">
        <v>10.892580000000001</v>
      </c>
      <c r="BP19" s="693">
        <v>12.980689999999999</v>
      </c>
      <c r="BQ19" s="693">
        <v>13.89156</v>
      </c>
      <c r="BR19" s="693">
        <v>13.407679999999999</v>
      </c>
      <c r="BS19" s="693">
        <v>12.55053</v>
      </c>
      <c r="BT19" s="693">
        <v>11.460229999999999</v>
      </c>
      <c r="BU19" s="693">
        <v>11.128769999999999</v>
      </c>
      <c r="BV19" s="693">
        <v>12.31964</v>
      </c>
    </row>
    <row r="20" spans="1:74" ht="11.1" customHeight="1" x14ac:dyDescent="0.2">
      <c r="A20" s="111" t="s">
        <v>1174</v>
      </c>
      <c r="B20" s="199" t="s">
        <v>436</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15.006270430000001</v>
      </c>
      <c r="AN20" s="692">
        <v>14.385494120000001</v>
      </c>
      <c r="AO20" s="692">
        <v>13.72995809</v>
      </c>
      <c r="AP20" s="692">
        <v>11.531231180000001</v>
      </c>
      <c r="AQ20" s="692">
        <v>12.38705852</v>
      </c>
      <c r="AR20" s="692">
        <v>14.37361587</v>
      </c>
      <c r="AS20" s="692">
        <v>16.881398789999999</v>
      </c>
      <c r="AT20" s="692">
        <v>16.22704062</v>
      </c>
      <c r="AU20" s="692">
        <v>14.17848843</v>
      </c>
      <c r="AV20" s="692">
        <v>13.80974103</v>
      </c>
      <c r="AW20" s="692">
        <v>12.97976923</v>
      </c>
      <c r="AX20" s="692">
        <v>14.16514301</v>
      </c>
      <c r="AY20" s="692">
        <v>14.18518793</v>
      </c>
      <c r="AZ20" s="692">
        <v>13.770862510000001</v>
      </c>
      <c r="BA20" s="692">
        <v>13.491864104999999</v>
      </c>
      <c r="BB20" s="692">
        <v>12.18946238</v>
      </c>
      <c r="BC20" s="693">
        <v>13.597490000000001</v>
      </c>
      <c r="BD20" s="693">
        <v>15.443429999999999</v>
      </c>
      <c r="BE20" s="693">
        <v>16.757380000000001</v>
      </c>
      <c r="BF20" s="693">
        <v>16.74492</v>
      </c>
      <c r="BG20" s="693">
        <v>14.683059999999999</v>
      </c>
      <c r="BH20" s="693">
        <v>14.180949999999999</v>
      </c>
      <c r="BI20" s="693">
        <v>13.50006</v>
      </c>
      <c r="BJ20" s="693">
        <v>14.701700000000001</v>
      </c>
      <c r="BK20" s="693">
        <v>14.776199999999999</v>
      </c>
      <c r="BL20" s="693">
        <v>13.916779999999999</v>
      </c>
      <c r="BM20" s="693">
        <v>14.01685</v>
      </c>
      <c r="BN20" s="693">
        <v>12.48052</v>
      </c>
      <c r="BO20" s="693">
        <v>13.800979999999999</v>
      </c>
      <c r="BP20" s="693">
        <v>15.591379999999999</v>
      </c>
      <c r="BQ20" s="693">
        <v>16.875209999999999</v>
      </c>
      <c r="BR20" s="693">
        <v>16.936</v>
      </c>
      <c r="BS20" s="693">
        <v>14.840809999999999</v>
      </c>
      <c r="BT20" s="693">
        <v>14.32855</v>
      </c>
      <c r="BU20" s="693">
        <v>13.6304</v>
      </c>
      <c r="BV20" s="693">
        <v>14.83306</v>
      </c>
    </row>
    <row r="21" spans="1:74" ht="11.1" customHeight="1" x14ac:dyDescent="0.2">
      <c r="A21" s="111" t="s">
        <v>1175</v>
      </c>
      <c r="B21" s="199" t="s">
        <v>437</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8.6335584500000007</v>
      </c>
      <c r="AN21" s="692">
        <v>8.1806907199999994</v>
      </c>
      <c r="AO21" s="692">
        <v>7.8974757100000001</v>
      </c>
      <c r="AP21" s="692">
        <v>6.6884399999999999</v>
      </c>
      <c r="AQ21" s="692">
        <v>6.7342116399999998</v>
      </c>
      <c r="AR21" s="692">
        <v>8.1943145000000008</v>
      </c>
      <c r="AS21" s="692">
        <v>9.2660489599999991</v>
      </c>
      <c r="AT21" s="692">
        <v>9.0989256800000007</v>
      </c>
      <c r="AU21" s="692">
        <v>7.9787993799999999</v>
      </c>
      <c r="AV21" s="692">
        <v>7.8422255500000002</v>
      </c>
      <c r="AW21" s="692">
        <v>7.4444745499999998</v>
      </c>
      <c r="AX21" s="692">
        <v>8.0828231699999993</v>
      </c>
      <c r="AY21" s="692">
        <v>8.0818418800000007</v>
      </c>
      <c r="AZ21" s="692">
        <v>8.1835229100000006</v>
      </c>
      <c r="BA21" s="692">
        <v>7.8972225742999997</v>
      </c>
      <c r="BB21" s="692">
        <v>6.7382344059000001</v>
      </c>
      <c r="BC21" s="693">
        <v>6.9992760000000001</v>
      </c>
      <c r="BD21" s="693">
        <v>8.1314299999999999</v>
      </c>
      <c r="BE21" s="693">
        <v>9.3046779999999991</v>
      </c>
      <c r="BF21" s="693">
        <v>9.3849999999999998</v>
      </c>
      <c r="BG21" s="693">
        <v>8.1132299999999997</v>
      </c>
      <c r="BH21" s="693">
        <v>7.8365590000000003</v>
      </c>
      <c r="BI21" s="693">
        <v>7.6394880000000001</v>
      </c>
      <c r="BJ21" s="693">
        <v>8.3647919999999996</v>
      </c>
      <c r="BK21" s="693">
        <v>8.4181220000000003</v>
      </c>
      <c r="BL21" s="693">
        <v>8.2299310000000006</v>
      </c>
      <c r="BM21" s="693">
        <v>8.2133529999999997</v>
      </c>
      <c r="BN21" s="693">
        <v>6.9202349999999999</v>
      </c>
      <c r="BO21" s="693">
        <v>7.1772099999999996</v>
      </c>
      <c r="BP21" s="693">
        <v>8.2783119999999997</v>
      </c>
      <c r="BQ21" s="693">
        <v>9.4533419999999992</v>
      </c>
      <c r="BR21" s="693">
        <v>9.6689229999999995</v>
      </c>
      <c r="BS21" s="693">
        <v>8.3459859999999999</v>
      </c>
      <c r="BT21" s="693">
        <v>8.0406410000000008</v>
      </c>
      <c r="BU21" s="693">
        <v>7.8229470000000001</v>
      </c>
      <c r="BV21" s="693">
        <v>8.5210570000000008</v>
      </c>
    </row>
    <row r="22" spans="1:74" ht="11.1" customHeight="1" x14ac:dyDescent="0.2">
      <c r="A22" s="111" t="s">
        <v>1176</v>
      </c>
      <c r="B22" s="199" t="s">
        <v>438</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24.83507487</v>
      </c>
      <c r="AN22" s="692">
        <v>23.333353299999999</v>
      </c>
      <c r="AO22" s="692">
        <v>23.82922941</v>
      </c>
      <c r="AP22" s="692">
        <v>21.49336628</v>
      </c>
      <c r="AQ22" s="692">
        <v>22.670984749999999</v>
      </c>
      <c r="AR22" s="692">
        <v>25.862967680000001</v>
      </c>
      <c r="AS22" s="692">
        <v>29.96567976</v>
      </c>
      <c r="AT22" s="692">
        <v>29.085981369999999</v>
      </c>
      <c r="AU22" s="692">
        <v>26.694458650000001</v>
      </c>
      <c r="AV22" s="692">
        <v>25.415149280000001</v>
      </c>
      <c r="AW22" s="692">
        <v>23.436152960000001</v>
      </c>
      <c r="AX22" s="692">
        <v>23.539181849999999</v>
      </c>
      <c r="AY22" s="692">
        <v>24.563493319999999</v>
      </c>
      <c r="AZ22" s="692">
        <v>22.784894860000001</v>
      </c>
      <c r="BA22" s="692">
        <v>23.655300100000002</v>
      </c>
      <c r="BB22" s="692">
        <v>22.344838653</v>
      </c>
      <c r="BC22" s="693">
        <v>24.488050000000001</v>
      </c>
      <c r="BD22" s="693">
        <v>28.040389999999999</v>
      </c>
      <c r="BE22" s="693">
        <v>30.479410000000001</v>
      </c>
      <c r="BF22" s="693">
        <v>29.577680000000001</v>
      </c>
      <c r="BG22" s="693">
        <v>27.62998</v>
      </c>
      <c r="BH22" s="693">
        <v>25.862860000000001</v>
      </c>
      <c r="BI22" s="693">
        <v>23.961040000000001</v>
      </c>
      <c r="BJ22" s="693">
        <v>24.073060000000002</v>
      </c>
      <c r="BK22" s="693">
        <v>25.59234</v>
      </c>
      <c r="BL22" s="693">
        <v>23.20242</v>
      </c>
      <c r="BM22" s="693">
        <v>24.41836</v>
      </c>
      <c r="BN22" s="693">
        <v>22.564489999999999</v>
      </c>
      <c r="BO22" s="693">
        <v>24.97831</v>
      </c>
      <c r="BP22" s="693">
        <v>28.578040000000001</v>
      </c>
      <c r="BQ22" s="693">
        <v>30.972729999999999</v>
      </c>
      <c r="BR22" s="693">
        <v>29.93655</v>
      </c>
      <c r="BS22" s="693">
        <v>27.926469999999998</v>
      </c>
      <c r="BT22" s="693">
        <v>26.135680000000001</v>
      </c>
      <c r="BU22" s="693">
        <v>24.203320000000001</v>
      </c>
      <c r="BV22" s="693">
        <v>24.297979999999999</v>
      </c>
    </row>
    <row r="23" spans="1:74" ht="11.1" customHeight="1" x14ac:dyDescent="0.2">
      <c r="A23" s="111" t="s">
        <v>1177</v>
      </c>
      <c r="B23" s="199" t="s">
        <v>439</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7.10110581</v>
      </c>
      <c r="AN23" s="692">
        <v>6.8934678199999997</v>
      </c>
      <c r="AO23" s="692">
        <v>6.6650934399999997</v>
      </c>
      <c r="AP23" s="692">
        <v>5.9250047700000001</v>
      </c>
      <c r="AQ23" s="692">
        <v>6.0734063899999997</v>
      </c>
      <c r="AR23" s="692">
        <v>7.4164071800000002</v>
      </c>
      <c r="AS23" s="692">
        <v>8.6682697900000001</v>
      </c>
      <c r="AT23" s="692">
        <v>8.6637494499999992</v>
      </c>
      <c r="AU23" s="692">
        <v>7.9979806699999996</v>
      </c>
      <c r="AV23" s="692">
        <v>7.0909192799999996</v>
      </c>
      <c r="AW23" s="692">
        <v>6.4769012500000001</v>
      </c>
      <c r="AX23" s="692">
        <v>6.87342443</v>
      </c>
      <c r="AY23" s="692">
        <v>7.2037660499999996</v>
      </c>
      <c r="AZ23" s="692">
        <v>6.9081433800000003</v>
      </c>
      <c r="BA23" s="692">
        <v>6.5953001010000003</v>
      </c>
      <c r="BB23" s="692">
        <v>5.8779956002000002</v>
      </c>
      <c r="BC23" s="693">
        <v>6.3538870000000003</v>
      </c>
      <c r="BD23" s="693">
        <v>7.8667499999999997</v>
      </c>
      <c r="BE23" s="693">
        <v>8.7899949999999993</v>
      </c>
      <c r="BF23" s="693">
        <v>8.8604979999999998</v>
      </c>
      <c r="BG23" s="693">
        <v>8.2501409999999993</v>
      </c>
      <c r="BH23" s="693">
        <v>7.2282489999999999</v>
      </c>
      <c r="BI23" s="693">
        <v>6.5933070000000003</v>
      </c>
      <c r="BJ23" s="693">
        <v>6.96089</v>
      </c>
      <c r="BK23" s="693">
        <v>7.3379789999999998</v>
      </c>
      <c r="BL23" s="693">
        <v>6.9449209999999999</v>
      </c>
      <c r="BM23" s="693">
        <v>6.6710010000000004</v>
      </c>
      <c r="BN23" s="693">
        <v>5.9539049999999998</v>
      </c>
      <c r="BO23" s="693">
        <v>6.3999090000000001</v>
      </c>
      <c r="BP23" s="693">
        <v>7.9066770000000002</v>
      </c>
      <c r="BQ23" s="693">
        <v>8.8387659999999997</v>
      </c>
      <c r="BR23" s="693">
        <v>8.9150950000000009</v>
      </c>
      <c r="BS23" s="693">
        <v>8.3026879999999998</v>
      </c>
      <c r="BT23" s="693">
        <v>7.274508</v>
      </c>
      <c r="BU23" s="693">
        <v>6.6350290000000003</v>
      </c>
      <c r="BV23" s="693">
        <v>7.0064089999999997</v>
      </c>
    </row>
    <row r="24" spans="1:74" ht="11.1" customHeight="1" x14ac:dyDescent="0.2">
      <c r="A24" s="111" t="s">
        <v>1178</v>
      </c>
      <c r="B24" s="199" t="s">
        <v>440</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15.329854129999999</v>
      </c>
      <c r="AN24" s="692">
        <v>13.97697777</v>
      </c>
      <c r="AO24" s="692">
        <v>15.014651710000001</v>
      </c>
      <c r="AP24" s="692">
        <v>13.70517407</v>
      </c>
      <c r="AQ24" s="692">
        <v>13.97737768</v>
      </c>
      <c r="AR24" s="692">
        <v>16.898848269999998</v>
      </c>
      <c r="AS24" s="692">
        <v>18.972925279999998</v>
      </c>
      <c r="AT24" s="692">
        <v>18.643415239999999</v>
      </c>
      <c r="AU24" s="692">
        <v>17.423395620000001</v>
      </c>
      <c r="AV24" s="692">
        <v>16.644203439999998</v>
      </c>
      <c r="AW24" s="692">
        <v>14.017230489999999</v>
      </c>
      <c r="AX24" s="692">
        <v>14.765791500000001</v>
      </c>
      <c r="AY24" s="692">
        <v>15.069296039999999</v>
      </c>
      <c r="AZ24" s="692">
        <v>13.264728330000001</v>
      </c>
      <c r="BA24" s="692">
        <v>15.106652295</v>
      </c>
      <c r="BB24" s="692">
        <v>13.701863156</v>
      </c>
      <c r="BC24" s="693">
        <v>14.63144</v>
      </c>
      <c r="BD24" s="693">
        <v>17.86327</v>
      </c>
      <c r="BE24" s="693">
        <v>19.489619999999999</v>
      </c>
      <c r="BF24" s="693">
        <v>19.003810000000001</v>
      </c>
      <c r="BG24" s="693">
        <v>18.16818</v>
      </c>
      <c r="BH24" s="693">
        <v>17.42681</v>
      </c>
      <c r="BI24" s="693">
        <v>14.44767</v>
      </c>
      <c r="BJ24" s="693">
        <v>15.1197</v>
      </c>
      <c r="BK24" s="693">
        <v>15.47555</v>
      </c>
      <c r="BL24" s="693">
        <v>13.19706</v>
      </c>
      <c r="BM24" s="693">
        <v>15.031969999999999</v>
      </c>
      <c r="BN24" s="693">
        <v>13.789350000000001</v>
      </c>
      <c r="BO24" s="693">
        <v>14.67484</v>
      </c>
      <c r="BP24" s="693">
        <v>17.92887</v>
      </c>
      <c r="BQ24" s="693">
        <v>19.60652</v>
      </c>
      <c r="BR24" s="693">
        <v>19.182749999999999</v>
      </c>
      <c r="BS24" s="693">
        <v>18.412489999999998</v>
      </c>
      <c r="BT24" s="693">
        <v>17.668060000000001</v>
      </c>
      <c r="BU24" s="693">
        <v>14.652089999999999</v>
      </c>
      <c r="BV24" s="693">
        <v>15.339169999999999</v>
      </c>
    </row>
    <row r="25" spans="1:74" ht="11.1" customHeight="1" x14ac:dyDescent="0.2">
      <c r="A25" s="111" t="s">
        <v>1179</v>
      </c>
      <c r="B25" s="199" t="s">
        <v>441</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7.7040582200000003</v>
      </c>
      <c r="AN25" s="692">
        <v>7.2809718400000003</v>
      </c>
      <c r="AO25" s="692">
        <v>7.4087320800000001</v>
      </c>
      <c r="AP25" s="692">
        <v>6.58168065</v>
      </c>
      <c r="AQ25" s="692">
        <v>7.4813409599999998</v>
      </c>
      <c r="AR25" s="692">
        <v>8.0662351300000008</v>
      </c>
      <c r="AS25" s="692">
        <v>9.2923613899999999</v>
      </c>
      <c r="AT25" s="692">
        <v>9.5655406999999997</v>
      </c>
      <c r="AU25" s="692">
        <v>8.5668500900000009</v>
      </c>
      <c r="AV25" s="692">
        <v>7.9671675000000004</v>
      </c>
      <c r="AW25" s="692">
        <v>7.2738040599999998</v>
      </c>
      <c r="AX25" s="692">
        <v>7.5526568599999999</v>
      </c>
      <c r="AY25" s="692">
        <v>7.5622785400000003</v>
      </c>
      <c r="AZ25" s="692">
        <v>6.9435370599999997</v>
      </c>
      <c r="BA25" s="692">
        <v>7.6043875661999998</v>
      </c>
      <c r="BB25" s="692">
        <v>6.9135470571999997</v>
      </c>
      <c r="BC25" s="693">
        <v>7.8485690000000004</v>
      </c>
      <c r="BD25" s="693">
        <v>8.6286319999999996</v>
      </c>
      <c r="BE25" s="693">
        <v>9.5475680000000001</v>
      </c>
      <c r="BF25" s="693">
        <v>9.2792279999999998</v>
      </c>
      <c r="BG25" s="693">
        <v>8.6087319999999998</v>
      </c>
      <c r="BH25" s="693">
        <v>8.0021459999999998</v>
      </c>
      <c r="BI25" s="693">
        <v>7.4740580000000003</v>
      </c>
      <c r="BJ25" s="693">
        <v>7.7587489999999999</v>
      </c>
      <c r="BK25" s="693">
        <v>7.7940290000000001</v>
      </c>
      <c r="BL25" s="693">
        <v>7.0957109999999997</v>
      </c>
      <c r="BM25" s="693">
        <v>7.8184440000000004</v>
      </c>
      <c r="BN25" s="693">
        <v>7.1226399999999996</v>
      </c>
      <c r="BO25" s="693">
        <v>7.9988510000000002</v>
      </c>
      <c r="BP25" s="693">
        <v>8.7261190000000006</v>
      </c>
      <c r="BQ25" s="693">
        <v>9.6419049999999995</v>
      </c>
      <c r="BR25" s="693">
        <v>9.4492379999999994</v>
      </c>
      <c r="BS25" s="693">
        <v>8.7698129999999992</v>
      </c>
      <c r="BT25" s="693">
        <v>8.1570710000000002</v>
      </c>
      <c r="BU25" s="693">
        <v>7.6173489999999999</v>
      </c>
      <c r="BV25" s="693">
        <v>7.9052199999999999</v>
      </c>
    </row>
    <row r="26" spans="1:74" ht="11.1" customHeight="1" x14ac:dyDescent="0.2">
      <c r="A26" s="111" t="s">
        <v>1180</v>
      </c>
      <c r="B26" s="199" t="s">
        <v>242</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13.015212249999999</v>
      </c>
      <c r="AN26" s="692">
        <v>11.41680391</v>
      </c>
      <c r="AO26" s="692">
        <v>12.577737539999999</v>
      </c>
      <c r="AP26" s="692">
        <v>11.062182869999999</v>
      </c>
      <c r="AQ26" s="692">
        <v>10.652674790000001</v>
      </c>
      <c r="AR26" s="692">
        <v>12.19375617</v>
      </c>
      <c r="AS26" s="692">
        <v>14.330785499999999</v>
      </c>
      <c r="AT26" s="692">
        <v>12.602820250000001</v>
      </c>
      <c r="AU26" s="692">
        <v>12.8629625</v>
      </c>
      <c r="AV26" s="692">
        <v>13.50959645</v>
      </c>
      <c r="AW26" s="692">
        <v>10.85389389</v>
      </c>
      <c r="AX26" s="692">
        <v>13.235208030000001</v>
      </c>
      <c r="AY26" s="692">
        <v>11.493607280000001</v>
      </c>
      <c r="AZ26" s="692">
        <v>10.290168120000001</v>
      </c>
      <c r="BA26" s="692">
        <v>12.223546913</v>
      </c>
      <c r="BB26" s="692">
        <v>11.426775914</v>
      </c>
      <c r="BC26" s="693">
        <v>10.70486</v>
      </c>
      <c r="BD26" s="693">
        <v>12.26939</v>
      </c>
      <c r="BE26" s="693">
        <v>14.342499999999999</v>
      </c>
      <c r="BF26" s="693">
        <v>12.431179999999999</v>
      </c>
      <c r="BG26" s="693">
        <v>12.36656</v>
      </c>
      <c r="BH26" s="693">
        <v>13.005660000000001</v>
      </c>
      <c r="BI26" s="693">
        <v>10.57535</v>
      </c>
      <c r="BJ26" s="693">
        <v>13.193910000000001</v>
      </c>
      <c r="BK26" s="693">
        <v>11.446440000000001</v>
      </c>
      <c r="BL26" s="693">
        <v>10.25868</v>
      </c>
      <c r="BM26" s="693">
        <v>12.20116</v>
      </c>
      <c r="BN26" s="693">
        <v>11.462669999999999</v>
      </c>
      <c r="BO26" s="693">
        <v>10.60773</v>
      </c>
      <c r="BP26" s="693">
        <v>12.16865</v>
      </c>
      <c r="BQ26" s="693">
        <v>14.187250000000001</v>
      </c>
      <c r="BR26" s="693">
        <v>12.2921</v>
      </c>
      <c r="BS26" s="693">
        <v>12.234450000000001</v>
      </c>
      <c r="BT26" s="693">
        <v>12.86237</v>
      </c>
      <c r="BU26" s="693">
        <v>10.45285</v>
      </c>
      <c r="BV26" s="693">
        <v>13.033429999999999</v>
      </c>
    </row>
    <row r="27" spans="1:74" ht="11.1" customHeight="1" x14ac:dyDescent="0.2">
      <c r="A27" s="111" t="s">
        <v>1181</v>
      </c>
      <c r="B27" s="199" t="s">
        <v>243</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0.48053228999999997</v>
      </c>
      <c r="AN27" s="692">
        <v>0.45519959999999998</v>
      </c>
      <c r="AO27" s="692">
        <v>0.45692825999999997</v>
      </c>
      <c r="AP27" s="692">
        <v>0.37981651</v>
      </c>
      <c r="AQ27" s="692">
        <v>0.38150112000000003</v>
      </c>
      <c r="AR27" s="692">
        <v>0.40116445000000001</v>
      </c>
      <c r="AS27" s="692">
        <v>0.42733337999999998</v>
      </c>
      <c r="AT27" s="692">
        <v>0.43143974000000002</v>
      </c>
      <c r="AU27" s="692">
        <v>0.41746198000000001</v>
      </c>
      <c r="AV27" s="692">
        <v>0.44201947000000003</v>
      </c>
      <c r="AW27" s="692">
        <v>0.4445075</v>
      </c>
      <c r="AX27" s="692">
        <v>0.45112859999999999</v>
      </c>
      <c r="AY27" s="692">
        <v>0.43606220000000001</v>
      </c>
      <c r="AZ27" s="692">
        <v>0.40613632999999999</v>
      </c>
      <c r="BA27" s="692">
        <v>0.41957601</v>
      </c>
      <c r="BB27" s="692">
        <v>0.4093659</v>
      </c>
      <c r="BC27" s="693">
        <v>0.41876930000000001</v>
      </c>
      <c r="BD27" s="693">
        <v>0.42163079999999997</v>
      </c>
      <c r="BE27" s="693">
        <v>0.44179619999999997</v>
      </c>
      <c r="BF27" s="693">
        <v>0.45489580000000002</v>
      </c>
      <c r="BG27" s="693">
        <v>0.43756889999999998</v>
      </c>
      <c r="BH27" s="693">
        <v>0.44713069999999999</v>
      </c>
      <c r="BI27" s="693">
        <v>0.44485619999999998</v>
      </c>
      <c r="BJ27" s="693">
        <v>0.451102</v>
      </c>
      <c r="BK27" s="693">
        <v>0.44652049999999999</v>
      </c>
      <c r="BL27" s="693">
        <v>0.42526079999999999</v>
      </c>
      <c r="BM27" s="693">
        <v>0.44297720000000002</v>
      </c>
      <c r="BN27" s="693">
        <v>0.43140299999999998</v>
      </c>
      <c r="BO27" s="693">
        <v>0.44195970000000001</v>
      </c>
      <c r="BP27" s="693">
        <v>0.4427043</v>
      </c>
      <c r="BQ27" s="693">
        <v>0.46195239999999999</v>
      </c>
      <c r="BR27" s="693">
        <v>0.4737479</v>
      </c>
      <c r="BS27" s="693">
        <v>0.45603470000000002</v>
      </c>
      <c r="BT27" s="693">
        <v>0.46701769999999998</v>
      </c>
      <c r="BU27" s="693">
        <v>0.4639604</v>
      </c>
      <c r="BV27" s="693">
        <v>0.4704506</v>
      </c>
    </row>
    <row r="28" spans="1:74" ht="11.1" customHeight="1" x14ac:dyDescent="0.2">
      <c r="A28" s="111" t="s">
        <v>1182</v>
      </c>
      <c r="B28" s="199" t="s">
        <v>443</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108.90250580999999</v>
      </c>
      <c r="AN28" s="692">
        <v>101.90408589</v>
      </c>
      <c r="AO28" s="692">
        <v>102.93669873</v>
      </c>
      <c r="AP28" s="692">
        <v>90.631198569999995</v>
      </c>
      <c r="AQ28" s="692">
        <v>93.405746260000001</v>
      </c>
      <c r="AR28" s="692">
        <v>108.6988133</v>
      </c>
      <c r="AS28" s="692">
        <v>126.01023608</v>
      </c>
      <c r="AT28" s="692">
        <v>122.0345334</v>
      </c>
      <c r="AU28" s="692">
        <v>112.29660939</v>
      </c>
      <c r="AV28" s="692">
        <v>107.40396625</v>
      </c>
      <c r="AW28" s="692">
        <v>97.091218179999998</v>
      </c>
      <c r="AX28" s="692">
        <v>104.40270307</v>
      </c>
      <c r="AY28" s="692">
        <v>104.1916983</v>
      </c>
      <c r="AZ28" s="692">
        <v>98.174722000000003</v>
      </c>
      <c r="BA28" s="692">
        <v>102.46120338</v>
      </c>
      <c r="BB28" s="692">
        <v>93.394856250000004</v>
      </c>
      <c r="BC28" s="693">
        <v>99.186189999999996</v>
      </c>
      <c r="BD28" s="693">
        <v>115.3771</v>
      </c>
      <c r="BE28" s="693">
        <v>127.2835</v>
      </c>
      <c r="BF28" s="693">
        <v>123.33710000000001</v>
      </c>
      <c r="BG28" s="693">
        <v>114.75790000000001</v>
      </c>
      <c r="BH28" s="693">
        <v>109.1369</v>
      </c>
      <c r="BI28" s="693">
        <v>99.285420000000002</v>
      </c>
      <c r="BJ28" s="693">
        <v>106.8527</v>
      </c>
      <c r="BK28" s="693">
        <v>107.4276</v>
      </c>
      <c r="BL28" s="693">
        <v>99.317769999999996</v>
      </c>
      <c r="BM28" s="693">
        <v>104.74930000000001</v>
      </c>
      <c r="BN28" s="693">
        <v>94.909270000000006</v>
      </c>
      <c r="BO28" s="693">
        <v>100.5112</v>
      </c>
      <c r="BP28" s="693">
        <v>116.5483</v>
      </c>
      <c r="BQ28" s="693">
        <v>128.3254</v>
      </c>
      <c r="BR28" s="693">
        <v>124.6349</v>
      </c>
      <c r="BS28" s="693">
        <v>115.9692</v>
      </c>
      <c r="BT28" s="693">
        <v>110.2334</v>
      </c>
      <c r="BU28" s="693">
        <v>100.25230000000001</v>
      </c>
      <c r="BV28" s="693">
        <v>107.7483</v>
      </c>
    </row>
    <row r="29" spans="1:74" ht="11.1"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5"/>
      <c r="BD29" s="695"/>
      <c r="BE29" s="695"/>
      <c r="BF29" s="695"/>
      <c r="BG29" s="695"/>
      <c r="BH29" s="695"/>
      <c r="BI29" s="695"/>
      <c r="BJ29" s="695"/>
      <c r="BK29" s="695"/>
      <c r="BL29" s="695"/>
      <c r="BM29" s="695"/>
      <c r="BN29" s="695"/>
      <c r="BO29" s="695"/>
      <c r="BP29" s="695"/>
      <c r="BQ29" s="695"/>
      <c r="BR29" s="695"/>
      <c r="BS29" s="695"/>
      <c r="BT29" s="695"/>
      <c r="BU29" s="695"/>
      <c r="BV29" s="695"/>
    </row>
    <row r="30" spans="1:74" ht="11.1" customHeight="1" x14ac:dyDescent="0.2">
      <c r="A30" s="111" t="s">
        <v>1183</v>
      </c>
      <c r="B30" s="199" t="s">
        <v>435</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1.2483491099999999</v>
      </c>
      <c r="AN30" s="692">
        <v>1.2144128599999999</v>
      </c>
      <c r="AO30" s="692">
        <v>1.2091429499999999</v>
      </c>
      <c r="AP30" s="692">
        <v>1.10545637</v>
      </c>
      <c r="AQ30" s="692">
        <v>1.14526325</v>
      </c>
      <c r="AR30" s="692">
        <v>1.23894401</v>
      </c>
      <c r="AS30" s="692">
        <v>1.3403389000000001</v>
      </c>
      <c r="AT30" s="692">
        <v>1.3022097399999999</v>
      </c>
      <c r="AU30" s="692">
        <v>1.2962931200000001</v>
      </c>
      <c r="AV30" s="692">
        <v>1.25130634</v>
      </c>
      <c r="AW30" s="692">
        <v>1.2334707600000001</v>
      </c>
      <c r="AX30" s="692">
        <v>1.26128817</v>
      </c>
      <c r="AY30" s="692">
        <v>1.2790879100000001</v>
      </c>
      <c r="AZ30" s="692">
        <v>1.2021589100000001</v>
      </c>
      <c r="BA30" s="692">
        <v>1.2255217023</v>
      </c>
      <c r="BB30" s="692">
        <v>1.1680936923</v>
      </c>
      <c r="BC30" s="693">
        <v>1.199473</v>
      </c>
      <c r="BD30" s="693">
        <v>1.2655780000000001</v>
      </c>
      <c r="BE30" s="693">
        <v>1.356087</v>
      </c>
      <c r="BF30" s="693">
        <v>1.3114300000000001</v>
      </c>
      <c r="BG30" s="693">
        <v>1.2964739999999999</v>
      </c>
      <c r="BH30" s="693">
        <v>1.2444230000000001</v>
      </c>
      <c r="BI30" s="693">
        <v>1.2170030000000001</v>
      </c>
      <c r="BJ30" s="693">
        <v>1.2418549999999999</v>
      </c>
      <c r="BK30" s="693">
        <v>1.2531859999999999</v>
      </c>
      <c r="BL30" s="693">
        <v>1.2065920000000001</v>
      </c>
      <c r="BM30" s="693">
        <v>1.212696</v>
      </c>
      <c r="BN30" s="693">
        <v>1.1500159999999999</v>
      </c>
      <c r="BO30" s="693">
        <v>1.1794720000000001</v>
      </c>
      <c r="BP30" s="693">
        <v>1.2404550000000001</v>
      </c>
      <c r="BQ30" s="693">
        <v>1.3260860000000001</v>
      </c>
      <c r="BR30" s="693">
        <v>1.2799450000000001</v>
      </c>
      <c r="BS30" s="693">
        <v>1.263323</v>
      </c>
      <c r="BT30" s="693">
        <v>1.211738</v>
      </c>
      <c r="BU30" s="693">
        <v>1.184045</v>
      </c>
      <c r="BV30" s="693">
        <v>1.2073</v>
      </c>
    </row>
    <row r="31" spans="1:74" ht="11.1" customHeight="1" x14ac:dyDescent="0.2">
      <c r="A31" s="111" t="s">
        <v>1184</v>
      </c>
      <c r="B31" s="184" t="s">
        <v>468</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6.1424207800000001</v>
      </c>
      <c r="AN31" s="692">
        <v>5.9737199099999998</v>
      </c>
      <c r="AO31" s="692">
        <v>5.8798308700000002</v>
      </c>
      <c r="AP31" s="692">
        <v>5.3237353799999996</v>
      </c>
      <c r="AQ31" s="692">
        <v>5.1876985299999996</v>
      </c>
      <c r="AR31" s="692">
        <v>5.7168112899999999</v>
      </c>
      <c r="AS31" s="692">
        <v>6.2872969799999998</v>
      </c>
      <c r="AT31" s="692">
        <v>6.3488593</v>
      </c>
      <c r="AU31" s="692">
        <v>5.91959824</v>
      </c>
      <c r="AV31" s="692">
        <v>5.9898578200000001</v>
      </c>
      <c r="AW31" s="692">
        <v>5.6357777200000001</v>
      </c>
      <c r="AX31" s="692">
        <v>5.9549685400000003</v>
      </c>
      <c r="AY31" s="692">
        <v>5.9103157700000004</v>
      </c>
      <c r="AZ31" s="692">
        <v>5.7865321600000001</v>
      </c>
      <c r="BA31" s="692">
        <v>6.2271117577000004</v>
      </c>
      <c r="BB31" s="692">
        <v>5.7972004844000002</v>
      </c>
      <c r="BC31" s="693">
        <v>5.5796659999999996</v>
      </c>
      <c r="BD31" s="693">
        <v>6.000902</v>
      </c>
      <c r="BE31" s="693">
        <v>6.5196610000000002</v>
      </c>
      <c r="BF31" s="693">
        <v>6.533893</v>
      </c>
      <c r="BG31" s="693">
        <v>6.0483079999999996</v>
      </c>
      <c r="BH31" s="693">
        <v>6.0905040000000001</v>
      </c>
      <c r="BI31" s="693">
        <v>5.6982090000000003</v>
      </c>
      <c r="BJ31" s="693">
        <v>6.0093050000000003</v>
      </c>
      <c r="BK31" s="693">
        <v>5.9339009999999996</v>
      </c>
      <c r="BL31" s="693">
        <v>6.0212440000000003</v>
      </c>
      <c r="BM31" s="693">
        <v>6.3336629999999996</v>
      </c>
      <c r="BN31" s="693">
        <v>5.8664059999999996</v>
      </c>
      <c r="BO31" s="693">
        <v>5.6407850000000002</v>
      </c>
      <c r="BP31" s="693">
        <v>6.0569240000000004</v>
      </c>
      <c r="BQ31" s="693">
        <v>6.5558959999999997</v>
      </c>
      <c r="BR31" s="693">
        <v>6.5586070000000003</v>
      </c>
      <c r="BS31" s="693">
        <v>6.0720539999999996</v>
      </c>
      <c r="BT31" s="693">
        <v>6.1122730000000001</v>
      </c>
      <c r="BU31" s="693">
        <v>5.7093740000000004</v>
      </c>
      <c r="BV31" s="693">
        <v>6.015085</v>
      </c>
    </row>
    <row r="32" spans="1:74" ht="11.1" customHeight="1" x14ac:dyDescent="0.2">
      <c r="A32" s="111" t="s">
        <v>1185</v>
      </c>
      <c r="B32" s="199" t="s">
        <v>436</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14.702946219999999</v>
      </c>
      <c r="AN32" s="692">
        <v>14.578521739999999</v>
      </c>
      <c r="AO32" s="692">
        <v>14.705947480000001</v>
      </c>
      <c r="AP32" s="692">
        <v>11.82485338</v>
      </c>
      <c r="AQ32" s="692">
        <v>12.212273720000001</v>
      </c>
      <c r="AR32" s="692">
        <v>13.626864490000001</v>
      </c>
      <c r="AS32" s="692">
        <v>14.98910407</v>
      </c>
      <c r="AT32" s="692">
        <v>15.2130981</v>
      </c>
      <c r="AU32" s="692">
        <v>14.26928073</v>
      </c>
      <c r="AV32" s="692">
        <v>14.68899534</v>
      </c>
      <c r="AW32" s="692">
        <v>13.837415910000001</v>
      </c>
      <c r="AX32" s="692">
        <v>14.005200690000001</v>
      </c>
      <c r="AY32" s="692">
        <v>15.04900776</v>
      </c>
      <c r="AZ32" s="692">
        <v>14.44447061</v>
      </c>
      <c r="BA32" s="692">
        <v>15.165282367</v>
      </c>
      <c r="BB32" s="692">
        <v>13.461814479999999</v>
      </c>
      <c r="BC32" s="693">
        <v>13.652509999999999</v>
      </c>
      <c r="BD32" s="693">
        <v>14.43857</v>
      </c>
      <c r="BE32" s="693">
        <v>15.95886</v>
      </c>
      <c r="BF32" s="693">
        <v>15.9253</v>
      </c>
      <c r="BG32" s="693">
        <v>14.89171</v>
      </c>
      <c r="BH32" s="693">
        <v>15.108269999999999</v>
      </c>
      <c r="BI32" s="693">
        <v>14.01947</v>
      </c>
      <c r="BJ32" s="693">
        <v>14.19215</v>
      </c>
      <c r="BK32" s="693">
        <v>15.167859999999999</v>
      </c>
      <c r="BL32" s="693">
        <v>15.15493</v>
      </c>
      <c r="BM32" s="693">
        <v>15.444520000000001</v>
      </c>
      <c r="BN32" s="693">
        <v>13.603070000000001</v>
      </c>
      <c r="BO32" s="693">
        <v>13.741479999999999</v>
      </c>
      <c r="BP32" s="693">
        <v>14.49277</v>
      </c>
      <c r="BQ32" s="693">
        <v>15.964460000000001</v>
      </c>
      <c r="BR32" s="693">
        <v>15.879989999999999</v>
      </c>
      <c r="BS32" s="693">
        <v>14.78557</v>
      </c>
      <c r="BT32" s="693">
        <v>14.988849999999999</v>
      </c>
      <c r="BU32" s="693">
        <v>13.91108</v>
      </c>
      <c r="BV32" s="693">
        <v>14.07856</v>
      </c>
    </row>
    <row r="33" spans="1:74" ht="11.1" customHeight="1" x14ac:dyDescent="0.2">
      <c r="A33" s="111" t="s">
        <v>1186</v>
      </c>
      <c r="B33" s="199" t="s">
        <v>437</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7.3068600799999999</v>
      </c>
      <c r="AN33" s="692">
        <v>7.1545735500000003</v>
      </c>
      <c r="AO33" s="692">
        <v>7.2817147699999998</v>
      </c>
      <c r="AP33" s="692">
        <v>6.6504124400000002</v>
      </c>
      <c r="AQ33" s="692">
        <v>6.6108867</v>
      </c>
      <c r="AR33" s="692">
        <v>7.0383835000000001</v>
      </c>
      <c r="AS33" s="692">
        <v>7.6514902600000001</v>
      </c>
      <c r="AT33" s="692">
        <v>8.1105782000000008</v>
      </c>
      <c r="AU33" s="692">
        <v>7.4198976300000004</v>
      </c>
      <c r="AV33" s="692">
        <v>7.4445549399999997</v>
      </c>
      <c r="AW33" s="692">
        <v>7.2979755900000001</v>
      </c>
      <c r="AX33" s="692">
        <v>7.3543161799999996</v>
      </c>
      <c r="AY33" s="692">
        <v>7.71245812</v>
      </c>
      <c r="AZ33" s="692">
        <v>7.4607861700000004</v>
      </c>
      <c r="BA33" s="692">
        <v>7.8903721331999996</v>
      </c>
      <c r="BB33" s="692">
        <v>7.6897168032999996</v>
      </c>
      <c r="BC33" s="693">
        <v>7.52522</v>
      </c>
      <c r="BD33" s="693">
        <v>7.6880160000000002</v>
      </c>
      <c r="BE33" s="693">
        <v>8.1698389999999996</v>
      </c>
      <c r="BF33" s="693">
        <v>8.5677859999999999</v>
      </c>
      <c r="BG33" s="693">
        <v>7.8029840000000004</v>
      </c>
      <c r="BH33" s="693">
        <v>7.7367480000000004</v>
      </c>
      <c r="BI33" s="693">
        <v>7.4987320000000004</v>
      </c>
      <c r="BJ33" s="693">
        <v>7.5411289999999997</v>
      </c>
      <c r="BK33" s="693">
        <v>7.85555</v>
      </c>
      <c r="BL33" s="693">
        <v>7.9259829999999996</v>
      </c>
      <c r="BM33" s="693">
        <v>8.1642449999999993</v>
      </c>
      <c r="BN33" s="693">
        <v>7.8843329999999998</v>
      </c>
      <c r="BO33" s="693">
        <v>7.6836700000000002</v>
      </c>
      <c r="BP33" s="693">
        <v>7.8202990000000003</v>
      </c>
      <c r="BQ33" s="693">
        <v>8.2830080000000006</v>
      </c>
      <c r="BR33" s="693">
        <v>8.662077</v>
      </c>
      <c r="BS33" s="693">
        <v>7.8713090000000001</v>
      </c>
      <c r="BT33" s="693">
        <v>7.793266</v>
      </c>
      <c r="BU33" s="693">
        <v>7.5427730000000004</v>
      </c>
      <c r="BV33" s="693">
        <v>7.5764940000000003</v>
      </c>
    </row>
    <row r="34" spans="1:74" ht="11.1" customHeight="1" x14ac:dyDescent="0.2">
      <c r="A34" s="111" t="s">
        <v>1187</v>
      </c>
      <c r="B34" s="199" t="s">
        <v>438</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10.992403619999999</v>
      </c>
      <c r="AN34" s="692">
        <v>10.703854460000001</v>
      </c>
      <c r="AO34" s="692">
        <v>11.15278943</v>
      </c>
      <c r="AP34" s="692">
        <v>9.87234458</v>
      </c>
      <c r="AQ34" s="692">
        <v>10.699069919999999</v>
      </c>
      <c r="AR34" s="692">
        <v>10.43273776</v>
      </c>
      <c r="AS34" s="692">
        <v>11.7001895</v>
      </c>
      <c r="AT34" s="692">
        <v>11.76950995</v>
      </c>
      <c r="AU34" s="692">
        <v>10.760362539999999</v>
      </c>
      <c r="AV34" s="692">
        <v>11.478168930000001</v>
      </c>
      <c r="AW34" s="692">
        <v>11.844885339999999</v>
      </c>
      <c r="AX34" s="692">
        <v>10.289538690000001</v>
      </c>
      <c r="AY34" s="692">
        <v>11.3193693</v>
      </c>
      <c r="AZ34" s="692">
        <v>10.96924827</v>
      </c>
      <c r="BA34" s="692">
        <v>11.297688554</v>
      </c>
      <c r="BB34" s="692">
        <v>10.889139955999999</v>
      </c>
      <c r="BC34" s="693">
        <v>11.564310000000001</v>
      </c>
      <c r="BD34" s="693">
        <v>10.99802</v>
      </c>
      <c r="BE34" s="693">
        <v>12.213010000000001</v>
      </c>
      <c r="BF34" s="693">
        <v>12.20537</v>
      </c>
      <c r="BG34" s="693">
        <v>11.02286</v>
      </c>
      <c r="BH34" s="693">
        <v>11.678269999999999</v>
      </c>
      <c r="BI34" s="693">
        <v>11.963660000000001</v>
      </c>
      <c r="BJ34" s="693">
        <v>10.34775</v>
      </c>
      <c r="BK34" s="693">
        <v>11.33821</v>
      </c>
      <c r="BL34" s="693">
        <v>11.29496</v>
      </c>
      <c r="BM34" s="693">
        <v>11.31001</v>
      </c>
      <c r="BN34" s="693">
        <v>10.894159999999999</v>
      </c>
      <c r="BO34" s="693">
        <v>11.56906</v>
      </c>
      <c r="BP34" s="693">
        <v>10.95345</v>
      </c>
      <c r="BQ34" s="693">
        <v>12.139290000000001</v>
      </c>
      <c r="BR34" s="693">
        <v>12.107229999999999</v>
      </c>
      <c r="BS34" s="693">
        <v>10.90945</v>
      </c>
      <c r="BT34" s="693">
        <v>11.54842</v>
      </c>
      <c r="BU34" s="693">
        <v>11.810499999999999</v>
      </c>
      <c r="BV34" s="693">
        <v>10.230399999999999</v>
      </c>
    </row>
    <row r="35" spans="1:74" ht="11.1" customHeight="1" x14ac:dyDescent="0.2">
      <c r="A35" s="111" t="s">
        <v>1188</v>
      </c>
      <c r="B35" s="199" t="s">
        <v>439</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7.8884124</v>
      </c>
      <c r="AN35" s="692">
        <v>7.6460195300000002</v>
      </c>
      <c r="AO35" s="692">
        <v>7.7830231400000001</v>
      </c>
      <c r="AP35" s="692">
        <v>6.9538303700000004</v>
      </c>
      <c r="AQ35" s="692">
        <v>7.1110745599999996</v>
      </c>
      <c r="AR35" s="692">
        <v>7.3266009700000003</v>
      </c>
      <c r="AS35" s="692">
        <v>7.6833388100000004</v>
      </c>
      <c r="AT35" s="692">
        <v>8.0101709099999994</v>
      </c>
      <c r="AU35" s="692">
        <v>7.7270520100000004</v>
      </c>
      <c r="AV35" s="692">
        <v>7.71328251</v>
      </c>
      <c r="AW35" s="692">
        <v>7.4862019399999999</v>
      </c>
      <c r="AX35" s="692">
        <v>7.7432703500000004</v>
      </c>
      <c r="AY35" s="692">
        <v>8.1267454600000004</v>
      </c>
      <c r="AZ35" s="692">
        <v>7.5196626699999998</v>
      </c>
      <c r="BA35" s="692">
        <v>7.9684158397999996</v>
      </c>
      <c r="BB35" s="692">
        <v>7.6501779272999997</v>
      </c>
      <c r="BC35" s="693">
        <v>7.7846149999999996</v>
      </c>
      <c r="BD35" s="693">
        <v>7.7548789999999999</v>
      </c>
      <c r="BE35" s="693">
        <v>7.9924850000000003</v>
      </c>
      <c r="BF35" s="693">
        <v>8.273714</v>
      </c>
      <c r="BG35" s="693">
        <v>7.9550190000000001</v>
      </c>
      <c r="BH35" s="693">
        <v>7.858549</v>
      </c>
      <c r="BI35" s="693">
        <v>7.5690520000000001</v>
      </c>
      <c r="BJ35" s="693">
        <v>7.8067339999999996</v>
      </c>
      <c r="BK35" s="693">
        <v>8.1382130000000004</v>
      </c>
      <c r="BL35" s="693">
        <v>7.8476970000000001</v>
      </c>
      <c r="BM35" s="693">
        <v>8.1196409999999997</v>
      </c>
      <c r="BN35" s="693">
        <v>7.7208009999999998</v>
      </c>
      <c r="BO35" s="693">
        <v>7.8269010000000003</v>
      </c>
      <c r="BP35" s="693">
        <v>7.7689029999999999</v>
      </c>
      <c r="BQ35" s="693">
        <v>7.9817530000000003</v>
      </c>
      <c r="BR35" s="693">
        <v>8.2409269999999992</v>
      </c>
      <c r="BS35" s="693">
        <v>7.9081039999999998</v>
      </c>
      <c r="BT35" s="693">
        <v>7.8008009999999999</v>
      </c>
      <c r="BU35" s="693">
        <v>7.5037310000000002</v>
      </c>
      <c r="BV35" s="693">
        <v>7.7306590000000002</v>
      </c>
    </row>
    <row r="36" spans="1:74" ht="11.1" customHeight="1" x14ac:dyDescent="0.2">
      <c r="A36" s="111" t="s">
        <v>1189</v>
      </c>
      <c r="B36" s="199" t="s">
        <v>440</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15.37437218</v>
      </c>
      <c r="AN36" s="692">
        <v>15.29351877</v>
      </c>
      <c r="AO36" s="692">
        <v>15.944632390000001</v>
      </c>
      <c r="AP36" s="692">
        <v>14.97576888</v>
      </c>
      <c r="AQ36" s="692">
        <v>14.62462537</v>
      </c>
      <c r="AR36" s="692">
        <v>15.314941109999999</v>
      </c>
      <c r="AS36" s="692">
        <v>15.88925029</v>
      </c>
      <c r="AT36" s="692">
        <v>16.33074598</v>
      </c>
      <c r="AU36" s="692">
        <v>15.691525410000001</v>
      </c>
      <c r="AV36" s="692">
        <v>16.370470770000001</v>
      </c>
      <c r="AW36" s="692">
        <v>15.72625395</v>
      </c>
      <c r="AX36" s="692">
        <v>16.58952244</v>
      </c>
      <c r="AY36" s="692">
        <v>16.9029989</v>
      </c>
      <c r="AZ36" s="692">
        <v>13.57777997</v>
      </c>
      <c r="BA36" s="692">
        <v>15.193149787999999</v>
      </c>
      <c r="BB36" s="692">
        <v>15.511543085</v>
      </c>
      <c r="BC36" s="693">
        <v>15.44584</v>
      </c>
      <c r="BD36" s="693">
        <v>15.985139999999999</v>
      </c>
      <c r="BE36" s="693">
        <v>16.451499999999999</v>
      </c>
      <c r="BF36" s="693">
        <v>16.91244</v>
      </c>
      <c r="BG36" s="693">
        <v>16.288910000000001</v>
      </c>
      <c r="BH36" s="693">
        <v>16.860690000000002</v>
      </c>
      <c r="BI36" s="693">
        <v>16.153939999999999</v>
      </c>
      <c r="BJ36" s="693">
        <v>16.995850000000001</v>
      </c>
      <c r="BK36" s="693">
        <v>17.230229999999999</v>
      </c>
      <c r="BL36" s="693">
        <v>14.380559999999999</v>
      </c>
      <c r="BM36" s="693">
        <v>15.7186</v>
      </c>
      <c r="BN36" s="693">
        <v>15.978680000000001</v>
      </c>
      <c r="BO36" s="693">
        <v>15.84403</v>
      </c>
      <c r="BP36" s="693">
        <v>16.3368</v>
      </c>
      <c r="BQ36" s="693">
        <v>16.76435</v>
      </c>
      <c r="BR36" s="693">
        <v>17.192900000000002</v>
      </c>
      <c r="BS36" s="693">
        <v>16.555769999999999</v>
      </c>
      <c r="BT36" s="693">
        <v>17.115210000000001</v>
      </c>
      <c r="BU36" s="693">
        <v>16.36645</v>
      </c>
      <c r="BV36" s="693">
        <v>17.20776</v>
      </c>
    </row>
    <row r="37" spans="1:74" s="116" customFormat="1" ht="11.1" customHeight="1" x14ac:dyDescent="0.2">
      <c r="A37" s="111" t="s">
        <v>1190</v>
      </c>
      <c r="B37" s="199" t="s">
        <v>441</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6.8641698900000003</v>
      </c>
      <c r="AN37" s="692">
        <v>6.4453222200000004</v>
      </c>
      <c r="AO37" s="692">
        <v>6.7593792800000001</v>
      </c>
      <c r="AP37" s="692">
        <v>6.3836197099999996</v>
      </c>
      <c r="AQ37" s="692">
        <v>6.7784994200000002</v>
      </c>
      <c r="AR37" s="692">
        <v>7.1328809900000003</v>
      </c>
      <c r="AS37" s="692">
        <v>7.7845581499999996</v>
      </c>
      <c r="AT37" s="692">
        <v>7.8043421200000003</v>
      </c>
      <c r="AU37" s="692">
        <v>7.03732121</v>
      </c>
      <c r="AV37" s="692">
        <v>6.9209329799999999</v>
      </c>
      <c r="AW37" s="692">
        <v>6.3449413100000003</v>
      </c>
      <c r="AX37" s="692">
        <v>6.5966570899999999</v>
      </c>
      <c r="AY37" s="692">
        <v>6.5534480500000001</v>
      </c>
      <c r="AZ37" s="692">
        <v>6.1655127600000004</v>
      </c>
      <c r="BA37" s="692">
        <v>6.9728616248000002</v>
      </c>
      <c r="BB37" s="692">
        <v>6.8538851378999999</v>
      </c>
      <c r="BC37" s="693">
        <v>7.2214780000000003</v>
      </c>
      <c r="BD37" s="693">
        <v>7.4663649999999997</v>
      </c>
      <c r="BE37" s="693">
        <v>8.0709330000000001</v>
      </c>
      <c r="BF37" s="693">
        <v>8.0475139999999996</v>
      </c>
      <c r="BG37" s="693">
        <v>7.2461219999999997</v>
      </c>
      <c r="BH37" s="693">
        <v>7.0889309999999996</v>
      </c>
      <c r="BI37" s="693">
        <v>6.4727980000000001</v>
      </c>
      <c r="BJ37" s="693">
        <v>6.7218669999999996</v>
      </c>
      <c r="BK37" s="693">
        <v>6.6604770000000002</v>
      </c>
      <c r="BL37" s="693">
        <v>6.3552099999999996</v>
      </c>
      <c r="BM37" s="693">
        <v>7.1347909999999999</v>
      </c>
      <c r="BN37" s="693">
        <v>6.9852420000000004</v>
      </c>
      <c r="BO37" s="693">
        <v>7.3471950000000001</v>
      </c>
      <c r="BP37" s="693">
        <v>7.5847420000000003</v>
      </c>
      <c r="BQ37" s="693">
        <v>8.1872430000000005</v>
      </c>
      <c r="BR37" s="693">
        <v>8.1545649999999998</v>
      </c>
      <c r="BS37" s="693">
        <v>7.335871</v>
      </c>
      <c r="BT37" s="693">
        <v>7.1728829999999997</v>
      </c>
      <c r="BU37" s="693">
        <v>6.5453659999999996</v>
      </c>
      <c r="BV37" s="693">
        <v>6.7936820000000004</v>
      </c>
    </row>
    <row r="38" spans="1:74" s="116" customFormat="1" ht="11.1" customHeight="1" x14ac:dyDescent="0.2">
      <c r="A38" s="111" t="s">
        <v>1191</v>
      </c>
      <c r="B38" s="199" t="s">
        <v>242</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6.4111607900000003</v>
      </c>
      <c r="AN38" s="692">
        <v>6.2871721300000001</v>
      </c>
      <c r="AO38" s="692">
        <v>6.5447706999999999</v>
      </c>
      <c r="AP38" s="692">
        <v>6.1657796899999999</v>
      </c>
      <c r="AQ38" s="692">
        <v>6.5001747300000003</v>
      </c>
      <c r="AR38" s="692">
        <v>7.0370888100000002</v>
      </c>
      <c r="AS38" s="692">
        <v>7.5680689900000004</v>
      </c>
      <c r="AT38" s="692">
        <v>7.5658337700000002</v>
      </c>
      <c r="AU38" s="692">
        <v>6.9738628599999997</v>
      </c>
      <c r="AV38" s="692">
        <v>6.8242849000000003</v>
      </c>
      <c r="AW38" s="692">
        <v>6.078716</v>
      </c>
      <c r="AX38" s="692">
        <v>6.1100071199999997</v>
      </c>
      <c r="AY38" s="692">
        <v>5.9986210599999996</v>
      </c>
      <c r="AZ38" s="692">
        <v>5.7899662899999997</v>
      </c>
      <c r="BA38" s="692">
        <v>6.4966693707000003</v>
      </c>
      <c r="BB38" s="692">
        <v>6.5486604125000003</v>
      </c>
      <c r="BC38" s="693">
        <v>6.8172600000000001</v>
      </c>
      <c r="BD38" s="693">
        <v>7.266483</v>
      </c>
      <c r="BE38" s="693">
        <v>7.7179900000000004</v>
      </c>
      <c r="BF38" s="693">
        <v>7.7511749999999999</v>
      </c>
      <c r="BG38" s="693">
        <v>7.0511939999999997</v>
      </c>
      <c r="BH38" s="693">
        <v>6.85616</v>
      </c>
      <c r="BI38" s="693">
        <v>6.0598130000000001</v>
      </c>
      <c r="BJ38" s="693">
        <v>6.0696659999999998</v>
      </c>
      <c r="BK38" s="693">
        <v>5.9249210000000003</v>
      </c>
      <c r="BL38" s="693">
        <v>5.8172100000000002</v>
      </c>
      <c r="BM38" s="693">
        <v>6.4341160000000004</v>
      </c>
      <c r="BN38" s="693">
        <v>6.4738879999999996</v>
      </c>
      <c r="BO38" s="693">
        <v>6.7314829999999999</v>
      </c>
      <c r="BP38" s="693">
        <v>7.1663389999999998</v>
      </c>
      <c r="BQ38" s="693">
        <v>7.6131849999999996</v>
      </c>
      <c r="BR38" s="693">
        <v>7.6352729999999998</v>
      </c>
      <c r="BS38" s="693">
        <v>6.9413479999999996</v>
      </c>
      <c r="BT38" s="693">
        <v>6.7445000000000004</v>
      </c>
      <c r="BU38" s="693">
        <v>5.960216</v>
      </c>
      <c r="BV38" s="693">
        <v>5.9680590000000002</v>
      </c>
    </row>
    <row r="39" spans="1:74" s="116" customFormat="1" ht="11.1" customHeight="1" x14ac:dyDescent="0.2">
      <c r="A39" s="111" t="s">
        <v>1192</v>
      </c>
      <c r="B39" s="199" t="s">
        <v>243</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0.40750043000000002</v>
      </c>
      <c r="AN39" s="692">
        <v>0.36705409</v>
      </c>
      <c r="AO39" s="692">
        <v>0.39687570999999999</v>
      </c>
      <c r="AP39" s="692">
        <v>0.33498958000000001</v>
      </c>
      <c r="AQ39" s="692">
        <v>0.35035786000000002</v>
      </c>
      <c r="AR39" s="692">
        <v>0.36460342000000001</v>
      </c>
      <c r="AS39" s="692">
        <v>0.38467673000000002</v>
      </c>
      <c r="AT39" s="692">
        <v>0.39642126999999999</v>
      </c>
      <c r="AU39" s="692">
        <v>0.37261161999999998</v>
      </c>
      <c r="AV39" s="692">
        <v>0.39686163000000002</v>
      </c>
      <c r="AW39" s="692">
        <v>0.38034681999999997</v>
      </c>
      <c r="AX39" s="692">
        <v>0.38459760999999998</v>
      </c>
      <c r="AY39" s="692">
        <v>0.36950218000000001</v>
      </c>
      <c r="AZ39" s="692">
        <v>0.33021001</v>
      </c>
      <c r="BA39" s="692">
        <v>0.38653961999999997</v>
      </c>
      <c r="BB39" s="692">
        <v>0.34715249999999997</v>
      </c>
      <c r="BC39" s="693">
        <v>0.3641334</v>
      </c>
      <c r="BD39" s="693">
        <v>0.37438500000000002</v>
      </c>
      <c r="BE39" s="693">
        <v>0.3927021</v>
      </c>
      <c r="BF39" s="693">
        <v>0.40397899999999998</v>
      </c>
      <c r="BG39" s="693">
        <v>0.37951580000000001</v>
      </c>
      <c r="BH39" s="693">
        <v>0.40215010000000001</v>
      </c>
      <c r="BI39" s="693">
        <v>0.38387549999999998</v>
      </c>
      <c r="BJ39" s="693">
        <v>0.38779570000000002</v>
      </c>
      <c r="BK39" s="693">
        <v>0.37164639999999999</v>
      </c>
      <c r="BL39" s="693">
        <v>0.33781800000000001</v>
      </c>
      <c r="BM39" s="693">
        <v>0.3919955</v>
      </c>
      <c r="BN39" s="693">
        <v>0.35053250000000002</v>
      </c>
      <c r="BO39" s="693">
        <v>0.3669964</v>
      </c>
      <c r="BP39" s="693">
        <v>0.37670439999999999</v>
      </c>
      <c r="BQ39" s="693">
        <v>0.39453470000000002</v>
      </c>
      <c r="BR39" s="693">
        <v>0.40534779999999998</v>
      </c>
      <c r="BS39" s="693">
        <v>0.38039820000000002</v>
      </c>
      <c r="BT39" s="693">
        <v>0.40280110000000002</v>
      </c>
      <c r="BU39" s="693">
        <v>0.38420209999999999</v>
      </c>
      <c r="BV39" s="693">
        <v>0.38789109999999999</v>
      </c>
    </row>
    <row r="40" spans="1:74" s="116" customFormat="1" ht="11.1" customHeight="1" x14ac:dyDescent="0.2">
      <c r="A40" s="111" t="s">
        <v>1193</v>
      </c>
      <c r="B40" s="199" t="s">
        <v>443</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77.338595499999997</v>
      </c>
      <c r="AN40" s="692">
        <v>75.664169259999994</v>
      </c>
      <c r="AO40" s="692">
        <v>77.658106720000006</v>
      </c>
      <c r="AP40" s="692">
        <v>69.590790380000001</v>
      </c>
      <c r="AQ40" s="692">
        <v>71.219924059999997</v>
      </c>
      <c r="AR40" s="692">
        <v>75.229856350000006</v>
      </c>
      <c r="AS40" s="692">
        <v>81.278312679999999</v>
      </c>
      <c r="AT40" s="692">
        <v>82.851769340000004</v>
      </c>
      <c r="AU40" s="692">
        <v>77.467805369999994</v>
      </c>
      <c r="AV40" s="692">
        <v>79.078716159999999</v>
      </c>
      <c r="AW40" s="692">
        <v>75.865985339999995</v>
      </c>
      <c r="AX40" s="692">
        <v>76.289366880000003</v>
      </c>
      <c r="AY40" s="692">
        <v>79.221554510000004</v>
      </c>
      <c r="AZ40" s="692">
        <v>73.246327820000005</v>
      </c>
      <c r="BA40" s="692">
        <v>78.823612757000006</v>
      </c>
      <c r="BB40" s="692">
        <v>75.917384478000002</v>
      </c>
      <c r="BC40" s="693">
        <v>77.154510000000002</v>
      </c>
      <c r="BD40" s="693">
        <v>79.238330000000005</v>
      </c>
      <c r="BE40" s="693">
        <v>84.843069999999997</v>
      </c>
      <c r="BF40" s="693">
        <v>85.932599999999994</v>
      </c>
      <c r="BG40" s="693">
        <v>79.983099999999993</v>
      </c>
      <c r="BH40" s="693">
        <v>80.924700000000001</v>
      </c>
      <c r="BI40" s="693">
        <v>77.036550000000005</v>
      </c>
      <c r="BJ40" s="693">
        <v>77.314099999999996</v>
      </c>
      <c r="BK40" s="693">
        <v>79.874200000000002</v>
      </c>
      <c r="BL40" s="693">
        <v>76.342200000000005</v>
      </c>
      <c r="BM40" s="693">
        <v>80.264279999999999</v>
      </c>
      <c r="BN40" s="693">
        <v>76.907120000000006</v>
      </c>
      <c r="BO40" s="693">
        <v>77.931079999999994</v>
      </c>
      <c r="BP40" s="693">
        <v>79.797389999999993</v>
      </c>
      <c r="BQ40" s="693">
        <v>85.209810000000004</v>
      </c>
      <c r="BR40" s="693">
        <v>86.116870000000006</v>
      </c>
      <c r="BS40" s="693">
        <v>80.02319</v>
      </c>
      <c r="BT40" s="693">
        <v>80.890739999999994</v>
      </c>
      <c r="BU40" s="693">
        <v>76.917739999999995</v>
      </c>
      <c r="BV40" s="693">
        <v>77.195890000000006</v>
      </c>
    </row>
    <row r="41" spans="1:74" s="116" customFormat="1" ht="11.1" customHeight="1" x14ac:dyDescent="0.2">
      <c r="A41" s="117"/>
      <c r="B41" s="118" t="s">
        <v>241</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7"/>
      <c r="BD41" s="697"/>
      <c r="BE41" s="697"/>
      <c r="BF41" s="697"/>
      <c r="BG41" s="697"/>
      <c r="BH41" s="697"/>
      <c r="BI41" s="697"/>
      <c r="BJ41" s="697"/>
      <c r="BK41" s="697"/>
      <c r="BL41" s="697"/>
      <c r="BM41" s="697"/>
      <c r="BN41" s="697"/>
      <c r="BO41" s="697"/>
      <c r="BP41" s="697"/>
      <c r="BQ41" s="697"/>
      <c r="BR41" s="697"/>
      <c r="BS41" s="697"/>
      <c r="BT41" s="697"/>
      <c r="BU41" s="697"/>
      <c r="BV41" s="697"/>
    </row>
    <row r="42" spans="1:74" s="116" customFormat="1" ht="11.1" customHeight="1" x14ac:dyDescent="0.2">
      <c r="A42" s="111" t="s">
        <v>1194</v>
      </c>
      <c r="B42" s="199" t="s">
        <v>435</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9.8921174399999998</v>
      </c>
      <c r="AN42" s="698">
        <v>9.0658524600000003</v>
      </c>
      <c r="AO42" s="698">
        <v>8.8077604699999998</v>
      </c>
      <c r="AP42" s="698">
        <v>7.9481425999999997</v>
      </c>
      <c r="AQ42" s="698">
        <v>7.9923191300000003</v>
      </c>
      <c r="AR42" s="698">
        <v>9.1461246599999999</v>
      </c>
      <c r="AS42" s="698">
        <v>11.40681378</v>
      </c>
      <c r="AT42" s="698">
        <v>11.128102</v>
      </c>
      <c r="AU42" s="698">
        <v>9.3252255700000006</v>
      </c>
      <c r="AV42" s="698">
        <v>8.3828129699999998</v>
      </c>
      <c r="AW42" s="698">
        <v>8.2755145300000006</v>
      </c>
      <c r="AX42" s="698">
        <v>9.5928455499999998</v>
      </c>
      <c r="AY42" s="698">
        <v>10.051622869999999</v>
      </c>
      <c r="AZ42" s="698">
        <v>9.4015201899999994</v>
      </c>
      <c r="BA42" s="698">
        <v>9.3000015711999993</v>
      </c>
      <c r="BB42" s="698">
        <v>8.1660725580999998</v>
      </c>
      <c r="BC42" s="699">
        <v>8.1976399999999998</v>
      </c>
      <c r="BD42" s="699">
        <v>9.3090220000000006</v>
      </c>
      <c r="BE42" s="699">
        <v>10.75883</v>
      </c>
      <c r="BF42" s="699">
        <v>10.689399999999999</v>
      </c>
      <c r="BG42" s="699">
        <v>9.2857459999999996</v>
      </c>
      <c r="BH42" s="699">
        <v>8.437398</v>
      </c>
      <c r="BI42" s="699">
        <v>8.369745</v>
      </c>
      <c r="BJ42" s="699">
        <v>9.6938169999999992</v>
      </c>
      <c r="BK42" s="699">
        <v>10.21349</v>
      </c>
      <c r="BL42" s="699">
        <v>9.4658540000000002</v>
      </c>
      <c r="BM42" s="699">
        <v>9.3767239999999994</v>
      </c>
      <c r="BN42" s="699">
        <v>8.2593340000000008</v>
      </c>
      <c r="BO42" s="699">
        <v>8.2150300000000005</v>
      </c>
      <c r="BP42" s="699">
        <v>9.2198879999999992</v>
      </c>
      <c r="BQ42" s="699">
        <v>10.590630000000001</v>
      </c>
      <c r="BR42" s="699">
        <v>10.59778</v>
      </c>
      <c r="BS42" s="699">
        <v>9.2177670000000003</v>
      </c>
      <c r="BT42" s="699">
        <v>8.3706219999999991</v>
      </c>
      <c r="BU42" s="699">
        <v>8.3026289999999996</v>
      </c>
      <c r="BV42" s="699">
        <v>9.6245410000000007</v>
      </c>
    </row>
    <row r="43" spans="1:74" s="116" customFormat="1" ht="11.1" customHeight="1" x14ac:dyDescent="0.2">
      <c r="A43" s="111" t="s">
        <v>1195</v>
      </c>
      <c r="B43" s="184" t="s">
        <v>468</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30.85429448</v>
      </c>
      <c r="AN43" s="698">
        <v>28.83166065</v>
      </c>
      <c r="AO43" s="698">
        <v>27.230974499999999</v>
      </c>
      <c r="AP43" s="698">
        <v>25.047569429999999</v>
      </c>
      <c r="AQ43" s="698">
        <v>24.409225079999999</v>
      </c>
      <c r="AR43" s="698">
        <v>29.011971819999999</v>
      </c>
      <c r="AS43" s="698">
        <v>36.705820969999998</v>
      </c>
      <c r="AT43" s="698">
        <v>35.255196470000001</v>
      </c>
      <c r="AU43" s="698">
        <v>29.854631980000001</v>
      </c>
      <c r="AV43" s="698">
        <v>26.254936539999999</v>
      </c>
      <c r="AW43" s="698">
        <v>25.970611359999999</v>
      </c>
      <c r="AX43" s="698">
        <v>30.233701790000001</v>
      </c>
      <c r="AY43" s="698">
        <v>30.860684330000002</v>
      </c>
      <c r="AZ43" s="698">
        <v>29.817956639999998</v>
      </c>
      <c r="BA43" s="698">
        <v>28.644001385999999</v>
      </c>
      <c r="BB43" s="698">
        <v>25.863157814000001</v>
      </c>
      <c r="BC43" s="699">
        <v>25.746449999999999</v>
      </c>
      <c r="BD43" s="699">
        <v>30.656089999999999</v>
      </c>
      <c r="BE43" s="699">
        <v>35.471240000000002</v>
      </c>
      <c r="BF43" s="699">
        <v>34.125770000000003</v>
      </c>
      <c r="BG43" s="699">
        <v>30.140740000000001</v>
      </c>
      <c r="BH43" s="699">
        <v>26.838909999999998</v>
      </c>
      <c r="BI43" s="699">
        <v>26.675909999999998</v>
      </c>
      <c r="BJ43" s="699">
        <v>30.951280000000001</v>
      </c>
      <c r="BK43" s="699">
        <v>31.65185</v>
      </c>
      <c r="BL43" s="699">
        <v>30.438980000000001</v>
      </c>
      <c r="BM43" s="699">
        <v>29.323049999999999</v>
      </c>
      <c r="BN43" s="699">
        <v>26.572590000000002</v>
      </c>
      <c r="BO43" s="699">
        <v>26.188220000000001</v>
      </c>
      <c r="BP43" s="699">
        <v>30.887440000000002</v>
      </c>
      <c r="BQ43" s="699">
        <v>35.509340000000002</v>
      </c>
      <c r="BR43" s="699">
        <v>34.263759999999998</v>
      </c>
      <c r="BS43" s="699">
        <v>30.344080000000002</v>
      </c>
      <c r="BT43" s="699">
        <v>27.007239999999999</v>
      </c>
      <c r="BU43" s="699">
        <v>26.806480000000001</v>
      </c>
      <c r="BV43" s="699">
        <v>31.068739999999998</v>
      </c>
    </row>
    <row r="44" spans="1:74" s="116" customFormat="1" ht="11.1" customHeight="1" x14ac:dyDescent="0.2">
      <c r="A44" s="111" t="s">
        <v>1196</v>
      </c>
      <c r="B44" s="199" t="s">
        <v>436</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46.524326360000003</v>
      </c>
      <c r="AN44" s="698">
        <v>44.693455610000001</v>
      </c>
      <c r="AO44" s="698">
        <v>42.455281900000003</v>
      </c>
      <c r="AP44" s="698">
        <v>36.23681028</v>
      </c>
      <c r="AQ44" s="698">
        <v>38.006345879999998</v>
      </c>
      <c r="AR44" s="698">
        <v>45.488791220000003</v>
      </c>
      <c r="AS44" s="698">
        <v>54.746745249999996</v>
      </c>
      <c r="AT44" s="698">
        <v>51.131963679999998</v>
      </c>
      <c r="AU44" s="698">
        <v>42.526447640000001</v>
      </c>
      <c r="AV44" s="698">
        <v>41.276004919999998</v>
      </c>
      <c r="AW44" s="698">
        <v>40.141271000000003</v>
      </c>
      <c r="AX44" s="698">
        <v>45.586525379999998</v>
      </c>
      <c r="AY44" s="698">
        <v>47.394935109999999</v>
      </c>
      <c r="AZ44" s="698">
        <v>45.897142840000001</v>
      </c>
      <c r="BA44" s="698">
        <v>42.996996408999998</v>
      </c>
      <c r="BB44" s="698">
        <v>38.461848496000002</v>
      </c>
      <c r="BC44" s="699">
        <v>41.238630000000001</v>
      </c>
      <c r="BD44" s="699">
        <v>47.499299999999998</v>
      </c>
      <c r="BE44" s="699">
        <v>53.492640000000002</v>
      </c>
      <c r="BF44" s="699">
        <v>52.285690000000002</v>
      </c>
      <c r="BG44" s="699">
        <v>44.148870000000002</v>
      </c>
      <c r="BH44" s="699">
        <v>42.035429999999998</v>
      </c>
      <c r="BI44" s="699">
        <v>41.331220000000002</v>
      </c>
      <c r="BJ44" s="699">
        <v>47.19164</v>
      </c>
      <c r="BK44" s="699">
        <v>49.169249999999998</v>
      </c>
      <c r="BL44" s="699">
        <v>46.152389999999997</v>
      </c>
      <c r="BM44" s="699">
        <v>44.300519999999999</v>
      </c>
      <c r="BN44" s="699">
        <v>39.34169</v>
      </c>
      <c r="BO44" s="699">
        <v>41.598700000000001</v>
      </c>
      <c r="BP44" s="699">
        <v>47.57282</v>
      </c>
      <c r="BQ44" s="699">
        <v>53.382899999999999</v>
      </c>
      <c r="BR44" s="699">
        <v>52.455660000000002</v>
      </c>
      <c r="BS44" s="699">
        <v>44.260930000000002</v>
      </c>
      <c r="BT44" s="699">
        <v>42.105220000000003</v>
      </c>
      <c r="BU44" s="699">
        <v>41.397709999999996</v>
      </c>
      <c r="BV44" s="699">
        <v>47.274889999999999</v>
      </c>
    </row>
    <row r="45" spans="1:74" s="116" customFormat="1" ht="11.1" customHeight="1" x14ac:dyDescent="0.2">
      <c r="A45" s="111" t="s">
        <v>1197</v>
      </c>
      <c r="B45" s="199" t="s">
        <v>437</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26.26742698</v>
      </c>
      <c r="AN45" s="698">
        <v>24.46373513</v>
      </c>
      <c r="AO45" s="698">
        <v>23.315893819999999</v>
      </c>
      <c r="AP45" s="698">
        <v>20.542572369999998</v>
      </c>
      <c r="AQ45" s="698">
        <v>20.268783150000001</v>
      </c>
      <c r="AR45" s="698">
        <v>24.850036849999999</v>
      </c>
      <c r="AS45" s="698">
        <v>28.59634428</v>
      </c>
      <c r="AT45" s="698">
        <v>27.551667309999999</v>
      </c>
      <c r="AU45" s="698">
        <v>23.355119640000002</v>
      </c>
      <c r="AV45" s="698">
        <v>22.41921365</v>
      </c>
      <c r="AW45" s="698">
        <v>22.238123430000002</v>
      </c>
      <c r="AX45" s="698">
        <v>25.36400536</v>
      </c>
      <c r="AY45" s="698">
        <v>26.40060111</v>
      </c>
      <c r="AZ45" s="698">
        <v>26.425578980000001</v>
      </c>
      <c r="BA45" s="698">
        <v>24.582999892</v>
      </c>
      <c r="BB45" s="698">
        <v>22.042130408999999</v>
      </c>
      <c r="BC45" s="699">
        <v>22.2835</v>
      </c>
      <c r="BD45" s="699">
        <v>25.537739999999999</v>
      </c>
      <c r="BE45" s="699">
        <v>28.907789999999999</v>
      </c>
      <c r="BF45" s="699">
        <v>28.855119999999999</v>
      </c>
      <c r="BG45" s="699">
        <v>24.20365</v>
      </c>
      <c r="BH45" s="699">
        <v>22.60848</v>
      </c>
      <c r="BI45" s="699">
        <v>22.97963</v>
      </c>
      <c r="BJ45" s="699">
        <v>26.96865</v>
      </c>
      <c r="BK45" s="699">
        <v>28.438400000000001</v>
      </c>
      <c r="BL45" s="699">
        <v>27.292480000000001</v>
      </c>
      <c r="BM45" s="699">
        <v>25.830870000000001</v>
      </c>
      <c r="BN45" s="699">
        <v>23.00272</v>
      </c>
      <c r="BO45" s="699">
        <v>22.989979999999999</v>
      </c>
      <c r="BP45" s="699">
        <v>26.177969999999998</v>
      </c>
      <c r="BQ45" s="699">
        <v>29.43216</v>
      </c>
      <c r="BR45" s="699">
        <v>29.836749999999999</v>
      </c>
      <c r="BS45" s="699">
        <v>25.044820000000001</v>
      </c>
      <c r="BT45" s="699">
        <v>23.240919999999999</v>
      </c>
      <c r="BU45" s="699">
        <v>23.576599999999999</v>
      </c>
      <c r="BV45" s="699">
        <v>27.49549</v>
      </c>
    </row>
    <row r="46" spans="1:74" s="116" customFormat="1" ht="11.1" customHeight="1" x14ac:dyDescent="0.2">
      <c r="A46" s="111" t="s">
        <v>1198</v>
      </c>
      <c r="B46" s="199" t="s">
        <v>438</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66.63198774</v>
      </c>
      <c r="AN46" s="698">
        <v>61.877979379999999</v>
      </c>
      <c r="AO46" s="698">
        <v>60.946308399999999</v>
      </c>
      <c r="AP46" s="698">
        <v>56.66300794</v>
      </c>
      <c r="AQ46" s="698">
        <v>60.783524450000002</v>
      </c>
      <c r="AR46" s="698">
        <v>70.168358060000003</v>
      </c>
      <c r="AS46" s="698">
        <v>83.805051879999994</v>
      </c>
      <c r="AT46" s="698">
        <v>80.965754219999994</v>
      </c>
      <c r="AU46" s="698">
        <v>70.225265730000004</v>
      </c>
      <c r="AV46" s="698">
        <v>63.48595091</v>
      </c>
      <c r="AW46" s="698">
        <v>61.015212859999998</v>
      </c>
      <c r="AX46" s="698">
        <v>67.126436459999994</v>
      </c>
      <c r="AY46" s="698">
        <v>71.047030190000001</v>
      </c>
      <c r="AZ46" s="698">
        <v>65.822289650000002</v>
      </c>
      <c r="BA46" s="698">
        <v>62.929993058999997</v>
      </c>
      <c r="BB46" s="698">
        <v>59.059243678999998</v>
      </c>
      <c r="BC46" s="699">
        <v>64.419060000000002</v>
      </c>
      <c r="BD46" s="699">
        <v>74.970160000000007</v>
      </c>
      <c r="BE46" s="699">
        <v>84.350129999999993</v>
      </c>
      <c r="BF46" s="699">
        <v>80.708010000000002</v>
      </c>
      <c r="BG46" s="699">
        <v>71.799000000000007</v>
      </c>
      <c r="BH46" s="699">
        <v>63.950380000000003</v>
      </c>
      <c r="BI46" s="699">
        <v>61.88261</v>
      </c>
      <c r="BJ46" s="699">
        <v>67.817179999999993</v>
      </c>
      <c r="BK46" s="699">
        <v>72.297460000000001</v>
      </c>
      <c r="BL46" s="699">
        <v>65.925780000000003</v>
      </c>
      <c r="BM46" s="699">
        <v>63.773260000000001</v>
      </c>
      <c r="BN46" s="699">
        <v>59.197809999999997</v>
      </c>
      <c r="BO46" s="699">
        <v>64.716359999999995</v>
      </c>
      <c r="BP46" s="699">
        <v>75.844099999999997</v>
      </c>
      <c r="BQ46" s="699">
        <v>85.230270000000004</v>
      </c>
      <c r="BR46" s="699">
        <v>81.304280000000006</v>
      </c>
      <c r="BS46" s="699">
        <v>72.248199999999997</v>
      </c>
      <c r="BT46" s="699">
        <v>64.335719999999995</v>
      </c>
      <c r="BU46" s="699">
        <v>62.237139999999997</v>
      </c>
      <c r="BV46" s="699">
        <v>68.302030000000002</v>
      </c>
    </row>
    <row r="47" spans="1:74" s="116" customFormat="1" ht="11.1" customHeight="1" x14ac:dyDescent="0.2">
      <c r="A47" s="111" t="s">
        <v>1199</v>
      </c>
      <c r="B47" s="199" t="s">
        <v>439</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25.345999089999999</v>
      </c>
      <c r="AN47" s="698">
        <v>24.522929430000001</v>
      </c>
      <c r="AO47" s="698">
        <v>23.139786699999998</v>
      </c>
      <c r="AP47" s="698">
        <v>20.437721570000001</v>
      </c>
      <c r="AQ47" s="698">
        <v>21.269096470000001</v>
      </c>
      <c r="AR47" s="698">
        <v>25.128916520000001</v>
      </c>
      <c r="AS47" s="698">
        <v>29.585374560000002</v>
      </c>
      <c r="AT47" s="698">
        <v>29.702502410000001</v>
      </c>
      <c r="AU47" s="698">
        <v>26.653108769999999</v>
      </c>
      <c r="AV47" s="698">
        <v>22.706927409999999</v>
      </c>
      <c r="AW47" s="698">
        <v>21.677428559999999</v>
      </c>
      <c r="AX47" s="698">
        <v>25.552549930000001</v>
      </c>
      <c r="AY47" s="698">
        <v>27.703194400000001</v>
      </c>
      <c r="AZ47" s="698">
        <v>26.287500519999998</v>
      </c>
      <c r="BA47" s="698">
        <v>23.963003015999998</v>
      </c>
      <c r="BB47" s="698">
        <v>21.034959000000001</v>
      </c>
      <c r="BC47" s="699">
        <v>22.570219999999999</v>
      </c>
      <c r="BD47" s="699">
        <v>26.737690000000001</v>
      </c>
      <c r="BE47" s="699">
        <v>30.21829</v>
      </c>
      <c r="BF47" s="699">
        <v>30.325669999999999</v>
      </c>
      <c r="BG47" s="699">
        <v>27.67258</v>
      </c>
      <c r="BH47" s="699">
        <v>23.212789999999998</v>
      </c>
      <c r="BI47" s="699">
        <v>22.168600000000001</v>
      </c>
      <c r="BJ47" s="699">
        <v>25.928730000000002</v>
      </c>
      <c r="BK47" s="699">
        <v>28.062580000000001</v>
      </c>
      <c r="BL47" s="699">
        <v>26.334510000000002</v>
      </c>
      <c r="BM47" s="699">
        <v>24.100159999999999</v>
      </c>
      <c r="BN47" s="699">
        <v>21.402920000000002</v>
      </c>
      <c r="BO47" s="699">
        <v>22.609729999999999</v>
      </c>
      <c r="BP47" s="699">
        <v>26.815740000000002</v>
      </c>
      <c r="BQ47" s="699">
        <v>30.322430000000001</v>
      </c>
      <c r="BR47" s="699">
        <v>30.457070000000002</v>
      </c>
      <c r="BS47" s="699">
        <v>27.780169999999998</v>
      </c>
      <c r="BT47" s="699">
        <v>23.27169</v>
      </c>
      <c r="BU47" s="699">
        <v>22.21519</v>
      </c>
      <c r="BV47" s="699">
        <v>25.997890000000002</v>
      </c>
    </row>
    <row r="48" spans="1:74" s="116" customFormat="1" ht="11.1" customHeight="1" x14ac:dyDescent="0.2">
      <c r="A48" s="111" t="s">
        <v>1200</v>
      </c>
      <c r="B48" s="199" t="s">
        <v>440</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48.099780690000003</v>
      </c>
      <c r="AN48" s="698">
        <v>45.646813420000001</v>
      </c>
      <c r="AO48" s="698">
        <v>46.00960757</v>
      </c>
      <c r="AP48" s="698">
        <v>43.010545970000003</v>
      </c>
      <c r="AQ48" s="698">
        <v>45.23027201</v>
      </c>
      <c r="AR48" s="698">
        <v>54.152360569999999</v>
      </c>
      <c r="AS48" s="698">
        <v>61.907911560000002</v>
      </c>
      <c r="AT48" s="698">
        <v>61.802320889999997</v>
      </c>
      <c r="AU48" s="698">
        <v>55.702725579999999</v>
      </c>
      <c r="AV48" s="698">
        <v>49.832458559999999</v>
      </c>
      <c r="AW48" s="698">
        <v>43.892188730000001</v>
      </c>
      <c r="AX48" s="698">
        <v>48.93762495</v>
      </c>
      <c r="AY48" s="698">
        <v>52.43057246</v>
      </c>
      <c r="AZ48" s="698">
        <v>45.292918370000002</v>
      </c>
      <c r="BA48" s="698">
        <v>46.530994735</v>
      </c>
      <c r="BB48" s="698">
        <v>43.685060776999997</v>
      </c>
      <c r="BC48" s="699">
        <v>47.665579999999999</v>
      </c>
      <c r="BD48" s="699">
        <v>56.816839999999999</v>
      </c>
      <c r="BE48" s="699">
        <v>63.268450000000001</v>
      </c>
      <c r="BF48" s="699">
        <v>62.758760000000002</v>
      </c>
      <c r="BG48" s="699">
        <v>58.346640000000001</v>
      </c>
      <c r="BH48" s="699">
        <v>52.105330000000002</v>
      </c>
      <c r="BI48" s="699">
        <v>45.279049999999998</v>
      </c>
      <c r="BJ48" s="699">
        <v>50.226520000000001</v>
      </c>
      <c r="BK48" s="699">
        <v>53.53866</v>
      </c>
      <c r="BL48" s="699">
        <v>44.356200000000001</v>
      </c>
      <c r="BM48" s="699">
        <v>45.98319</v>
      </c>
      <c r="BN48" s="699">
        <v>44.304259999999999</v>
      </c>
      <c r="BO48" s="699">
        <v>47.842280000000002</v>
      </c>
      <c r="BP48" s="699">
        <v>57.096409999999999</v>
      </c>
      <c r="BQ48" s="699">
        <v>63.744999999999997</v>
      </c>
      <c r="BR48" s="699">
        <v>63.537709999999997</v>
      </c>
      <c r="BS48" s="699">
        <v>59.334989999999998</v>
      </c>
      <c r="BT48" s="699">
        <v>52.958730000000003</v>
      </c>
      <c r="BU48" s="699">
        <v>45.980719999999998</v>
      </c>
      <c r="BV48" s="699">
        <v>50.989829999999998</v>
      </c>
    </row>
    <row r="49" spans="1:74" s="116" customFormat="1" ht="11.1" customHeight="1" x14ac:dyDescent="0.2">
      <c r="A49" s="111" t="s">
        <v>1201</v>
      </c>
      <c r="B49" s="199" t="s">
        <v>441</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22.900711810000001</v>
      </c>
      <c r="AN49" s="698">
        <v>21.08660519</v>
      </c>
      <c r="AO49" s="698">
        <v>21.04644291</v>
      </c>
      <c r="AP49" s="698">
        <v>19.87717353</v>
      </c>
      <c r="AQ49" s="698">
        <v>22.924302000000001</v>
      </c>
      <c r="AR49" s="698">
        <v>25.354580129999999</v>
      </c>
      <c r="AS49" s="698">
        <v>30.028522259999999</v>
      </c>
      <c r="AT49" s="698">
        <v>30.698508109999999</v>
      </c>
      <c r="AU49" s="698">
        <v>25.54140881</v>
      </c>
      <c r="AV49" s="698">
        <v>22.982014070000002</v>
      </c>
      <c r="AW49" s="698">
        <v>20.889693940000001</v>
      </c>
      <c r="AX49" s="698">
        <v>22.847616689999999</v>
      </c>
      <c r="AY49" s="698">
        <v>22.89253394</v>
      </c>
      <c r="AZ49" s="698">
        <v>20.608146720000001</v>
      </c>
      <c r="BA49" s="698">
        <v>21.916997146</v>
      </c>
      <c r="BB49" s="698">
        <v>20.78256257</v>
      </c>
      <c r="BC49" s="699">
        <v>23.58672</v>
      </c>
      <c r="BD49" s="699">
        <v>26.44641</v>
      </c>
      <c r="BE49" s="699">
        <v>30.553000000000001</v>
      </c>
      <c r="BF49" s="699">
        <v>29.31315</v>
      </c>
      <c r="BG49" s="699">
        <v>25.29102</v>
      </c>
      <c r="BH49" s="699">
        <v>22.899370000000001</v>
      </c>
      <c r="BI49" s="699">
        <v>21.28453</v>
      </c>
      <c r="BJ49" s="699">
        <v>23.39424</v>
      </c>
      <c r="BK49" s="699">
        <v>23.345800000000001</v>
      </c>
      <c r="BL49" s="699">
        <v>20.878430000000002</v>
      </c>
      <c r="BM49" s="699">
        <v>22.238240000000001</v>
      </c>
      <c r="BN49" s="699">
        <v>21.231120000000001</v>
      </c>
      <c r="BO49" s="699">
        <v>23.95119</v>
      </c>
      <c r="BP49" s="699">
        <v>26.630220000000001</v>
      </c>
      <c r="BQ49" s="699">
        <v>30.66883</v>
      </c>
      <c r="BR49" s="699">
        <v>29.690390000000001</v>
      </c>
      <c r="BS49" s="699">
        <v>25.674520000000001</v>
      </c>
      <c r="BT49" s="699">
        <v>23.25056</v>
      </c>
      <c r="BU49" s="699">
        <v>21.606310000000001</v>
      </c>
      <c r="BV49" s="699">
        <v>23.74203</v>
      </c>
    </row>
    <row r="50" spans="1:74" s="116" customFormat="1" ht="11.1" customHeight="1" x14ac:dyDescent="0.2">
      <c r="A50" s="111" t="s">
        <v>1202</v>
      </c>
      <c r="B50" s="199" t="s">
        <v>242</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33.442350990000001</v>
      </c>
      <c r="AN50" s="698">
        <v>28.720372569999999</v>
      </c>
      <c r="AO50" s="698">
        <v>30.96930527</v>
      </c>
      <c r="AP50" s="698">
        <v>27.29175394</v>
      </c>
      <c r="AQ50" s="698">
        <v>28.490772759999999</v>
      </c>
      <c r="AR50" s="698">
        <v>31.196020279999999</v>
      </c>
      <c r="AS50" s="698">
        <v>36.749181309999997</v>
      </c>
      <c r="AT50" s="698">
        <v>34.747085570000003</v>
      </c>
      <c r="AU50" s="698">
        <v>33.632145940000001</v>
      </c>
      <c r="AV50" s="698">
        <v>33.536593699999997</v>
      </c>
      <c r="AW50" s="698">
        <v>27.552394509999999</v>
      </c>
      <c r="AX50" s="698">
        <v>34.283955130000002</v>
      </c>
      <c r="AY50" s="698">
        <v>31.180666590000001</v>
      </c>
      <c r="AZ50" s="698">
        <v>28.362110390000002</v>
      </c>
      <c r="BA50" s="698">
        <v>31.093003861</v>
      </c>
      <c r="BB50" s="698">
        <v>28.422443844</v>
      </c>
      <c r="BC50" s="699">
        <v>28.830660000000002</v>
      </c>
      <c r="BD50" s="699">
        <v>31.464880000000001</v>
      </c>
      <c r="BE50" s="699">
        <v>37.089939999999999</v>
      </c>
      <c r="BF50" s="699">
        <v>34.211539999999999</v>
      </c>
      <c r="BG50" s="699">
        <v>31.857939999999999</v>
      </c>
      <c r="BH50" s="699">
        <v>32.086930000000002</v>
      </c>
      <c r="BI50" s="699">
        <v>26.950479999999999</v>
      </c>
      <c r="BJ50" s="699">
        <v>34.535469999999997</v>
      </c>
      <c r="BK50" s="699">
        <v>31.446950000000001</v>
      </c>
      <c r="BL50" s="699">
        <v>28.510649999999998</v>
      </c>
      <c r="BM50" s="699">
        <v>30.837289999999999</v>
      </c>
      <c r="BN50" s="699">
        <v>28.47062</v>
      </c>
      <c r="BO50" s="699">
        <v>28.889620000000001</v>
      </c>
      <c r="BP50" s="699">
        <v>31.289829999999998</v>
      </c>
      <c r="BQ50" s="699">
        <v>36.78257</v>
      </c>
      <c r="BR50" s="699">
        <v>33.918619999999997</v>
      </c>
      <c r="BS50" s="699">
        <v>31.640519999999999</v>
      </c>
      <c r="BT50" s="699">
        <v>31.88963</v>
      </c>
      <c r="BU50" s="699">
        <v>26.752320000000001</v>
      </c>
      <c r="BV50" s="699">
        <v>34.311950000000003</v>
      </c>
    </row>
    <row r="51" spans="1:74" s="116" customFormat="1" ht="11.25" customHeight="1" x14ac:dyDescent="0.2">
      <c r="A51" s="111" t="s">
        <v>1203</v>
      </c>
      <c r="B51" s="199" t="s">
        <v>243</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1.35937369</v>
      </c>
      <c r="AN51" s="698">
        <v>1.21065621</v>
      </c>
      <c r="AO51" s="698">
        <v>1.25569964</v>
      </c>
      <c r="AP51" s="698">
        <v>1.0894105999999999</v>
      </c>
      <c r="AQ51" s="698">
        <v>1.11112283</v>
      </c>
      <c r="AR51" s="698">
        <v>1.15389773</v>
      </c>
      <c r="AS51" s="698">
        <v>1.20220964</v>
      </c>
      <c r="AT51" s="698">
        <v>1.2290702899999999</v>
      </c>
      <c r="AU51" s="698">
        <v>1.1859872899999999</v>
      </c>
      <c r="AV51" s="698">
        <v>1.26536249</v>
      </c>
      <c r="AW51" s="698">
        <v>1.2737514700000001</v>
      </c>
      <c r="AX51" s="698">
        <v>1.30237721</v>
      </c>
      <c r="AY51" s="698">
        <v>1.2568876899999999</v>
      </c>
      <c r="AZ51" s="698">
        <v>1.1353390999999999</v>
      </c>
      <c r="BA51" s="698">
        <v>1.22105156</v>
      </c>
      <c r="BB51" s="698">
        <v>1.1367798</v>
      </c>
      <c r="BC51" s="699">
        <v>1.1629700000000001</v>
      </c>
      <c r="BD51" s="699">
        <v>1.181465</v>
      </c>
      <c r="BE51" s="699">
        <v>1.221044</v>
      </c>
      <c r="BF51" s="699">
        <v>1.2569360000000001</v>
      </c>
      <c r="BG51" s="699">
        <v>1.2103360000000001</v>
      </c>
      <c r="BH51" s="699">
        <v>1.2731570000000001</v>
      </c>
      <c r="BI51" s="699">
        <v>1.2749790000000001</v>
      </c>
      <c r="BJ51" s="699">
        <v>1.3029109999999999</v>
      </c>
      <c r="BK51" s="699">
        <v>1.2658430000000001</v>
      </c>
      <c r="BL51" s="699">
        <v>1.1587130000000001</v>
      </c>
      <c r="BM51" s="699">
        <v>1.2467760000000001</v>
      </c>
      <c r="BN51" s="699">
        <v>1.1598619999999999</v>
      </c>
      <c r="BO51" s="699">
        <v>1.1871480000000001</v>
      </c>
      <c r="BP51" s="699">
        <v>1.2033700000000001</v>
      </c>
      <c r="BQ51" s="699">
        <v>1.2418750000000001</v>
      </c>
      <c r="BR51" s="699">
        <v>1.276195</v>
      </c>
      <c r="BS51" s="699">
        <v>1.2288650000000001</v>
      </c>
      <c r="BT51" s="699">
        <v>1.2928280000000001</v>
      </c>
      <c r="BU51" s="699">
        <v>1.2934540000000001</v>
      </c>
      <c r="BV51" s="699">
        <v>1.3213520000000001</v>
      </c>
    </row>
    <row r="52" spans="1:74" s="116" customFormat="1" ht="11.1" customHeight="1" x14ac:dyDescent="0.2">
      <c r="A52" s="111" t="s">
        <v>1204</v>
      </c>
      <c r="B52" s="200" t="s">
        <v>443</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311.31836927000001</v>
      </c>
      <c r="AN52" s="700">
        <v>290.12006005000001</v>
      </c>
      <c r="AO52" s="700">
        <v>285.17706118000001</v>
      </c>
      <c r="AP52" s="700">
        <v>258.14470822999999</v>
      </c>
      <c r="AQ52" s="700">
        <v>270.48576376</v>
      </c>
      <c r="AR52" s="700">
        <v>315.65105784000002</v>
      </c>
      <c r="AS52" s="700">
        <v>374.73397548999998</v>
      </c>
      <c r="AT52" s="700">
        <v>364.21217094999997</v>
      </c>
      <c r="AU52" s="700">
        <v>318.00206695000003</v>
      </c>
      <c r="AV52" s="700">
        <v>292.14227521999999</v>
      </c>
      <c r="AW52" s="700">
        <v>272.92619038999999</v>
      </c>
      <c r="AX52" s="700">
        <v>310.82763844999999</v>
      </c>
      <c r="AY52" s="700">
        <v>321.21872868999998</v>
      </c>
      <c r="AZ52" s="700">
        <v>299.05050340000003</v>
      </c>
      <c r="BA52" s="700">
        <v>293.17904293999999</v>
      </c>
      <c r="BB52" s="700">
        <v>268.65425894999998</v>
      </c>
      <c r="BC52" s="701">
        <v>285.70139999999998</v>
      </c>
      <c r="BD52" s="701">
        <v>330.61959999999999</v>
      </c>
      <c r="BE52" s="701">
        <v>375.33139999999997</v>
      </c>
      <c r="BF52" s="701">
        <v>364.5301</v>
      </c>
      <c r="BG52" s="701">
        <v>323.95650000000001</v>
      </c>
      <c r="BH52" s="701">
        <v>295.44819999999999</v>
      </c>
      <c r="BI52" s="701">
        <v>278.19670000000002</v>
      </c>
      <c r="BJ52" s="701">
        <v>318.0104</v>
      </c>
      <c r="BK52" s="701">
        <v>329.43029999999999</v>
      </c>
      <c r="BL52" s="701">
        <v>300.51400000000001</v>
      </c>
      <c r="BM52" s="701">
        <v>297.01010000000002</v>
      </c>
      <c r="BN52" s="701">
        <v>272.94290000000001</v>
      </c>
      <c r="BO52" s="701">
        <v>288.18830000000003</v>
      </c>
      <c r="BP52" s="701">
        <v>332.73779999999999</v>
      </c>
      <c r="BQ52" s="701">
        <v>376.90600000000001</v>
      </c>
      <c r="BR52" s="701">
        <v>367.33819999999997</v>
      </c>
      <c r="BS52" s="701">
        <v>326.7749</v>
      </c>
      <c r="BT52" s="701">
        <v>297.72309999999999</v>
      </c>
      <c r="BU52" s="701">
        <v>280.16860000000003</v>
      </c>
      <c r="BV52" s="701">
        <v>320.12880000000001</v>
      </c>
    </row>
    <row r="53" spans="1:74" s="420" customFormat="1" ht="12" customHeight="1" x14ac:dyDescent="0.2">
      <c r="A53" s="419"/>
      <c r="B53" s="814" t="s">
        <v>873</v>
      </c>
      <c r="C53" s="759"/>
      <c r="D53" s="759"/>
      <c r="E53" s="759"/>
      <c r="F53" s="759"/>
      <c r="G53" s="759"/>
      <c r="H53" s="759"/>
      <c r="I53" s="759"/>
      <c r="J53" s="759"/>
      <c r="K53" s="759"/>
      <c r="L53" s="759"/>
      <c r="M53" s="759"/>
      <c r="N53" s="759"/>
      <c r="O53" s="759"/>
      <c r="P53" s="759"/>
      <c r="Q53" s="759"/>
      <c r="AY53" s="464"/>
      <c r="AZ53" s="464"/>
      <c r="BA53" s="464"/>
      <c r="BB53" s="464"/>
      <c r="BC53" s="464"/>
      <c r="BD53" s="612"/>
      <c r="BE53" s="612"/>
      <c r="BF53" s="612"/>
      <c r="BG53" s="464"/>
      <c r="BH53" s="251"/>
      <c r="BI53" s="464"/>
      <c r="BJ53" s="464"/>
    </row>
    <row r="54" spans="1:74" s="420" customFormat="1" ht="12" customHeight="1" x14ac:dyDescent="0.25">
      <c r="A54" s="419"/>
      <c r="B54" s="752" t="s">
        <v>815</v>
      </c>
      <c r="C54" s="744"/>
      <c r="D54" s="744"/>
      <c r="E54" s="744"/>
      <c r="F54" s="744"/>
      <c r="G54" s="744"/>
      <c r="H54" s="744"/>
      <c r="I54" s="744"/>
      <c r="J54" s="744"/>
      <c r="K54" s="744"/>
      <c r="L54" s="744"/>
      <c r="M54" s="744"/>
      <c r="N54" s="744"/>
      <c r="O54" s="744"/>
      <c r="P54" s="744"/>
      <c r="Q54" s="744"/>
      <c r="AY54" s="464"/>
      <c r="AZ54" s="464"/>
      <c r="BA54" s="464"/>
      <c r="BB54" s="464"/>
      <c r="BC54" s="464"/>
      <c r="BD54" s="612"/>
      <c r="BE54" s="612"/>
      <c r="BF54" s="612"/>
      <c r="BG54" s="464"/>
      <c r="BH54" s="251"/>
      <c r="BI54" s="464"/>
      <c r="BJ54" s="464"/>
    </row>
    <row r="55" spans="1:74" s="420" customFormat="1" ht="12" customHeight="1" x14ac:dyDescent="0.2">
      <c r="A55" s="419"/>
      <c r="B55" s="780" t="str">
        <f>"Notes: "&amp;"EIA completed modeling and analysis for this report on " &amp;Dates!D2&amp;"."</f>
        <v>Notes: EIA completed modeling and analysis for this report on Thursday May 6, 2021.</v>
      </c>
      <c r="C55" s="803"/>
      <c r="D55" s="803"/>
      <c r="E55" s="803"/>
      <c r="F55" s="803"/>
      <c r="G55" s="803"/>
      <c r="H55" s="803"/>
      <c r="I55" s="803"/>
      <c r="J55" s="803"/>
      <c r="K55" s="803"/>
      <c r="L55" s="803"/>
      <c r="M55" s="803"/>
      <c r="N55" s="803"/>
      <c r="O55" s="803"/>
      <c r="P55" s="803"/>
      <c r="Q55" s="781"/>
      <c r="AY55" s="464"/>
      <c r="AZ55" s="464"/>
      <c r="BA55" s="464"/>
      <c r="BB55" s="464"/>
      <c r="BC55" s="464"/>
      <c r="BD55" s="612"/>
      <c r="BE55" s="612"/>
      <c r="BF55" s="612"/>
      <c r="BG55" s="464"/>
      <c r="BH55" s="251"/>
      <c r="BI55" s="464"/>
      <c r="BJ55" s="464"/>
    </row>
    <row r="56" spans="1:74" s="420" customFormat="1" ht="12" customHeight="1" x14ac:dyDescent="0.2">
      <c r="A56" s="419"/>
      <c r="B56" s="770" t="s">
        <v>353</v>
      </c>
      <c r="C56" s="769"/>
      <c r="D56" s="769"/>
      <c r="E56" s="769"/>
      <c r="F56" s="769"/>
      <c r="G56" s="769"/>
      <c r="H56" s="769"/>
      <c r="I56" s="769"/>
      <c r="J56" s="769"/>
      <c r="K56" s="769"/>
      <c r="L56" s="769"/>
      <c r="M56" s="769"/>
      <c r="N56" s="769"/>
      <c r="O56" s="769"/>
      <c r="P56" s="769"/>
      <c r="Q56" s="769"/>
      <c r="AY56" s="464"/>
      <c r="AZ56" s="464"/>
      <c r="BA56" s="464"/>
      <c r="BB56" s="464"/>
      <c r="BC56" s="464"/>
      <c r="BD56" s="612"/>
      <c r="BE56" s="612"/>
      <c r="BF56" s="612"/>
      <c r="BG56" s="464"/>
      <c r="BH56" s="251"/>
      <c r="BI56" s="464"/>
      <c r="BJ56" s="464"/>
    </row>
    <row r="57" spans="1:74" s="420" customFormat="1" ht="12" customHeight="1" x14ac:dyDescent="0.2">
      <c r="A57" s="419"/>
      <c r="B57" s="765" t="s">
        <v>874</v>
      </c>
      <c r="C57" s="762"/>
      <c r="D57" s="762"/>
      <c r="E57" s="762"/>
      <c r="F57" s="762"/>
      <c r="G57" s="762"/>
      <c r="H57" s="762"/>
      <c r="I57" s="762"/>
      <c r="J57" s="762"/>
      <c r="K57" s="762"/>
      <c r="L57" s="762"/>
      <c r="M57" s="762"/>
      <c r="N57" s="762"/>
      <c r="O57" s="762"/>
      <c r="P57" s="762"/>
      <c r="Q57" s="759"/>
      <c r="AY57" s="464"/>
      <c r="AZ57" s="464"/>
      <c r="BA57" s="464"/>
      <c r="BB57" s="464"/>
      <c r="BC57" s="464"/>
      <c r="BD57" s="612"/>
      <c r="BE57" s="612"/>
      <c r="BF57" s="612"/>
      <c r="BG57" s="464"/>
      <c r="BH57" s="251"/>
      <c r="BI57" s="464"/>
      <c r="BJ57" s="464"/>
    </row>
    <row r="58" spans="1:74" s="420" customFormat="1" ht="12" customHeight="1" x14ac:dyDescent="0.2">
      <c r="A58" s="419"/>
      <c r="B58" s="765" t="s">
        <v>865</v>
      </c>
      <c r="C58" s="762"/>
      <c r="D58" s="762"/>
      <c r="E58" s="762"/>
      <c r="F58" s="762"/>
      <c r="G58" s="762"/>
      <c r="H58" s="762"/>
      <c r="I58" s="762"/>
      <c r="J58" s="762"/>
      <c r="K58" s="762"/>
      <c r="L58" s="762"/>
      <c r="M58" s="762"/>
      <c r="N58" s="762"/>
      <c r="O58" s="762"/>
      <c r="P58" s="762"/>
      <c r="Q58" s="759"/>
      <c r="AY58" s="464"/>
      <c r="AZ58" s="464"/>
      <c r="BA58" s="464"/>
      <c r="BB58" s="464"/>
      <c r="BC58" s="464"/>
      <c r="BD58" s="612"/>
      <c r="BE58" s="612"/>
      <c r="BF58" s="612"/>
      <c r="BG58" s="464"/>
      <c r="BH58" s="251"/>
      <c r="BI58" s="464"/>
      <c r="BJ58" s="464"/>
    </row>
    <row r="59" spans="1:74" s="420" customFormat="1" ht="12" customHeight="1" x14ac:dyDescent="0.2">
      <c r="A59" s="419"/>
      <c r="B59" s="800" t="s">
        <v>866</v>
      </c>
      <c r="C59" s="759"/>
      <c r="D59" s="759"/>
      <c r="E59" s="759"/>
      <c r="F59" s="759"/>
      <c r="G59" s="759"/>
      <c r="H59" s="759"/>
      <c r="I59" s="759"/>
      <c r="J59" s="759"/>
      <c r="K59" s="759"/>
      <c r="L59" s="759"/>
      <c r="M59" s="759"/>
      <c r="N59" s="759"/>
      <c r="O59" s="759"/>
      <c r="P59" s="759"/>
      <c r="Q59" s="759"/>
      <c r="AY59" s="464"/>
      <c r="AZ59" s="464"/>
      <c r="BA59" s="464"/>
      <c r="BB59" s="464"/>
      <c r="BC59" s="464"/>
      <c r="BD59" s="612"/>
      <c r="BE59" s="612"/>
      <c r="BF59" s="612"/>
      <c r="BG59" s="464"/>
      <c r="BH59" s="251"/>
      <c r="BI59" s="464"/>
      <c r="BJ59" s="464"/>
    </row>
    <row r="60" spans="1:74" s="420" customFormat="1" ht="12" customHeight="1" x14ac:dyDescent="0.2">
      <c r="A60" s="419"/>
      <c r="B60" s="763" t="s">
        <v>875</v>
      </c>
      <c r="C60" s="762"/>
      <c r="D60" s="762"/>
      <c r="E60" s="762"/>
      <c r="F60" s="762"/>
      <c r="G60" s="762"/>
      <c r="H60" s="762"/>
      <c r="I60" s="762"/>
      <c r="J60" s="762"/>
      <c r="K60" s="762"/>
      <c r="L60" s="762"/>
      <c r="M60" s="762"/>
      <c r="N60" s="762"/>
      <c r="O60" s="762"/>
      <c r="P60" s="762"/>
      <c r="Q60" s="759"/>
      <c r="AY60" s="464"/>
      <c r="AZ60" s="464"/>
      <c r="BA60" s="464"/>
      <c r="BB60" s="464"/>
      <c r="BC60" s="464"/>
      <c r="BD60" s="612"/>
      <c r="BE60" s="612"/>
      <c r="BF60" s="612"/>
      <c r="BG60" s="464"/>
      <c r="BH60" s="251"/>
      <c r="BI60" s="464"/>
      <c r="BJ60" s="464"/>
    </row>
    <row r="61" spans="1:74" s="420" customFormat="1" ht="12" customHeight="1" x14ac:dyDescent="0.2">
      <c r="A61" s="419"/>
      <c r="B61" s="765" t="s">
        <v>838</v>
      </c>
      <c r="C61" s="766"/>
      <c r="D61" s="766"/>
      <c r="E61" s="766"/>
      <c r="F61" s="766"/>
      <c r="G61" s="766"/>
      <c r="H61" s="766"/>
      <c r="I61" s="766"/>
      <c r="J61" s="766"/>
      <c r="K61" s="766"/>
      <c r="L61" s="766"/>
      <c r="M61" s="766"/>
      <c r="N61" s="766"/>
      <c r="O61" s="766"/>
      <c r="P61" s="766"/>
      <c r="Q61" s="759"/>
      <c r="AY61" s="464"/>
      <c r="AZ61" s="464"/>
      <c r="BA61" s="464"/>
      <c r="BB61" s="464"/>
      <c r="BC61" s="464"/>
      <c r="BD61" s="612"/>
      <c r="BE61" s="612"/>
      <c r="BF61" s="612"/>
      <c r="BG61" s="464"/>
      <c r="BH61" s="251"/>
      <c r="BI61" s="464"/>
      <c r="BJ61" s="464"/>
    </row>
    <row r="62" spans="1:74" s="418" customFormat="1" ht="12" customHeight="1" x14ac:dyDescent="0.2">
      <c r="A62" s="393"/>
      <c r="B62" s="771" t="s">
        <v>1384</v>
      </c>
      <c r="C62" s="759"/>
      <c r="D62" s="759"/>
      <c r="E62" s="759"/>
      <c r="F62" s="759"/>
      <c r="G62" s="759"/>
      <c r="H62" s="759"/>
      <c r="I62" s="759"/>
      <c r="J62" s="759"/>
      <c r="K62" s="759"/>
      <c r="L62" s="759"/>
      <c r="M62" s="759"/>
      <c r="N62" s="759"/>
      <c r="O62" s="759"/>
      <c r="P62" s="759"/>
      <c r="Q62" s="759"/>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3" customWidth="1"/>
    <col min="59" max="62" width="6.5546875" style="336" customWidth="1"/>
    <col min="63" max="74" width="6.5546875" style="121" customWidth="1"/>
    <col min="75" max="16384" width="9.5546875" style="121"/>
  </cols>
  <sheetData>
    <row r="1" spans="1:74" ht="13.35" customHeight="1" x14ac:dyDescent="0.25">
      <c r="A1" s="741" t="s">
        <v>798</v>
      </c>
      <c r="B1" s="818" t="s">
        <v>1365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120"/>
    </row>
    <row r="2" spans="1:74" s="112" customFormat="1" ht="13.35" customHeight="1"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20.365233219</v>
      </c>
      <c r="AY6" s="208">
        <v>21</v>
      </c>
      <c r="AZ6" s="208">
        <v>21.5</v>
      </c>
      <c r="BA6" s="208">
        <v>21.409079999999999</v>
      </c>
      <c r="BB6" s="208">
        <v>22.048559999999998</v>
      </c>
      <c r="BC6" s="324">
        <v>21.87689</v>
      </c>
      <c r="BD6" s="324">
        <v>20.939319999999999</v>
      </c>
      <c r="BE6" s="324">
        <v>21.38401</v>
      </c>
      <c r="BF6" s="324">
        <v>21.944320000000001</v>
      </c>
      <c r="BG6" s="324">
        <v>22.515560000000001</v>
      </c>
      <c r="BH6" s="324">
        <v>22.47306</v>
      </c>
      <c r="BI6" s="324">
        <v>22.483029999999999</v>
      </c>
      <c r="BJ6" s="324">
        <v>21.915099999999999</v>
      </c>
      <c r="BK6" s="324">
        <v>22.745450000000002</v>
      </c>
      <c r="BL6" s="324">
        <v>23.350850000000001</v>
      </c>
      <c r="BM6" s="324">
        <v>23.301909999999999</v>
      </c>
      <c r="BN6" s="324">
        <v>23.98781</v>
      </c>
      <c r="BO6" s="324">
        <v>23.791720000000002</v>
      </c>
      <c r="BP6" s="324">
        <v>22.733650000000001</v>
      </c>
      <c r="BQ6" s="324">
        <v>23.169650000000001</v>
      </c>
      <c r="BR6" s="324">
        <v>23.69472</v>
      </c>
      <c r="BS6" s="324">
        <v>24.21969</v>
      </c>
      <c r="BT6" s="324">
        <v>24.072389999999999</v>
      </c>
      <c r="BU6" s="324">
        <v>23.98667</v>
      </c>
      <c r="BV6" s="324">
        <v>23.236799999999999</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15.544501356</v>
      </c>
      <c r="AY7" s="208">
        <v>15.56</v>
      </c>
      <c r="AZ7" s="208">
        <v>15.79</v>
      </c>
      <c r="BA7" s="208">
        <v>15.90982</v>
      </c>
      <c r="BB7" s="208">
        <v>15.98484</v>
      </c>
      <c r="BC7" s="324">
        <v>16.571560000000002</v>
      </c>
      <c r="BD7" s="324">
        <v>16.795549999999999</v>
      </c>
      <c r="BE7" s="324">
        <v>16.822510000000001</v>
      </c>
      <c r="BF7" s="324">
        <v>16.714759999999998</v>
      </c>
      <c r="BG7" s="324">
        <v>17.103919999999999</v>
      </c>
      <c r="BH7" s="324">
        <v>17.21987</v>
      </c>
      <c r="BI7" s="324">
        <v>16.650459999999999</v>
      </c>
      <c r="BJ7" s="324">
        <v>16.075330000000001</v>
      </c>
      <c r="BK7" s="324">
        <v>16.021750000000001</v>
      </c>
      <c r="BL7" s="324">
        <v>16.159279999999999</v>
      </c>
      <c r="BM7" s="324">
        <v>16.242149999999999</v>
      </c>
      <c r="BN7" s="324">
        <v>16.225819999999999</v>
      </c>
      <c r="BO7" s="324">
        <v>16.770219999999998</v>
      </c>
      <c r="BP7" s="324">
        <v>17.002079999999999</v>
      </c>
      <c r="BQ7" s="324">
        <v>17.018789999999999</v>
      </c>
      <c r="BR7" s="324">
        <v>16.86448</v>
      </c>
      <c r="BS7" s="324">
        <v>17.23488</v>
      </c>
      <c r="BT7" s="324">
        <v>17.350899999999999</v>
      </c>
      <c r="BU7" s="324">
        <v>16.760380000000001</v>
      </c>
      <c r="BV7" s="324">
        <v>16.179649999999999</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13.263607652999999</v>
      </c>
      <c r="AY8" s="208">
        <v>13.17</v>
      </c>
      <c r="AZ8" s="208">
        <v>13.1</v>
      </c>
      <c r="BA8" s="208">
        <v>13.619149999999999</v>
      </c>
      <c r="BB8" s="208">
        <v>14.05322</v>
      </c>
      <c r="BC8" s="324">
        <v>14.16967</v>
      </c>
      <c r="BD8" s="324">
        <v>13.82085</v>
      </c>
      <c r="BE8" s="324">
        <v>13.63119</v>
      </c>
      <c r="BF8" s="324">
        <v>13.629670000000001</v>
      </c>
      <c r="BG8" s="324">
        <v>13.846080000000001</v>
      </c>
      <c r="BH8" s="324">
        <v>14.63693</v>
      </c>
      <c r="BI8" s="324">
        <v>14.16696</v>
      </c>
      <c r="BJ8" s="324">
        <v>13.534929999999999</v>
      </c>
      <c r="BK8" s="324">
        <v>13.426920000000001</v>
      </c>
      <c r="BL8" s="324">
        <v>13.473979999999999</v>
      </c>
      <c r="BM8" s="324">
        <v>13.87881</v>
      </c>
      <c r="BN8" s="324">
        <v>14.291689999999999</v>
      </c>
      <c r="BO8" s="324">
        <v>14.42915</v>
      </c>
      <c r="BP8" s="324">
        <v>14.068059999999999</v>
      </c>
      <c r="BQ8" s="324">
        <v>13.85094</v>
      </c>
      <c r="BR8" s="324">
        <v>13.80312</v>
      </c>
      <c r="BS8" s="324">
        <v>14.025980000000001</v>
      </c>
      <c r="BT8" s="324">
        <v>14.821070000000001</v>
      </c>
      <c r="BU8" s="324">
        <v>14.34206</v>
      </c>
      <c r="BV8" s="324">
        <v>13.70262</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10.875688411</v>
      </c>
      <c r="AY9" s="208">
        <v>10.6</v>
      </c>
      <c r="AZ9" s="208">
        <v>10.77</v>
      </c>
      <c r="BA9" s="208">
        <v>11.69326</v>
      </c>
      <c r="BB9" s="208">
        <v>12.14996</v>
      </c>
      <c r="BC9" s="324">
        <v>13.17802</v>
      </c>
      <c r="BD9" s="324">
        <v>13.50694</v>
      </c>
      <c r="BE9" s="324">
        <v>13.723789999999999</v>
      </c>
      <c r="BF9" s="324">
        <v>13.66203</v>
      </c>
      <c r="BG9" s="324">
        <v>13.02918</v>
      </c>
      <c r="BH9" s="324">
        <v>12.76699</v>
      </c>
      <c r="BI9" s="324">
        <v>11.88273</v>
      </c>
      <c r="BJ9" s="324">
        <v>10.771649999999999</v>
      </c>
      <c r="BK9" s="324">
        <v>10.28553</v>
      </c>
      <c r="BL9" s="324">
        <v>10.38988</v>
      </c>
      <c r="BM9" s="324">
        <v>11.59545</v>
      </c>
      <c r="BN9" s="324">
        <v>11.912879999999999</v>
      </c>
      <c r="BO9" s="324">
        <v>12.968109999999999</v>
      </c>
      <c r="BP9" s="324">
        <v>13.2171</v>
      </c>
      <c r="BQ9" s="324">
        <v>13.475989999999999</v>
      </c>
      <c r="BR9" s="324">
        <v>13.28388</v>
      </c>
      <c r="BS9" s="324">
        <v>12.61252</v>
      </c>
      <c r="BT9" s="324">
        <v>12.481909999999999</v>
      </c>
      <c r="BU9" s="324">
        <v>11.68782</v>
      </c>
      <c r="BV9" s="324">
        <v>10.80236</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11.422804104000001</v>
      </c>
      <c r="AY10" s="208">
        <v>11.36</v>
      </c>
      <c r="AZ10" s="208">
        <v>11.77</v>
      </c>
      <c r="BA10" s="208">
        <v>11.95424</v>
      </c>
      <c r="BB10" s="208">
        <v>12.09816</v>
      </c>
      <c r="BC10" s="324">
        <v>11.31931</v>
      </c>
      <c r="BD10" s="324">
        <v>12.01886</v>
      </c>
      <c r="BE10" s="324">
        <v>12.12504</v>
      </c>
      <c r="BF10" s="324">
        <v>12.3093</v>
      </c>
      <c r="BG10" s="324">
        <v>12.43136</v>
      </c>
      <c r="BH10" s="324">
        <v>12.5145</v>
      </c>
      <c r="BI10" s="324">
        <v>12.33891</v>
      </c>
      <c r="BJ10" s="324">
        <v>11.80429</v>
      </c>
      <c r="BK10" s="324">
        <v>11.783160000000001</v>
      </c>
      <c r="BL10" s="324">
        <v>12.281129999999999</v>
      </c>
      <c r="BM10" s="324">
        <v>12.43378</v>
      </c>
      <c r="BN10" s="324">
        <v>12.55415</v>
      </c>
      <c r="BO10" s="324">
        <v>11.70852</v>
      </c>
      <c r="BP10" s="324">
        <v>12.35389</v>
      </c>
      <c r="BQ10" s="324">
        <v>12.40381</v>
      </c>
      <c r="BR10" s="324">
        <v>12.54698</v>
      </c>
      <c r="BS10" s="324">
        <v>12.62312</v>
      </c>
      <c r="BT10" s="324">
        <v>12.62825</v>
      </c>
      <c r="BU10" s="324">
        <v>12.37989</v>
      </c>
      <c r="BV10" s="324">
        <v>11.782909999999999</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10.822645076000001</v>
      </c>
      <c r="AY11" s="208">
        <v>10.97</v>
      </c>
      <c r="AZ11" s="208">
        <v>11.1</v>
      </c>
      <c r="BA11" s="208">
        <v>11.61895</v>
      </c>
      <c r="BB11" s="208">
        <v>11.927070000000001</v>
      </c>
      <c r="BC11" s="324">
        <v>11.887840000000001</v>
      </c>
      <c r="BD11" s="324">
        <v>11.72138</v>
      </c>
      <c r="BE11" s="324">
        <v>11.586399999999999</v>
      </c>
      <c r="BF11" s="324">
        <v>11.573449999999999</v>
      </c>
      <c r="BG11" s="324">
        <v>11.71627</v>
      </c>
      <c r="BH11" s="324">
        <v>12.183630000000001</v>
      </c>
      <c r="BI11" s="324">
        <v>12.14902</v>
      </c>
      <c r="BJ11" s="324">
        <v>11.138999999999999</v>
      </c>
      <c r="BK11" s="324">
        <v>11.26937</v>
      </c>
      <c r="BL11" s="324">
        <v>11.455399999999999</v>
      </c>
      <c r="BM11" s="324">
        <v>11.92745</v>
      </c>
      <c r="BN11" s="324">
        <v>12.10975</v>
      </c>
      <c r="BO11" s="324">
        <v>12.086</v>
      </c>
      <c r="BP11" s="324">
        <v>11.85651</v>
      </c>
      <c r="BQ11" s="324">
        <v>11.66165</v>
      </c>
      <c r="BR11" s="324">
        <v>11.584070000000001</v>
      </c>
      <c r="BS11" s="324">
        <v>11.77122</v>
      </c>
      <c r="BT11" s="324">
        <v>12.239000000000001</v>
      </c>
      <c r="BU11" s="324">
        <v>12.209949999999999</v>
      </c>
      <c r="BV11" s="324">
        <v>11.20482</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11.010884523</v>
      </c>
      <c r="AY12" s="208">
        <v>10.69</v>
      </c>
      <c r="AZ12" s="208">
        <v>14</v>
      </c>
      <c r="BA12" s="208">
        <v>12.79135</v>
      </c>
      <c r="BB12" s="208">
        <v>12.462109999999999</v>
      </c>
      <c r="BC12" s="324">
        <v>11.84402</v>
      </c>
      <c r="BD12" s="324">
        <v>11.693</v>
      </c>
      <c r="BE12" s="324">
        <v>11.55003</v>
      </c>
      <c r="BF12" s="324">
        <v>11.512320000000001</v>
      </c>
      <c r="BG12" s="324">
        <v>11.735760000000001</v>
      </c>
      <c r="BH12" s="324">
        <v>11.84826</v>
      </c>
      <c r="BI12" s="324">
        <v>11.732530000000001</v>
      </c>
      <c r="BJ12" s="324">
        <v>11.10764</v>
      </c>
      <c r="BK12" s="324">
        <v>10.70059</v>
      </c>
      <c r="BL12" s="324">
        <v>14.15625</v>
      </c>
      <c r="BM12" s="324">
        <v>12.45547</v>
      </c>
      <c r="BN12" s="324">
        <v>11.95274</v>
      </c>
      <c r="BO12" s="324">
        <v>11.462870000000001</v>
      </c>
      <c r="BP12" s="324">
        <v>11.32531</v>
      </c>
      <c r="BQ12" s="324">
        <v>11.166180000000001</v>
      </c>
      <c r="BR12" s="324">
        <v>11.12219</v>
      </c>
      <c r="BS12" s="324">
        <v>11.37392</v>
      </c>
      <c r="BT12" s="324">
        <v>11.539160000000001</v>
      </c>
      <c r="BU12" s="324">
        <v>11.49968</v>
      </c>
      <c r="BV12" s="324">
        <v>10.967930000000001</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11.467190965</v>
      </c>
      <c r="AY13" s="208">
        <v>11.37</v>
      </c>
      <c r="AZ13" s="208">
        <v>11.59</v>
      </c>
      <c r="BA13" s="208">
        <v>11.765829999999999</v>
      </c>
      <c r="BB13" s="208">
        <v>12.03983</v>
      </c>
      <c r="BC13" s="324">
        <v>12.273199999999999</v>
      </c>
      <c r="BD13" s="324">
        <v>12.507669999999999</v>
      </c>
      <c r="BE13" s="324">
        <v>12.4559</v>
      </c>
      <c r="BF13" s="324">
        <v>12.34089</v>
      </c>
      <c r="BG13" s="324">
        <v>12.63733</v>
      </c>
      <c r="BH13" s="324">
        <v>12.19974</v>
      </c>
      <c r="BI13" s="324">
        <v>11.75614</v>
      </c>
      <c r="BJ13" s="324">
        <v>11.727320000000001</v>
      </c>
      <c r="BK13" s="324">
        <v>11.6309</v>
      </c>
      <c r="BL13" s="324">
        <v>11.84839</v>
      </c>
      <c r="BM13" s="324">
        <v>11.995950000000001</v>
      </c>
      <c r="BN13" s="324">
        <v>12.26018</v>
      </c>
      <c r="BO13" s="324">
        <v>12.472720000000001</v>
      </c>
      <c r="BP13" s="324">
        <v>12.67587</v>
      </c>
      <c r="BQ13" s="324">
        <v>12.585850000000001</v>
      </c>
      <c r="BR13" s="324">
        <v>12.441739999999999</v>
      </c>
      <c r="BS13" s="324">
        <v>12.73232</v>
      </c>
      <c r="BT13" s="324">
        <v>12.287509999999999</v>
      </c>
      <c r="BU13" s="324">
        <v>11.83572</v>
      </c>
      <c r="BV13" s="324">
        <v>11.79804</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16.103869176</v>
      </c>
      <c r="AY14" s="208">
        <v>16.43</v>
      </c>
      <c r="AZ14" s="208">
        <v>16.579999999999998</v>
      </c>
      <c r="BA14" s="208">
        <v>16.239190000000001</v>
      </c>
      <c r="BB14" s="208">
        <v>17.35032</v>
      </c>
      <c r="BC14" s="324">
        <v>16.410329999999998</v>
      </c>
      <c r="BD14" s="324">
        <v>17.292380000000001</v>
      </c>
      <c r="BE14" s="324">
        <v>17.838069999999998</v>
      </c>
      <c r="BF14" s="324">
        <v>18.308050000000001</v>
      </c>
      <c r="BG14" s="324">
        <v>18.79598</v>
      </c>
      <c r="BH14" s="324">
        <v>17.501270000000002</v>
      </c>
      <c r="BI14" s="324">
        <v>17.23133</v>
      </c>
      <c r="BJ14" s="324">
        <v>16.732030000000002</v>
      </c>
      <c r="BK14" s="324">
        <v>17.083880000000001</v>
      </c>
      <c r="BL14" s="324">
        <v>17.24024</v>
      </c>
      <c r="BM14" s="324">
        <v>16.875699999999998</v>
      </c>
      <c r="BN14" s="324">
        <v>19.031700000000001</v>
      </c>
      <c r="BO14" s="324">
        <v>17.12351</v>
      </c>
      <c r="BP14" s="324">
        <v>18.019539999999999</v>
      </c>
      <c r="BQ14" s="324">
        <v>18.567399999999999</v>
      </c>
      <c r="BR14" s="324">
        <v>19.025279999999999</v>
      </c>
      <c r="BS14" s="324">
        <v>19.491150000000001</v>
      </c>
      <c r="BT14" s="324">
        <v>17.43676</v>
      </c>
      <c r="BU14" s="324">
        <v>17.808039999999998</v>
      </c>
      <c r="BV14" s="324">
        <v>17.27664</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13.34</v>
      </c>
      <c r="BA15" s="208">
        <v>13.48183</v>
      </c>
      <c r="BB15" s="208">
        <v>13.741960000000001</v>
      </c>
      <c r="BC15" s="324">
        <v>13.397970000000001</v>
      </c>
      <c r="BD15" s="324">
        <v>13.5113</v>
      </c>
      <c r="BE15" s="324">
        <v>13.599970000000001</v>
      </c>
      <c r="BF15" s="324">
        <v>13.67245</v>
      </c>
      <c r="BG15" s="324">
        <v>13.83583</v>
      </c>
      <c r="BH15" s="324">
        <v>14.001939999999999</v>
      </c>
      <c r="BI15" s="324">
        <v>13.7356</v>
      </c>
      <c r="BJ15" s="324">
        <v>13.151960000000001</v>
      </c>
      <c r="BK15" s="324">
        <v>13.01538</v>
      </c>
      <c r="BL15" s="324">
        <v>13.73577</v>
      </c>
      <c r="BM15" s="324">
        <v>13.802440000000001</v>
      </c>
      <c r="BN15" s="324">
        <v>14.10552</v>
      </c>
      <c r="BO15" s="324">
        <v>13.662940000000001</v>
      </c>
      <c r="BP15" s="324">
        <v>13.70429</v>
      </c>
      <c r="BQ15" s="324">
        <v>13.75881</v>
      </c>
      <c r="BR15" s="324">
        <v>13.78618</v>
      </c>
      <c r="BS15" s="324">
        <v>13.93233</v>
      </c>
      <c r="BT15" s="324">
        <v>14.02802</v>
      </c>
      <c r="BU15" s="324">
        <v>13.831659999999999</v>
      </c>
      <c r="BV15" s="324">
        <v>13.26141</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2"/>
      <c r="BD16" s="442"/>
      <c r="BE16" s="442"/>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15.719928477</v>
      </c>
      <c r="AY17" s="208">
        <v>15.95</v>
      </c>
      <c r="AZ17" s="208">
        <v>16.559999999999999</v>
      </c>
      <c r="BA17" s="208">
        <v>16.202639999999999</v>
      </c>
      <c r="BB17" s="208">
        <v>16.423770000000001</v>
      </c>
      <c r="BC17" s="324">
        <v>15.79049</v>
      </c>
      <c r="BD17" s="324">
        <v>15.8177</v>
      </c>
      <c r="BE17" s="324">
        <v>16.518129999999999</v>
      </c>
      <c r="BF17" s="324">
        <v>16.963480000000001</v>
      </c>
      <c r="BG17" s="324">
        <v>16.494610000000002</v>
      </c>
      <c r="BH17" s="324">
        <v>16.501139999999999</v>
      </c>
      <c r="BI17" s="324">
        <v>16.347809999999999</v>
      </c>
      <c r="BJ17" s="324">
        <v>16.54853</v>
      </c>
      <c r="BK17" s="324">
        <v>16.804790000000001</v>
      </c>
      <c r="BL17" s="324">
        <v>17.454059999999998</v>
      </c>
      <c r="BM17" s="324">
        <v>17.0427</v>
      </c>
      <c r="BN17" s="324">
        <v>17.243079999999999</v>
      </c>
      <c r="BO17" s="324">
        <v>16.548909999999999</v>
      </c>
      <c r="BP17" s="324">
        <v>16.538930000000001</v>
      </c>
      <c r="BQ17" s="324">
        <v>17.208870000000001</v>
      </c>
      <c r="BR17" s="324">
        <v>17.587579999999999</v>
      </c>
      <c r="BS17" s="324">
        <v>17.038499999999999</v>
      </c>
      <c r="BT17" s="324">
        <v>17.00056</v>
      </c>
      <c r="BU17" s="324">
        <v>16.804459999999999</v>
      </c>
      <c r="BV17" s="324">
        <v>16.975580000000001</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12.000598118999999</v>
      </c>
      <c r="AY18" s="208">
        <v>12.1</v>
      </c>
      <c r="AZ18" s="208">
        <v>12.68</v>
      </c>
      <c r="BA18" s="208">
        <v>12.50365</v>
      </c>
      <c r="BB18" s="208">
        <v>12.37087</v>
      </c>
      <c r="BC18" s="324">
        <v>12.809990000000001</v>
      </c>
      <c r="BD18" s="324">
        <v>13.877179999999999</v>
      </c>
      <c r="BE18" s="324">
        <v>13.59585</v>
      </c>
      <c r="BF18" s="324">
        <v>13.666410000000001</v>
      </c>
      <c r="BG18" s="324">
        <v>13.88557</v>
      </c>
      <c r="BH18" s="324">
        <v>13.35374</v>
      </c>
      <c r="BI18" s="324">
        <v>12.94792</v>
      </c>
      <c r="BJ18" s="324">
        <v>12.34309</v>
      </c>
      <c r="BK18" s="324">
        <v>12.39997</v>
      </c>
      <c r="BL18" s="324">
        <v>12.89091</v>
      </c>
      <c r="BM18" s="324">
        <v>12.807359999999999</v>
      </c>
      <c r="BN18" s="324">
        <v>12.6119</v>
      </c>
      <c r="BO18" s="324">
        <v>13.022030000000001</v>
      </c>
      <c r="BP18" s="324">
        <v>14.048730000000001</v>
      </c>
      <c r="BQ18" s="324">
        <v>13.71228</v>
      </c>
      <c r="BR18" s="324">
        <v>13.68988</v>
      </c>
      <c r="BS18" s="324">
        <v>13.913320000000001</v>
      </c>
      <c r="BT18" s="324">
        <v>13.39453</v>
      </c>
      <c r="BU18" s="324">
        <v>12.96373</v>
      </c>
      <c r="BV18" s="324">
        <v>12.36477</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10.118290399999999</v>
      </c>
      <c r="AY19" s="208">
        <v>10.08</v>
      </c>
      <c r="AZ19" s="208">
        <v>10.45</v>
      </c>
      <c r="BA19" s="208">
        <v>10.38522</v>
      </c>
      <c r="BB19" s="208">
        <v>10.589320000000001</v>
      </c>
      <c r="BC19" s="324">
        <v>10.55827</v>
      </c>
      <c r="BD19" s="324">
        <v>10.770490000000001</v>
      </c>
      <c r="BE19" s="324">
        <v>10.340870000000001</v>
      </c>
      <c r="BF19" s="324">
        <v>10.379490000000001</v>
      </c>
      <c r="BG19" s="324">
        <v>10.902559999999999</v>
      </c>
      <c r="BH19" s="324">
        <v>10.72603</v>
      </c>
      <c r="BI19" s="324">
        <v>10.740550000000001</v>
      </c>
      <c r="BJ19" s="324">
        <v>10.40239</v>
      </c>
      <c r="BK19" s="324">
        <v>10.31934</v>
      </c>
      <c r="BL19" s="324">
        <v>10.608510000000001</v>
      </c>
      <c r="BM19" s="324">
        <v>10.510300000000001</v>
      </c>
      <c r="BN19" s="324">
        <v>10.67756</v>
      </c>
      <c r="BO19" s="324">
        <v>10.62274</v>
      </c>
      <c r="BP19" s="324">
        <v>10.82652</v>
      </c>
      <c r="BQ19" s="324">
        <v>10.393280000000001</v>
      </c>
      <c r="BR19" s="324">
        <v>10.41844</v>
      </c>
      <c r="BS19" s="324">
        <v>10.93979</v>
      </c>
      <c r="BT19" s="324">
        <v>10.77182</v>
      </c>
      <c r="BU19" s="324">
        <v>10.792909999999999</v>
      </c>
      <c r="BV19" s="324">
        <v>10.466699999999999</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8.8884140461999994</v>
      </c>
      <c r="AY20" s="208">
        <v>8.81</v>
      </c>
      <c r="AZ20" s="208">
        <v>9.23</v>
      </c>
      <c r="BA20" s="208">
        <v>9.706474</v>
      </c>
      <c r="BB20" s="208">
        <v>10.07959</v>
      </c>
      <c r="BC20" s="324">
        <v>10.6951</v>
      </c>
      <c r="BD20" s="324">
        <v>11.339230000000001</v>
      </c>
      <c r="BE20" s="324">
        <v>11.246079999999999</v>
      </c>
      <c r="BF20" s="324">
        <v>11.260579999999999</v>
      </c>
      <c r="BG20" s="324">
        <v>10.857530000000001</v>
      </c>
      <c r="BH20" s="324">
        <v>9.9328529999999997</v>
      </c>
      <c r="BI20" s="324">
        <v>9.6240079999999999</v>
      </c>
      <c r="BJ20" s="324">
        <v>8.9954160000000005</v>
      </c>
      <c r="BK20" s="324">
        <v>8.7017050000000005</v>
      </c>
      <c r="BL20" s="324">
        <v>8.8415409999999994</v>
      </c>
      <c r="BM20" s="324">
        <v>9.5644229999999997</v>
      </c>
      <c r="BN20" s="324">
        <v>9.7386090000000003</v>
      </c>
      <c r="BO20" s="324">
        <v>10.245990000000001</v>
      </c>
      <c r="BP20" s="324">
        <v>10.945650000000001</v>
      </c>
      <c r="BQ20" s="324">
        <v>10.853429999999999</v>
      </c>
      <c r="BR20" s="324">
        <v>10.794420000000001</v>
      </c>
      <c r="BS20" s="324">
        <v>10.38752</v>
      </c>
      <c r="BT20" s="324">
        <v>9.6104690000000002</v>
      </c>
      <c r="BU20" s="324">
        <v>9.3921340000000004</v>
      </c>
      <c r="BV20" s="324">
        <v>8.9843910000000005</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9.3265618919000008</v>
      </c>
      <c r="AY21" s="208">
        <v>8.9600000000000009</v>
      </c>
      <c r="AZ21" s="208">
        <v>9.5500000000000007</v>
      </c>
      <c r="BA21" s="208">
        <v>9.2572530000000004</v>
      </c>
      <c r="BB21" s="208">
        <v>9.2492900000000002</v>
      </c>
      <c r="BC21" s="324">
        <v>8.6643399999999993</v>
      </c>
      <c r="BD21" s="324">
        <v>9.134233</v>
      </c>
      <c r="BE21" s="324">
        <v>9.1433759999999999</v>
      </c>
      <c r="BF21" s="324">
        <v>9.2975060000000003</v>
      </c>
      <c r="BG21" s="324">
        <v>9.502186</v>
      </c>
      <c r="BH21" s="324">
        <v>9.5045359999999999</v>
      </c>
      <c r="BI21" s="324">
        <v>9.4583379999999995</v>
      </c>
      <c r="BJ21" s="324">
        <v>9.6838829999999998</v>
      </c>
      <c r="BK21" s="324">
        <v>9.2682339999999996</v>
      </c>
      <c r="BL21" s="324">
        <v>9.8385549999999995</v>
      </c>
      <c r="BM21" s="324">
        <v>9.478669</v>
      </c>
      <c r="BN21" s="324">
        <v>9.399896</v>
      </c>
      <c r="BO21" s="324">
        <v>8.7510630000000003</v>
      </c>
      <c r="BP21" s="324">
        <v>9.1863089999999996</v>
      </c>
      <c r="BQ21" s="324">
        <v>9.1517049999999998</v>
      </c>
      <c r="BR21" s="324">
        <v>9.2386700000000008</v>
      </c>
      <c r="BS21" s="324">
        <v>9.4289489999999994</v>
      </c>
      <c r="BT21" s="324">
        <v>9.4273220000000002</v>
      </c>
      <c r="BU21" s="324">
        <v>9.3890550000000008</v>
      </c>
      <c r="BV21" s="324">
        <v>9.5984259999999999</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10.492749367</v>
      </c>
      <c r="AY22" s="208">
        <v>10.7</v>
      </c>
      <c r="AZ22" s="208">
        <v>11.08</v>
      </c>
      <c r="BA22" s="208">
        <v>11.26262</v>
      </c>
      <c r="BB22" s="208">
        <v>11.25267</v>
      </c>
      <c r="BC22" s="324">
        <v>11.2189</v>
      </c>
      <c r="BD22" s="324">
        <v>11.126950000000001</v>
      </c>
      <c r="BE22" s="324">
        <v>10.978910000000001</v>
      </c>
      <c r="BF22" s="324">
        <v>10.918810000000001</v>
      </c>
      <c r="BG22" s="324">
        <v>11.08902</v>
      </c>
      <c r="BH22" s="324">
        <v>11.042630000000001</v>
      </c>
      <c r="BI22" s="324">
        <v>11.259320000000001</v>
      </c>
      <c r="BJ22" s="324">
        <v>10.82516</v>
      </c>
      <c r="BK22" s="324">
        <v>10.967219999999999</v>
      </c>
      <c r="BL22" s="324">
        <v>11.28445</v>
      </c>
      <c r="BM22" s="324">
        <v>11.43914</v>
      </c>
      <c r="BN22" s="324">
        <v>11.38275</v>
      </c>
      <c r="BO22" s="324">
        <v>11.33051</v>
      </c>
      <c r="BP22" s="324">
        <v>11.2211</v>
      </c>
      <c r="BQ22" s="324">
        <v>11.0647</v>
      </c>
      <c r="BR22" s="324">
        <v>10.99957</v>
      </c>
      <c r="BS22" s="324">
        <v>11.164669999999999</v>
      </c>
      <c r="BT22" s="324">
        <v>11.13438</v>
      </c>
      <c r="BU22" s="324">
        <v>11.37715</v>
      </c>
      <c r="BV22" s="324">
        <v>10.95106</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7.9291314133000004</v>
      </c>
      <c r="AY23" s="208">
        <v>7.87</v>
      </c>
      <c r="AZ23" s="208">
        <v>16.64</v>
      </c>
      <c r="BA23" s="208">
        <v>7.3106730000000004</v>
      </c>
      <c r="BB23" s="208">
        <v>8.422053</v>
      </c>
      <c r="BC23" s="324">
        <v>8.29467</v>
      </c>
      <c r="BD23" s="324">
        <v>8.4698189999999993</v>
      </c>
      <c r="BE23" s="324">
        <v>8.3352179999999993</v>
      </c>
      <c r="BF23" s="324">
        <v>8.6163080000000001</v>
      </c>
      <c r="BG23" s="324">
        <v>8.7012400000000003</v>
      </c>
      <c r="BH23" s="324">
        <v>8.2862580000000001</v>
      </c>
      <c r="BI23" s="324">
        <v>8.5166500000000003</v>
      </c>
      <c r="BJ23" s="324">
        <v>8.3373650000000001</v>
      </c>
      <c r="BK23" s="324">
        <v>8.2987260000000003</v>
      </c>
      <c r="BL23" s="324">
        <v>17.559740000000001</v>
      </c>
      <c r="BM23" s="324">
        <v>8.1606030000000001</v>
      </c>
      <c r="BN23" s="324">
        <v>9.4496409999999997</v>
      </c>
      <c r="BO23" s="324">
        <v>8.8997039999999998</v>
      </c>
      <c r="BP23" s="324">
        <v>8.8674049999999998</v>
      </c>
      <c r="BQ23" s="324">
        <v>8.7355339999999995</v>
      </c>
      <c r="BR23" s="324">
        <v>9.0199060000000006</v>
      </c>
      <c r="BS23" s="324">
        <v>9.0241209999999992</v>
      </c>
      <c r="BT23" s="324">
        <v>8.5714670000000002</v>
      </c>
      <c r="BU23" s="324">
        <v>8.7801740000000006</v>
      </c>
      <c r="BV23" s="324">
        <v>8.5703549999999993</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9.0768903816000002</v>
      </c>
      <c r="AY24" s="208">
        <v>8.92</v>
      </c>
      <c r="AZ24" s="208">
        <v>9.2799999999999994</v>
      </c>
      <c r="BA24" s="208">
        <v>9.2765129999999996</v>
      </c>
      <c r="BB24" s="208">
        <v>9.5845129999999994</v>
      </c>
      <c r="BC24" s="324">
        <v>9.9902730000000002</v>
      </c>
      <c r="BD24" s="324">
        <v>10.476739999999999</v>
      </c>
      <c r="BE24" s="324">
        <v>10.45688</v>
      </c>
      <c r="BF24" s="324">
        <v>10.34577</v>
      </c>
      <c r="BG24" s="324">
        <v>10.266159999999999</v>
      </c>
      <c r="BH24" s="324">
        <v>9.7037340000000007</v>
      </c>
      <c r="BI24" s="324">
        <v>9.4262169999999994</v>
      </c>
      <c r="BJ24" s="324">
        <v>9.1817960000000003</v>
      </c>
      <c r="BK24" s="324">
        <v>8.9964840000000006</v>
      </c>
      <c r="BL24" s="324">
        <v>9.3168240000000004</v>
      </c>
      <c r="BM24" s="324">
        <v>9.3280689999999993</v>
      </c>
      <c r="BN24" s="324">
        <v>9.6222560000000001</v>
      </c>
      <c r="BO24" s="324">
        <v>10.01468</v>
      </c>
      <c r="BP24" s="324">
        <v>10.468070000000001</v>
      </c>
      <c r="BQ24" s="324">
        <v>10.41879</v>
      </c>
      <c r="BR24" s="324">
        <v>10.28326</v>
      </c>
      <c r="BS24" s="324">
        <v>10.23372</v>
      </c>
      <c r="BT24" s="324">
        <v>9.6650530000000003</v>
      </c>
      <c r="BU24" s="324">
        <v>9.4099529999999998</v>
      </c>
      <c r="BV24" s="324">
        <v>9.2017279999999992</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14.155022631</v>
      </c>
      <c r="AY25" s="208">
        <v>14.08</v>
      </c>
      <c r="AZ25" s="208">
        <v>14.55</v>
      </c>
      <c r="BA25" s="208">
        <v>14.08297</v>
      </c>
      <c r="BB25" s="208">
        <v>13.780609999999999</v>
      </c>
      <c r="BC25" s="324">
        <v>15.011649999999999</v>
      </c>
      <c r="BD25" s="324">
        <v>17.159990000000001</v>
      </c>
      <c r="BE25" s="324">
        <v>17.735389999999999</v>
      </c>
      <c r="BF25" s="324">
        <v>18.466529999999999</v>
      </c>
      <c r="BG25" s="324">
        <v>17.861059999999998</v>
      </c>
      <c r="BH25" s="324">
        <v>16.712479999999999</v>
      </c>
      <c r="BI25" s="324">
        <v>15.41658</v>
      </c>
      <c r="BJ25" s="324">
        <v>14.736700000000001</v>
      </c>
      <c r="BK25" s="324">
        <v>14.61388</v>
      </c>
      <c r="BL25" s="324">
        <v>15.00929</v>
      </c>
      <c r="BM25" s="324">
        <v>14.70266</v>
      </c>
      <c r="BN25" s="324">
        <v>14.39404</v>
      </c>
      <c r="BO25" s="324">
        <v>15.593819999999999</v>
      </c>
      <c r="BP25" s="324">
        <v>17.718430000000001</v>
      </c>
      <c r="BQ25" s="324">
        <v>18.217610000000001</v>
      </c>
      <c r="BR25" s="324">
        <v>18.856809999999999</v>
      </c>
      <c r="BS25" s="324">
        <v>18.276109999999999</v>
      </c>
      <c r="BT25" s="324">
        <v>17.017320000000002</v>
      </c>
      <c r="BU25" s="324">
        <v>15.75638</v>
      </c>
      <c r="BV25" s="324">
        <v>15.187290000000001</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10.48</v>
      </c>
      <c r="AY26" s="208">
        <v>10.31</v>
      </c>
      <c r="AZ26" s="208">
        <v>11.93</v>
      </c>
      <c r="BA26" s="208">
        <v>10.560309999999999</v>
      </c>
      <c r="BB26" s="208">
        <v>10.749420000000001</v>
      </c>
      <c r="BC26" s="324">
        <v>10.740270000000001</v>
      </c>
      <c r="BD26" s="324">
        <v>11.310969999999999</v>
      </c>
      <c r="BE26" s="324">
        <v>11.320399999999999</v>
      </c>
      <c r="BF26" s="324">
        <v>11.41347</v>
      </c>
      <c r="BG26" s="324">
        <v>11.51641</v>
      </c>
      <c r="BH26" s="324">
        <v>11.19618</v>
      </c>
      <c r="BI26" s="324">
        <v>10.97988</v>
      </c>
      <c r="BJ26" s="324">
        <v>10.83675</v>
      </c>
      <c r="BK26" s="324">
        <v>10.60708</v>
      </c>
      <c r="BL26" s="324">
        <v>12.233040000000001</v>
      </c>
      <c r="BM26" s="324">
        <v>10.90249</v>
      </c>
      <c r="BN26" s="324">
        <v>11.072559999999999</v>
      </c>
      <c r="BO26" s="324">
        <v>10.94445</v>
      </c>
      <c r="BP26" s="324">
        <v>11.46419</v>
      </c>
      <c r="BQ26" s="324">
        <v>11.4413</v>
      </c>
      <c r="BR26" s="324">
        <v>11.481960000000001</v>
      </c>
      <c r="BS26" s="324">
        <v>11.57691</v>
      </c>
      <c r="BT26" s="324">
        <v>11.25192</v>
      </c>
      <c r="BU26" s="324">
        <v>11.03973</v>
      </c>
      <c r="BV26" s="324">
        <v>10.928879999999999</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2"/>
      <c r="BD27" s="442"/>
      <c r="BE27" s="442"/>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12.55036589</v>
      </c>
      <c r="AY28" s="208">
        <v>13.09</v>
      </c>
      <c r="AZ28" s="208">
        <v>13.97</v>
      </c>
      <c r="BA28" s="208">
        <v>13.297829999999999</v>
      </c>
      <c r="BB28" s="208">
        <v>13.159750000000001</v>
      </c>
      <c r="BC28" s="324">
        <v>13.130520000000001</v>
      </c>
      <c r="BD28" s="324">
        <v>12.85345</v>
      </c>
      <c r="BE28" s="324">
        <v>13.118220000000001</v>
      </c>
      <c r="BF28" s="324">
        <v>13.01301</v>
      </c>
      <c r="BG28" s="324">
        <v>12.68141</v>
      </c>
      <c r="BH28" s="324">
        <v>12.414059999999999</v>
      </c>
      <c r="BI28" s="324">
        <v>12.21101</v>
      </c>
      <c r="BJ28" s="324">
        <v>12.933590000000001</v>
      </c>
      <c r="BK28" s="324">
        <v>13.464779999999999</v>
      </c>
      <c r="BL28" s="324">
        <v>14.358779999999999</v>
      </c>
      <c r="BM28" s="324">
        <v>13.627039999999999</v>
      </c>
      <c r="BN28" s="324">
        <v>13.44821</v>
      </c>
      <c r="BO28" s="324">
        <v>13.382820000000001</v>
      </c>
      <c r="BP28" s="324">
        <v>13.071300000000001</v>
      </c>
      <c r="BQ28" s="324">
        <v>13.319190000000001</v>
      </c>
      <c r="BR28" s="324">
        <v>13.194330000000001</v>
      </c>
      <c r="BS28" s="324">
        <v>12.842919999999999</v>
      </c>
      <c r="BT28" s="324">
        <v>12.56034</v>
      </c>
      <c r="BU28" s="324">
        <v>12.34477</v>
      </c>
      <c r="BV28" s="324">
        <v>13.065060000000001</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6.3234537673000002</v>
      </c>
      <c r="AY29" s="208">
        <v>6.31</v>
      </c>
      <c r="AZ29" s="208">
        <v>6.71</v>
      </c>
      <c r="BA29" s="208">
        <v>6.2655519999999996</v>
      </c>
      <c r="BB29" s="208">
        <v>6.3481610000000002</v>
      </c>
      <c r="BC29" s="324">
        <v>6.3963089999999996</v>
      </c>
      <c r="BD29" s="324">
        <v>6.3930720000000001</v>
      </c>
      <c r="BE29" s="324">
        <v>6.3458670000000001</v>
      </c>
      <c r="BF29" s="324">
        <v>6.3258979999999996</v>
      </c>
      <c r="BG29" s="324">
        <v>6.3776770000000003</v>
      </c>
      <c r="BH29" s="324">
        <v>6.196707</v>
      </c>
      <c r="BI29" s="324">
        <v>6.1839339999999998</v>
      </c>
      <c r="BJ29" s="324">
        <v>6.2147069999999998</v>
      </c>
      <c r="BK29" s="324">
        <v>6.2742300000000002</v>
      </c>
      <c r="BL29" s="324">
        <v>6.2931679999999997</v>
      </c>
      <c r="BM29" s="324">
        <v>6.1715559999999998</v>
      </c>
      <c r="BN29" s="324">
        <v>6.234953</v>
      </c>
      <c r="BO29" s="324">
        <v>6.253933</v>
      </c>
      <c r="BP29" s="324">
        <v>6.2511539999999997</v>
      </c>
      <c r="BQ29" s="324">
        <v>6.1952319999999999</v>
      </c>
      <c r="BR29" s="324">
        <v>6.1814359999999997</v>
      </c>
      <c r="BS29" s="324">
        <v>6.2239000000000004</v>
      </c>
      <c r="BT29" s="324">
        <v>6.0480020000000003</v>
      </c>
      <c r="BU29" s="324">
        <v>6.0424110000000004</v>
      </c>
      <c r="BV29" s="324">
        <v>6.0648090000000003</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6.6139935927</v>
      </c>
      <c r="AY30" s="208">
        <v>6.59</v>
      </c>
      <c r="AZ30" s="208">
        <v>7.33</v>
      </c>
      <c r="BA30" s="208">
        <v>6.6821970000000004</v>
      </c>
      <c r="BB30" s="208">
        <v>6.9742329999999999</v>
      </c>
      <c r="BC30" s="324">
        <v>6.9434959999999997</v>
      </c>
      <c r="BD30" s="324">
        <v>7.0386319999999998</v>
      </c>
      <c r="BE30" s="324">
        <v>6.949916</v>
      </c>
      <c r="BF30" s="324">
        <v>6.7756449999999999</v>
      </c>
      <c r="BG30" s="324">
        <v>6.8096050000000004</v>
      </c>
      <c r="BH30" s="324">
        <v>6.7551360000000003</v>
      </c>
      <c r="BI30" s="324">
        <v>6.70967</v>
      </c>
      <c r="BJ30" s="324">
        <v>6.6830530000000001</v>
      </c>
      <c r="BK30" s="324">
        <v>6.6804649999999999</v>
      </c>
      <c r="BL30" s="324">
        <v>7.0104329999999999</v>
      </c>
      <c r="BM30" s="324">
        <v>6.7852779999999999</v>
      </c>
      <c r="BN30" s="324">
        <v>7.0357209999999997</v>
      </c>
      <c r="BO30" s="324">
        <v>6.9959069999999999</v>
      </c>
      <c r="BP30" s="324">
        <v>7.0960159999999997</v>
      </c>
      <c r="BQ30" s="324">
        <v>7.0055490000000002</v>
      </c>
      <c r="BR30" s="324">
        <v>6.8329490000000002</v>
      </c>
      <c r="BS30" s="324">
        <v>6.8681299999999998</v>
      </c>
      <c r="BT30" s="324">
        <v>6.8167070000000001</v>
      </c>
      <c r="BU30" s="324">
        <v>6.7727849999999998</v>
      </c>
      <c r="BV30" s="324">
        <v>6.7424869999999997</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6.4719713044000002</v>
      </c>
      <c r="AY31" s="208">
        <v>6.53</v>
      </c>
      <c r="AZ31" s="208">
        <v>7.68</v>
      </c>
      <c r="BA31" s="208">
        <v>7.2007079999999997</v>
      </c>
      <c r="BB31" s="208">
        <v>7.0984470000000002</v>
      </c>
      <c r="BC31" s="324">
        <v>7.2334779999999999</v>
      </c>
      <c r="BD31" s="324">
        <v>7.7891490000000001</v>
      </c>
      <c r="BE31" s="324">
        <v>8.2198370000000001</v>
      </c>
      <c r="BF31" s="324">
        <v>8.0159649999999996</v>
      </c>
      <c r="BG31" s="324">
        <v>7.7457760000000002</v>
      </c>
      <c r="BH31" s="324">
        <v>6.8927620000000003</v>
      </c>
      <c r="BI31" s="324">
        <v>6.7489420000000004</v>
      </c>
      <c r="BJ31" s="324">
        <v>6.5936979999999998</v>
      </c>
      <c r="BK31" s="324">
        <v>6.6498379999999999</v>
      </c>
      <c r="BL31" s="324">
        <v>7.2199330000000002</v>
      </c>
      <c r="BM31" s="324">
        <v>7.3580360000000002</v>
      </c>
      <c r="BN31" s="324">
        <v>7.2175520000000004</v>
      </c>
      <c r="BO31" s="324">
        <v>7.3570140000000004</v>
      </c>
      <c r="BP31" s="324">
        <v>7.92713</v>
      </c>
      <c r="BQ31" s="324">
        <v>8.3680900000000005</v>
      </c>
      <c r="BR31" s="324">
        <v>8.1673799999999996</v>
      </c>
      <c r="BS31" s="324">
        <v>7.8942690000000004</v>
      </c>
      <c r="BT31" s="324">
        <v>7.0254070000000004</v>
      </c>
      <c r="BU31" s="324">
        <v>6.8828950000000004</v>
      </c>
      <c r="BV31" s="324">
        <v>6.7207610000000004</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6.2823855281999998</v>
      </c>
      <c r="AY32" s="208">
        <v>6</v>
      </c>
      <c r="AZ32" s="208">
        <v>6.56</v>
      </c>
      <c r="BA32" s="208">
        <v>6.013738</v>
      </c>
      <c r="BB32" s="208">
        <v>6.393491</v>
      </c>
      <c r="BC32" s="324">
        <v>6.051126</v>
      </c>
      <c r="BD32" s="324">
        <v>6.511177</v>
      </c>
      <c r="BE32" s="324">
        <v>6.7708589999999997</v>
      </c>
      <c r="BF32" s="324">
        <v>6.3995139999999999</v>
      </c>
      <c r="BG32" s="324">
        <v>6.6866859999999999</v>
      </c>
      <c r="BH32" s="324">
        <v>6.2125709999999996</v>
      </c>
      <c r="BI32" s="324">
        <v>5.9153039999999999</v>
      </c>
      <c r="BJ32" s="324">
        <v>6.3240879999999997</v>
      </c>
      <c r="BK32" s="324">
        <v>6.0203199999999999</v>
      </c>
      <c r="BL32" s="324">
        <v>6.4574499999999997</v>
      </c>
      <c r="BM32" s="324">
        <v>6.0411359999999998</v>
      </c>
      <c r="BN32" s="324">
        <v>6.4281180000000004</v>
      </c>
      <c r="BO32" s="324">
        <v>6.0479219999999998</v>
      </c>
      <c r="BP32" s="324">
        <v>6.5061359999999997</v>
      </c>
      <c r="BQ32" s="324">
        <v>6.7535980000000002</v>
      </c>
      <c r="BR32" s="324">
        <v>6.3772070000000003</v>
      </c>
      <c r="BS32" s="324">
        <v>6.6641510000000004</v>
      </c>
      <c r="BT32" s="324">
        <v>6.2012210000000003</v>
      </c>
      <c r="BU32" s="324">
        <v>5.9056579999999999</v>
      </c>
      <c r="BV32" s="324">
        <v>6.2981160000000003</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5.4088190280999999</v>
      </c>
      <c r="AY33" s="208">
        <v>5.49</v>
      </c>
      <c r="AZ33" s="208">
        <v>6.16</v>
      </c>
      <c r="BA33" s="208">
        <v>5.6843079999999997</v>
      </c>
      <c r="BB33" s="208">
        <v>5.6770139999999998</v>
      </c>
      <c r="BC33" s="324">
        <v>5.671055</v>
      </c>
      <c r="BD33" s="324">
        <v>5.7914000000000003</v>
      </c>
      <c r="BE33" s="324">
        <v>5.841621</v>
      </c>
      <c r="BF33" s="324">
        <v>5.7705529999999996</v>
      </c>
      <c r="BG33" s="324">
        <v>5.7443080000000002</v>
      </c>
      <c r="BH33" s="324">
        <v>5.6270850000000001</v>
      </c>
      <c r="BI33" s="324">
        <v>5.5644660000000004</v>
      </c>
      <c r="BJ33" s="324">
        <v>5.4158379999999999</v>
      </c>
      <c r="BK33" s="324">
        <v>5.5191559999999997</v>
      </c>
      <c r="BL33" s="324">
        <v>5.8062860000000001</v>
      </c>
      <c r="BM33" s="324">
        <v>5.6811829999999999</v>
      </c>
      <c r="BN33" s="324">
        <v>5.681832</v>
      </c>
      <c r="BO33" s="324">
        <v>5.653664</v>
      </c>
      <c r="BP33" s="324">
        <v>5.7752119999999998</v>
      </c>
      <c r="BQ33" s="324">
        <v>5.8281150000000004</v>
      </c>
      <c r="BR33" s="324">
        <v>5.7598609999999999</v>
      </c>
      <c r="BS33" s="324">
        <v>5.7245480000000004</v>
      </c>
      <c r="BT33" s="324">
        <v>5.6178179999999998</v>
      </c>
      <c r="BU33" s="324">
        <v>5.5498940000000001</v>
      </c>
      <c r="BV33" s="324">
        <v>5.3999079999999999</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4.9481077351999998</v>
      </c>
      <c r="AY34" s="208">
        <v>4.92</v>
      </c>
      <c r="AZ34" s="208">
        <v>11.43</v>
      </c>
      <c r="BA34" s="208">
        <v>7.1681759999999999</v>
      </c>
      <c r="BB34" s="208">
        <v>5.260281</v>
      </c>
      <c r="BC34" s="324">
        <v>5.2699069999999999</v>
      </c>
      <c r="BD34" s="324">
        <v>5.5859269999999999</v>
      </c>
      <c r="BE34" s="324">
        <v>5.4976380000000002</v>
      </c>
      <c r="BF34" s="324">
        <v>5.3067299999999999</v>
      </c>
      <c r="BG34" s="324">
        <v>5.1804940000000004</v>
      </c>
      <c r="BH34" s="324">
        <v>5.0506830000000003</v>
      </c>
      <c r="BI34" s="324">
        <v>4.8860960000000002</v>
      </c>
      <c r="BJ34" s="324">
        <v>4.8240189999999998</v>
      </c>
      <c r="BK34" s="324">
        <v>4.8092990000000002</v>
      </c>
      <c r="BL34" s="324">
        <v>8.0171829999999993</v>
      </c>
      <c r="BM34" s="324">
        <v>6.8570880000000001</v>
      </c>
      <c r="BN34" s="324">
        <v>5.9211869999999998</v>
      </c>
      <c r="BO34" s="324">
        <v>5.4991430000000001</v>
      </c>
      <c r="BP34" s="324">
        <v>5.4713649999999996</v>
      </c>
      <c r="BQ34" s="324">
        <v>5.2802090000000002</v>
      </c>
      <c r="BR34" s="324">
        <v>5.0483549999999999</v>
      </c>
      <c r="BS34" s="324">
        <v>5.1820449999999996</v>
      </c>
      <c r="BT34" s="324">
        <v>4.964715</v>
      </c>
      <c r="BU34" s="324">
        <v>4.7544810000000002</v>
      </c>
      <c r="BV34" s="324">
        <v>4.740361</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5.7845344140000003</v>
      </c>
      <c r="AY35" s="208">
        <v>5.92</v>
      </c>
      <c r="AZ35" s="208">
        <v>6.53</v>
      </c>
      <c r="BA35" s="208">
        <v>6.2054580000000001</v>
      </c>
      <c r="BB35" s="208">
        <v>6.23522</v>
      </c>
      <c r="BC35" s="324">
        <v>6.5394870000000003</v>
      </c>
      <c r="BD35" s="324">
        <v>6.8757200000000003</v>
      </c>
      <c r="BE35" s="324">
        <v>7.1228100000000003</v>
      </c>
      <c r="BF35" s="324">
        <v>6.9627460000000001</v>
      </c>
      <c r="BG35" s="324">
        <v>6.8472049999999998</v>
      </c>
      <c r="BH35" s="324">
        <v>6.1598249999999997</v>
      </c>
      <c r="BI35" s="324">
        <v>5.9901590000000002</v>
      </c>
      <c r="BJ35" s="324">
        <v>5.8585729999999998</v>
      </c>
      <c r="BK35" s="324">
        <v>5.9916080000000003</v>
      </c>
      <c r="BL35" s="324">
        <v>6.4795680000000004</v>
      </c>
      <c r="BM35" s="324">
        <v>6.2933830000000004</v>
      </c>
      <c r="BN35" s="324">
        <v>6.2881790000000004</v>
      </c>
      <c r="BO35" s="324">
        <v>6.5850949999999999</v>
      </c>
      <c r="BP35" s="324">
        <v>6.916811</v>
      </c>
      <c r="BQ35" s="324">
        <v>7.141146</v>
      </c>
      <c r="BR35" s="324">
        <v>6.9906370000000004</v>
      </c>
      <c r="BS35" s="324">
        <v>6.8766439999999998</v>
      </c>
      <c r="BT35" s="324">
        <v>6.1905089999999996</v>
      </c>
      <c r="BU35" s="324">
        <v>6.0207899999999999</v>
      </c>
      <c r="BV35" s="324">
        <v>5.8896139999999999</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9.7717851378000002</v>
      </c>
      <c r="AY36" s="208">
        <v>9.4499999999999993</v>
      </c>
      <c r="AZ36" s="208">
        <v>9.77</v>
      </c>
      <c r="BA36" s="208">
        <v>9.7419700000000002</v>
      </c>
      <c r="BB36" s="208">
        <v>9.4778319999999994</v>
      </c>
      <c r="BC36" s="324">
        <v>10.72261</v>
      </c>
      <c r="BD36" s="324">
        <v>12.44814</v>
      </c>
      <c r="BE36" s="324">
        <v>12.987310000000001</v>
      </c>
      <c r="BF36" s="324">
        <v>12.15579</v>
      </c>
      <c r="BG36" s="324">
        <v>12.857799999999999</v>
      </c>
      <c r="BH36" s="324">
        <v>12.29087</v>
      </c>
      <c r="BI36" s="324">
        <v>11.30278</v>
      </c>
      <c r="BJ36" s="324">
        <v>10.101559999999999</v>
      </c>
      <c r="BK36" s="324">
        <v>9.7986409999999999</v>
      </c>
      <c r="BL36" s="324">
        <v>9.8929980000000004</v>
      </c>
      <c r="BM36" s="324">
        <v>10.1135</v>
      </c>
      <c r="BN36" s="324">
        <v>9.789714</v>
      </c>
      <c r="BO36" s="324">
        <v>11.06005</v>
      </c>
      <c r="BP36" s="324">
        <v>12.83409</v>
      </c>
      <c r="BQ36" s="324">
        <v>13.348789999999999</v>
      </c>
      <c r="BR36" s="324">
        <v>12.517760000000001</v>
      </c>
      <c r="BS36" s="324">
        <v>13.2477</v>
      </c>
      <c r="BT36" s="324">
        <v>12.67512</v>
      </c>
      <c r="BU36" s="324">
        <v>11.65578</v>
      </c>
      <c r="BV36" s="324">
        <v>10.422560000000001</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6.4</v>
      </c>
      <c r="AY37" s="208">
        <v>6.35</v>
      </c>
      <c r="AZ37" s="208">
        <v>8.15</v>
      </c>
      <c r="BA37" s="208">
        <v>6.9944639999999998</v>
      </c>
      <c r="BB37" s="208">
        <v>6.6997960000000001</v>
      </c>
      <c r="BC37" s="324">
        <v>6.8071650000000004</v>
      </c>
      <c r="BD37" s="324">
        <v>7.2217880000000001</v>
      </c>
      <c r="BE37" s="324">
        <v>7.350174</v>
      </c>
      <c r="BF37" s="324">
        <v>7.0944919999999998</v>
      </c>
      <c r="BG37" s="324">
        <v>7.1214769999999996</v>
      </c>
      <c r="BH37" s="324">
        <v>6.7630819999999998</v>
      </c>
      <c r="BI37" s="324">
        <v>6.5207350000000002</v>
      </c>
      <c r="BJ37" s="324">
        <v>6.4248729999999998</v>
      </c>
      <c r="BK37" s="324">
        <v>6.3870420000000001</v>
      </c>
      <c r="BL37" s="324">
        <v>7.3257680000000001</v>
      </c>
      <c r="BM37" s="324">
        <v>7.0024699999999998</v>
      </c>
      <c r="BN37" s="324">
        <v>6.8803029999999996</v>
      </c>
      <c r="BO37" s="324">
        <v>6.8869369999999996</v>
      </c>
      <c r="BP37" s="324">
        <v>7.2364059999999997</v>
      </c>
      <c r="BQ37" s="324">
        <v>7.3402130000000003</v>
      </c>
      <c r="BR37" s="324">
        <v>7.0790569999999997</v>
      </c>
      <c r="BS37" s="324">
        <v>7.155716</v>
      </c>
      <c r="BT37" s="324">
        <v>6.7791899999999998</v>
      </c>
      <c r="BU37" s="324">
        <v>6.5255159999999997</v>
      </c>
      <c r="BV37" s="324">
        <v>6.4320259999999996</v>
      </c>
    </row>
    <row r="38" spans="1:74" ht="11.1" customHeight="1" x14ac:dyDescent="0.2">
      <c r="A38" s="119"/>
      <c r="B38" s="122" t="s">
        <v>244</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2"/>
      <c r="BD38" s="442"/>
      <c r="BE38" s="442"/>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17.348616029999999</v>
      </c>
      <c r="AY39" s="253">
        <v>17.91</v>
      </c>
      <c r="AZ39" s="253">
        <v>18.46</v>
      </c>
      <c r="BA39" s="253">
        <v>18.024560000000001</v>
      </c>
      <c r="BB39" s="253">
        <v>18.413229999999999</v>
      </c>
      <c r="BC39" s="348">
        <v>17.921500000000002</v>
      </c>
      <c r="BD39" s="348">
        <v>17.615110000000001</v>
      </c>
      <c r="BE39" s="348">
        <v>18.295839999999998</v>
      </c>
      <c r="BF39" s="348">
        <v>18.759039999999999</v>
      </c>
      <c r="BG39" s="348">
        <v>18.407630000000001</v>
      </c>
      <c r="BH39" s="348">
        <v>18.210439999999998</v>
      </c>
      <c r="BI39" s="348">
        <v>18.253489999999999</v>
      </c>
      <c r="BJ39" s="348">
        <v>18.47748</v>
      </c>
      <c r="BK39" s="348">
        <v>19.17023</v>
      </c>
      <c r="BL39" s="348">
        <v>19.748889999999999</v>
      </c>
      <c r="BM39" s="348">
        <v>19.275069999999999</v>
      </c>
      <c r="BN39" s="348">
        <v>19.70074</v>
      </c>
      <c r="BO39" s="348">
        <v>19.114750000000001</v>
      </c>
      <c r="BP39" s="348">
        <v>18.731020000000001</v>
      </c>
      <c r="BQ39" s="348">
        <v>19.412929999999999</v>
      </c>
      <c r="BR39" s="348">
        <v>19.854040000000001</v>
      </c>
      <c r="BS39" s="348">
        <v>19.384170000000001</v>
      </c>
      <c r="BT39" s="348">
        <v>19.099920000000001</v>
      </c>
      <c r="BU39" s="348">
        <v>19.109929999999999</v>
      </c>
      <c r="BV39" s="348">
        <v>19.285769999999999</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12.302921752</v>
      </c>
      <c r="AY40" s="253">
        <v>12.45</v>
      </c>
      <c r="AZ40" s="253">
        <v>12.76</v>
      </c>
      <c r="BA40" s="253">
        <v>12.406929999999999</v>
      </c>
      <c r="BB40" s="253">
        <v>12.325670000000001</v>
      </c>
      <c r="BC40" s="348">
        <v>12.776529999999999</v>
      </c>
      <c r="BD40" s="348">
        <v>13.51451</v>
      </c>
      <c r="BE40" s="348">
        <v>13.620810000000001</v>
      </c>
      <c r="BF40" s="348">
        <v>13.516719999999999</v>
      </c>
      <c r="BG40" s="348">
        <v>13.59816</v>
      </c>
      <c r="BH40" s="348">
        <v>13.050039999999999</v>
      </c>
      <c r="BI40" s="348">
        <v>12.85416</v>
      </c>
      <c r="BJ40" s="348">
        <v>12.6587</v>
      </c>
      <c r="BK40" s="348">
        <v>12.78219</v>
      </c>
      <c r="BL40" s="348">
        <v>12.86504</v>
      </c>
      <c r="BM40" s="348">
        <v>12.64386</v>
      </c>
      <c r="BN40" s="348">
        <v>12.51998</v>
      </c>
      <c r="BO40" s="348">
        <v>12.91554</v>
      </c>
      <c r="BP40" s="348">
        <v>13.627549999999999</v>
      </c>
      <c r="BQ40" s="348">
        <v>13.7014</v>
      </c>
      <c r="BR40" s="348">
        <v>13.55251</v>
      </c>
      <c r="BS40" s="348">
        <v>13.62819</v>
      </c>
      <c r="BT40" s="348">
        <v>13.07696</v>
      </c>
      <c r="BU40" s="348">
        <v>12.869809999999999</v>
      </c>
      <c r="BV40" s="348">
        <v>12.679169999999999</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10.233857903000001</v>
      </c>
      <c r="AY41" s="253">
        <v>10.15</v>
      </c>
      <c r="AZ41" s="253">
        <v>10.48</v>
      </c>
      <c r="BA41" s="253">
        <v>10.15048</v>
      </c>
      <c r="BB41" s="253">
        <v>10.470230000000001</v>
      </c>
      <c r="BC41" s="348">
        <v>10.579980000000001</v>
      </c>
      <c r="BD41" s="348">
        <v>10.762309999999999</v>
      </c>
      <c r="BE41" s="348">
        <v>10.602040000000001</v>
      </c>
      <c r="BF41" s="348">
        <v>10.4955</v>
      </c>
      <c r="BG41" s="348">
        <v>10.487349999999999</v>
      </c>
      <c r="BH41" s="348">
        <v>10.478020000000001</v>
      </c>
      <c r="BI41" s="348">
        <v>10.511760000000001</v>
      </c>
      <c r="BJ41" s="348">
        <v>10.49151</v>
      </c>
      <c r="BK41" s="348">
        <v>10.40465</v>
      </c>
      <c r="BL41" s="348">
        <v>10.48005</v>
      </c>
      <c r="BM41" s="348">
        <v>10.333220000000001</v>
      </c>
      <c r="BN41" s="348">
        <v>10.62899</v>
      </c>
      <c r="BO41" s="348">
        <v>10.704190000000001</v>
      </c>
      <c r="BP41" s="348">
        <v>10.87641</v>
      </c>
      <c r="BQ41" s="348">
        <v>10.705489999999999</v>
      </c>
      <c r="BR41" s="348">
        <v>10.59449</v>
      </c>
      <c r="BS41" s="348">
        <v>10.593629999999999</v>
      </c>
      <c r="BT41" s="348">
        <v>10.58686</v>
      </c>
      <c r="BU41" s="348">
        <v>10.6233</v>
      </c>
      <c r="BV41" s="348">
        <v>10.60751</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8.9615501347999995</v>
      </c>
      <c r="AY42" s="253">
        <v>8.86</v>
      </c>
      <c r="AZ42" s="253">
        <v>9.42</v>
      </c>
      <c r="BA42" s="253">
        <v>9.6124360000000006</v>
      </c>
      <c r="BB42" s="253">
        <v>9.7542059999999999</v>
      </c>
      <c r="BC42" s="348">
        <v>10.39</v>
      </c>
      <c r="BD42" s="348">
        <v>11.09515</v>
      </c>
      <c r="BE42" s="348">
        <v>11.37046</v>
      </c>
      <c r="BF42" s="348">
        <v>11.2042</v>
      </c>
      <c r="BG42" s="348">
        <v>10.59765</v>
      </c>
      <c r="BH42" s="348">
        <v>9.7738189999999996</v>
      </c>
      <c r="BI42" s="348">
        <v>9.4560429999999993</v>
      </c>
      <c r="BJ42" s="348">
        <v>9.0520560000000003</v>
      </c>
      <c r="BK42" s="348">
        <v>8.8120390000000004</v>
      </c>
      <c r="BL42" s="348">
        <v>9.0020640000000007</v>
      </c>
      <c r="BM42" s="348">
        <v>9.6098309999999998</v>
      </c>
      <c r="BN42" s="348">
        <v>9.6489019999999996</v>
      </c>
      <c r="BO42" s="348">
        <v>10.24235</v>
      </c>
      <c r="BP42" s="348">
        <v>10.91826</v>
      </c>
      <c r="BQ42" s="348">
        <v>11.19585</v>
      </c>
      <c r="BR42" s="348">
        <v>10.99147</v>
      </c>
      <c r="BS42" s="348">
        <v>10.38794</v>
      </c>
      <c r="BT42" s="348">
        <v>9.6582030000000003</v>
      </c>
      <c r="BU42" s="348">
        <v>9.3883690000000009</v>
      </c>
      <c r="BV42" s="348">
        <v>9.1138469999999998</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9.8890408437000001</v>
      </c>
      <c r="AY43" s="253">
        <v>9.67</v>
      </c>
      <c r="AZ43" s="253">
        <v>10.130000000000001</v>
      </c>
      <c r="BA43" s="253">
        <v>9.8677539999999997</v>
      </c>
      <c r="BB43" s="253">
        <v>9.9621099999999991</v>
      </c>
      <c r="BC43" s="348">
        <v>9.3595679999999994</v>
      </c>
      <c r="BD43" s="348">
        <v>10.127230000000001</v>
      </c>
      <c r="BE43" s="348">
        <v>10.26802</v>
      </c>
      <c r="BF43" s="348">
        <v>10.30655</v>
      </c>
      <c r="BG43" s="348">
        <v>10.41694</v>
      </c>
      <c r="BH43" s="348">
        <v>10.139889999999999</v>
      </c>
      <c r="BI43" s="348">
        <v>9.9751899999999996</v>
      </c>
      <c r="BJ43" s="348">
        <v>10.21031</v>
      </c>
      <c r="BK43" s="348">
        <v>9.9835729999999998</v>
      </c>
      <c r="BL43" s="348">
        <v>10.417949999999999</v>
      </c>
      <c r="BM43" s="348">
        <v>10.162089999999999</v>
      </c>
      <c r="BN43" s="348">
        <v>10.21777</v>
      </c>
      <c r="BO43" s="348">
        <v>9.5500030000000002</v>
      </c>
      <c r="BP43" s="348">
        <v>10.31081</v>
      </c>
      <c r="BQ43" s="348">
        <v>10.41264</v>
      </c>
      <c r="BR43" s="348">
        <v>10.40462</v>
      </c>
      <c r="BS43" s="348">
        <v>10.483219999999999</v>
      </c>
      <c r="BT43" s="348">
        <v>10.16765</v>
      </c>
      <c r="BU43" s="348">
        <v>9.9816920000000007</v>
      </c>
      <c r="BV43" s="348">
        <v>10.179220000000001</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9.0899940235999992</v>
      </c>
      <c r="AY44" s="253">
        <v>9.2899999999999991</v>
      </c>
      <c r="AZ44" s="253">
        <v>9.68</v>
      </c>
      <c r="BA44" s="253">
        <v>9.5474309999999996</v>
      </c>
      <c r="BB44" s="253">
        <v>9.4655389999999997</v>
      </c>
      <c r="BC44" s="348">
        <v>9.5553139999999992</v>
      </c>
      <c r="BD44" s="348">
        <v>9.8265829999999994</v>
      </c>
      <c r="BE44" s="348">
        <v>9.8902459999999994</v>
      </c>
      <c r="BF44" s="348">
        <v>9.7989840000000008</v>
      </c>
      <c r="BG44" s="348">
        <v>9.8125070000000001</v>
      </c>
      <c r="BH44" s="348">
        <v>9.6086550000000006</v>
      </c>
      <c r="BI44" s="348">
        <v>9.6362369999999995</v>
      </c>
      <c r="BJ44" s="348">
        <v>9.3315900000000003</v>
      </c>
      <c r="BK44" s="348">
        <v>9.5227900000000005</v>
      </c>
      <c r="BL44" s="348">
        <v>9.7268749999999997</v>
      </c>
      <c r="BM44" s="348">
        <v>9.6878379999999993</v>
      </c>
      <c r="BN44" s="348">
        <v>9.5887290000000007</v>
      </c>
      <c r="BO44" s="348">
        <v>9.6454430000000002</v>
      </c>
      <c r="BP44" s="348">
        <v>9.9073180000000001</v>
      </c>
      <c r="BQ44" s="348">
        <v>9.9520859999999995</v>
      </c>
      <c r="BR44" s="348">
        <v>9.8370960000000007</v>
      </c>
      <c r="BS44" s="348">
        <v>9.8686500000000006</v>
      </c>
      <c r="BT44" s="348">
        <v>9.6742489999999997</v>
      </c>
      <c r="BU44" s="348">
        <v>9.7116179999999996</v>
      </c>
      <c r="BV44" s="348">
        <v>9.4103010000000005</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8.0215670513999999</v>
      </c>
      <c r="AY45" s="253">
        <v>8.02</v>
      </c>
      <c r="AZ45" s="253">
        <v>14</v>
      </c>
      <c r="BA45" s="253">
        <v>9.1742910000000002</v>
      </c>
      <c r="BB45" s="253">
        <v>8.6360200000000003</v>
      </c>
      <c r="BC45" s="348">
        <v>8.6227879999999999</v>
      </c>
      <c r="BD45" s="348">
        <v>8.9602140000000006</v>
      </c>
      <c r="BE45" s="348">
        <v>8.9848370000000006</v>
      </c>
      <c r="BF45" s="348">
        <v>8.9619239999999998</v>
      </c>
      <c r="BG45" s="348">
        <v>8.9595050000000001</v>
      </c>
      <c r="BH45" s="348">
        <v>8.4558350000000004</v>
      </c>
      <c r="BI45" s="348">
        <v>8.2622160000000004</v>
      </c>
      <c r="BJ45" s="348">
        <v>8.1462749999999993</v>
      </c>
      <c r="BK45" s="348">
        <v>8.1093320000000002</v>
      </c>
      <c r="BL45" s="348">
        <v>13.17611</v>
      </c>
      <c r="BM45" s="348">
        <v>9.1360329999999994</v>
      </c>
      <c r="BN45" s="348">
        <v>8.9967050000000004</v>
      </c>
      <c r="BO45" s="348">
        <v>8.7003219999999999</v>
      </c>
      <c r="BP45" s="348">
        <v>8.8774169999999994</v>
      </c>
      <c r="BQ45" s="348">
        <v>8.869631</v>
      </c>
      <c r="BR45" s="348">
        <v>8.8429149999999996</v>
      </c>
      <c r="BS45" s="348">
        <v>8.9159100000000002</v>
      </c>
      <c r="BT45" s="348">
        <v>8.4229950000000002</v>
      </c>
      <c r="BU45" s="348">
        <v>8.2306799999999996</v>
      </c>
      <c r="BV45" s="348">
        <v>8.1439369999999993</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9.0315047569000004</v>
      </c>
      <c r="AY46" s="253">
        <v>9</v>
      </c>
      <c r="AZ46" s="253">
        <v>9.3000000000000007</v>
      </c>
      <c r="BA46" s="253">
        <v>9.1316900000000008</v>
      </c>
      <c r="BB46" s="253">
        <v>9.3072459999999992</v>
      </c>
      <c r="BC46" s="348">
        <v>9.7566389999999998</v>
      </c>
      <c r="BD46" s="348">
        <v>10.253909999999999</v>
      </c>
      <c r="BE46" s="348">
        <v>10.421329999999999</v>
      </c>
      <c r="BF46" s="348">
        <v>10.23175</v>
      </c>
      <c r="BG46" s="348">
        <v>10.17009</v>
      </c>
      <c r="BH46" s="348">
        <v>9.4563600000000001</v>
      </c>
      <c r="BI46" s="348">
        <v>9.1831659999999999</v>
      </c>
      <c r="BJ46" s="348">
        <v>9.1953779999999998</v>
      </c>
      <c r="BK46" s="348">
        <v>9.1410230000000006</v>
      </c>
      <c r="BL46" s="348">
        <v>9.3523840000000007</v>
      </c>
      <c r="BM46" s="348">
        <v>9.2267880000000009</v>
      </c>
      <c r="BN46" s="348">
        <v>9.4086949999999998</v>
      </c>
      <c r="BO46" s="348">
        <v>9.8441759999999991</v>
      </c>
      <c r="BP46" s="348">
        <v>10.3109</v>
      </c>
      <c r="BQ46" s="348">
        <v>10.44988</v>
      </c>
      <c r="BR46" s="348">
        <v>10.25648</v>
      </c>
      <c r="BS46" s="348">
        <v>10.20448</v>
      </c>
      <c r="BT46" s="348">
        <v>9.4850700000000003</v>
      </c>
      <c r="BU46" s="348">
        <v>9.2175469999999997</v>
      </c>
      <c r="BV46" s="348">
        <v>9.2413969999999992</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14.208470094000001</v>
      </c>
      <c r="AY47" s="253">
        <v>14.21</v>
      </c>
      <c r="AZ47" s="253">
        <v>14.44</v>
      </c>
      <c r="BA47" s="253">
        <v>14.022600000000001</v>
      </c>
      <c r="BB47" s="253">
        <v>14.08531</v>
      </c>
      <c r="BC47" s="348">
        <v>14.53154</v>
      </c>
      <c r="BD47" s="348">
        <v>16.1068</v>
      </c>
      <c r="BE47" s="348">
        <v>16.775950000000002</v>
      </c>
      <c r="BF47" s="348">
        <v>16.95618</v>
      </c>
      <c r="BG47" s="348">
        <v>17.10182</v>
      </c>
      <c r="BH47" s="348">
        <v>16.052340000000001</v>
      </c>
      <c r="BI47" s="348">
        <v>15.16717</v>
      </c>
      <c r="BJ47" s="348">
        <v>14.78966</v>
      </c>
      <c r="BK47" s="348">
        <v>14.795199999999999</v>
      </c>
      <c r="BL47" s="348">
        <v>14.920970000000001</v>
      </c>
      <c r="BM47" s="348">
        <v>14.587820000000001</v>
      </c>
      <c r="BN47" s="348">
        <v>15.039529999999999</v>
      </c>
      <c r="BO47" s="348">
        <v>15.12979</v>
      </c>
      <c r="BP47" s="348">
        <v>16.695319999999999</v>
      </c>
      <c r="BQ47" s="348">
        <v>17.335889999999999</v>
      </c>
      <c r="BR47" s="348">
        <v>17.48039</v>
      </c>
      <c r="BS47" s="348">
        <v>17.631609999999998</v>
      </c>
      <c r="BT47" s="348">
        <v>16.243320000000001</v>
      </c>
      <c r="BU47" s="348">
        <v>15.61406</v>
      </c>
      <c r="BV47" s="348">
        <v>15.274100000000001</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10.44</v>
      </c>
      <c r="AY48" s="209">
        <v>10.35</v>
      </c>
      <c r="AZ48" s="209">
        <v>11.6</v>
      </c>
      <c r="BA48" s="209">
        <v>10.709709999999999</v>
      </c>
      <c r="BB48" s="209">
        <v>10.70478</v>
      </c>
      <c r="BC48" s="350">
        <v>10.690020000000001</v>
      </c>
      <c r="BD48" s="350">
        <v>11.23183</v>
      </c>
      <c r="BE48" s="350">
        <v>11.41004</v>
      </c>
      <c r="BF48" s="350">
        <v>11.353009999999999</v>
      </c>
      <c r="BG48" s="350">
        <v>11.35182</v>
      </c>
      <c r="BH48" s="350">
        <v>10.976839999999999</v>
      </c>
      <c r="BI48" s="350">
        <v>10.7483</v>
      </c>
      <c r="BJ48" s="350">
        <v>10.73358</v>
      </c>
      <c r="BK48" s="350">
        <v>10.617940000000001</v>
      </c>
      <c r="BL48" s="350">
        <v>11.604749999999999</v>
      </c>
      <c r="BM48" s="350">
        <v>10.935840000000001</v>
      </c>
      <c r="BN48" s="350">
        <v>11.008380000000001</v>
      </c>
      <c r="BO48" s="350">
        <v>10.877219999999999</v>
      </c>
      <c r="BP48" s="350">
        <v>11.364470000000001</v>
      </c>
      <c r="BQ48" s="350">
        <v>11.51468</v>
      </c>
      <c r="BR48" s="350">
        <v>11.42765</v>
      </c>
      <c r="BS48" s="350">
        <v>11.432410000000001</v>
      </c>
      <c r="BT48" s="350">
        <v>11.02501</v>
      </c>
      <c r="BU48" s="350">
        <v>10.82098</v>
      </c>
      <c r="BV48" s="350">
        <v>10.82455</v>
      </c>
    </row>
    <row r="49" spans="1:74" s="422" customFormat="1" ht="12" customHeight="1" x14ac:dyDescent="0.25">
      <c r="A49" s="421"/>
      <c r="B49" s="817" t="s">
        <v>876</v>
      </c>
      <c r="C49" s="759"/>
      <c r="D49" s="759"/>
      <c r="E49" s="759"/>
      <c r="F49" s="759"/>
      <c r="G49" s="759"/>
      <c r="H49" s="759"/>
      <c r="I49" s="759"/>
      <c r="J49" s="759"/>
      <c r="K49" s="759"/>
      <c r="L49" s="759"/>
      <c r="M49" s="759"/>
      <c r="N49" s="759"/>
      <c r="O49" s="759"/>
      <c r="P49" s="759"/>
      <c r="Q49" s="759"/>
      <c r="AY49" s="463"/>
      <c r="AZ49" s="463"/>
      <c r="BA49" s="463"/>
      <c r="BB49" s="463"/>
      <c r="BC49" s="463"/>
      <c r="BD49" s="614"/>
      <c r="BE49" s="614"/>
      <c r="BF49" s="614"/>
      <c r="BG49" s="463"/>
      <c r="BH49" s="463"/>
      <c r="BI49" s="463"/>
      <c r="BJ49" s="463"/>
    </row>
    <row r="50" spans="1:74" s="422" customFormat="1" ht="12" customHeight="1" x14ac:dyDescent="0.25">
      <c r="A50" s="421"/>
      <c r="B50" s="752" t="s">
        <v>815</v>
      </c>
      <c r="C50" s="744"/>
      <c r="D50" s="744"/>
      <c r="E50" s="744"/>
      <c r="F50" s="744"/>
      <c r="G50" s="744"/>
      <c r="H50" s="744"/>
      <c r="I50" s="744"/>
      <c r="J50" s="744"/>
      <c r="K50" s="744"/>
      <c r="L50" s="744"/>
      <c r="M50" s="744"/>
      <c r="N50" s="744"/>
      <c r="O50" s="744"/>
      <c r="P50" s="744"/>
      <c r="Q50" s="744"/>
      <c r="AY50" s="463"/>
      <c r="AZ50" s="463"/>
      <c r="BA50" s="463"/>
      <c r="BB50" s="463"/>
      <c r="BC50" s="463"/>
      <c r="BD50" s="614"/>
      <c r="BE50" s="614"/>
      <c r="BF50" s="614"/>
      <c r="BG50" s="463"/>
      <c r="BH50" s="463"/>
      <c r="BI50" s="463"/>
      <c r="BJ50" s="463"/>
    </row>
    <row r="51" spans="1:74" s="422" customFormat="1" ht="12" customHeight="1" x14ac:dyDescent="0.25">
      <c r="A51" s="423"/>
      <c r="B51" s="780" t="str">
        <f>"Notes: "&amp;"EIA completed modeling and analysis for this report on " &amp;Dates!D2&amp;"."</f>
        <v>Notes: EIA completed modeling and analysis for this report on Thursday May 6, 2021.</v>
      </c>
      <c r="C51" s="803"/>
      <c r="D51" s="803"/>
      <c r="E51" s="803"/>
      <c r="F51" s="803"/>
      <c r="G51" s="803"/>
      <c r="H51" s="803"/>
      <c r="I51" s="803"/>
      <c r="J51" s="803"/>
      <c r="K51" s="803"/>
      <c r="L51" s="803"/>
      <c r="M51" s="803"/>
      <c r="N51" s="803"/>
      <c r="O51" s="803"/>
      <c r="P51" s="803"/>
      <c r="Q51" s="781"/>
      <c r="AY51" s="463"/>
      <c r="AZ51" s="463"/>
      <c r="BA51" s="463"/>
      <c r="BB51" s="463"/>
      <c r="BC51" s="463"/>
      <c r="BD51" s="614"/>
      <c r="BE51" s="614"/>
      <c r="BF51" s="614"/>
      <c r="BG51" s="463"/>
      <c r="BH51" s="463"/>
      <c r="BI51" s="463"/>
      <c r="BJ51" s="463"/>
    </row>
    <row r="52" spans="1:74" s="422" customFormat="1" ht="12" customHeight="1" x14ac:dyDescent="0.25">
      <c r="A52" s="423"/>
      <c r="B52" s="770" t="s">
        <v>353</v>
      </c>
      <c r="C52" s="769"/>
      <c r="D52" s="769"/>
      <c r="E52" s="769"/>
      <c r="F52" s="769"/>
      <c r="G52" s="769"/>
      <c r="H52" s="769"/>
      <c r="I52" s="769"/>
      <c r="J52" s="769"/>
      <c r="K52" s="769"/>
      <c r="L52" s="769"/>
      <c r="M52" s="769"/>
      <c r="N52" s="769"/>
      <c r="O52" s="769"/>
      <c r="P52" s="769"/>
      <c r="Q52" s="769"/>
      <c r="AY52" s="463"/>
      <c r="AZ52" s="463"/>
      <c r="BA52" s="463"/>
      <c r="BB52" s="463"/>
      <c r="BC52" s="463"/>
      <c r="BD52" s="614"/>
      <c r="BE52" s="614"/>
      <c r="BF52" s="614"/>
      <c r="BG52" s="463"/>
      <c r="BH52" s="463"/>
      <c r="BI52" s="463"/>
      <c r="BJ52" s="463"/>
    </row>
    <row r="53" spans="1:74" s="422" customFormat="1" ht="12" customHeight="1" x14ac:dyDescent="0.25">
      <c r="A53" s="423"/>
      <c r="B53" s="753" t="s">
        <v>129</v>
      </c>
      <c r="C53" s="744"/>
      <c r="D53" s="744"/>
      <c r="E53" s="744"/>
      <c r="F53" s="744"/>
      <c r="G53" s="744"/>
      <c r="H53" s="744"/>
      <c r="I53" s="744"/>
      <c r="J53" s="744"/>
      <c r="K53" s="744"/>
      <c r="L53" s="744"/>
      <c r="M53" s="744"/>
      <c r="N53" s="744"/>
      <c r="O53" s="744"/>
      <c r="P53" s="744"/>
      <c r="Q53" s="744"/>
      <c r="AY53" s="463"/>
      <c r="AZ53" s="463"/>
      <c r="BA53" s="463"/>
      <c r="BB53" s="463"/>
      <c r="BC53" s="463"/>
      <c r="BD53" s="614"/>
      <c r="BE53" s="614"/>
      <c r="BF53" s="614"/>
      <c r="BG53" s="463"/>
      <c r="BH53" s="463"/>
      <c r="BI53" s="463"/>
      <c r="BJ53" s="463"/>
    </row>
    <row r="54" spans="1:74" s="422" customFormat="1" ht="12" customHeight="1" x14ac:dyDescent="0.25">
      <c r="A54" s="423"/>
      <c r="B54" s="765" t="s">
        <v>865</v>
      </c>
      <c r="C54" s="762"/>
      <c r="D54" s="762"/>
      <c r="E54" s="762"/>
      <c r="F54" s="762"/>
      <c r="G54" s="762"/>
      <c r="H54" s="762"/>
      <c r="I54" s="762"/>
      <c r="J54" s="762"/>
      <c r="K54" s="762"/>
      <c r="L54" s="762"/>
      <c r="M54" s="762"/>
      <c r="N54" s="762"/>
      <c r="O54" s="762"/>
      <c r="P54" s="762"/>
      <c r="Q54" s="759"/>
      <c r="AY54" s="463"/>
      <c r="AZ54" s="463"/>
      <c r="BA54" s="463"/>
      <c r="BB54" s="463"/>
      <c r="BC54" s="463"/>
      <c r="BD54" s="614"/>
      <c r="BE54" s="614"/>
      <c r="BF54" s="614"/>
      <c r="BG54" s="463"/>
      <c r="BH54" s="463"/>
      <c r="BI54" s="463"/>
      <c r="BJ54" s="463"/>
    </row>
    <row r="55" spans="1:74" s="422" customFormat="1" ht="12" customHeight="1" x14ac:dyDescent="0.25">
      <c r="A55" s="423"/>
      <c r="B55" s="800" t="s">
        <v>866</v>
      </c>
      <c r="C55" s="759"/>
      <c r="D55" s="759"/>
      <c r="E55" s="759"/>
      <c r="F55" s="759"/>
      <c r="G55" s="759"/>
      <c r="H55" s="759"/>
      <c r="I55" s="759"/>
      <c r="J55" s="759"/>
      <c r="K55" s="759"/>
      <c r="L55" s="759"/>
      <c r="M55" s="759"/>
      <c r="N55" s="759"/>
      <c r="O55" s="759"/>
      <c r="P55" s="759"/>
      <c r="Q55" s="759"/>
      <c r="AY55" s="463"/>
      <c r="AZ55" s="463"/>
      <c r="BA55" s="463"/>
      <c r="BB55" s="463"/>
      <c r="BC55" s="463"/>
      <c r="BD55" s="614"/>
      <c r="BE55" s="614"/>
      <c r="BF55" s="614"/>
      <c r="BG55" s="463"/>
      <c r="BH55" s="463"/>
      <c r="BI55" s="463"/>
      <c r="BJ55" s="463"/>
    </row>
    <row r="56" spans="1:74" s="422" customFormat="1" ht="12" customHeight="1" x14ac:dyDescent="0.25">
      <c r="A56" s="423"/>
      <c r="B56" s="763" t="s">
        <v>872</v>
      </c>
      <c r="C56" s="762"/>
      <c r="D56" s="762"/>
      <c r="E56" s="762"/>
      <c r="F56" s="762"/>
      <c r="G56" s="762"/>
      <c r="H56" s="762"/>
      <c r="I56" s="762"/>
      <c r="J56" s="762"/>
      <c r="K56" s="762"/>
      <c r="L56" s="762"/>
      <c r="M56" s="762"/>
      <c r="N56" s="762"/>
      <c r="O56" s="762"/>
      <c r="P56" s="762"/>
      <c r="Q56" s="759"/>
      <c r="AY56" s="463"/>
      <c r="AZ56" s="463"/>
      <c r="BA56" s="463"/>
      <c r="BB56" s="463"/>
      <c r="BC56" s="463"/>
      <c r="BD56" s="614"/>
      <c r="BE56" s="614"/>
      <c r="BF56" s="614"/>
      <c r="BG56" s="463"/>
      <c r="BH56" s="463"/>
      <c r="BI56" s="463"/>
      <c r="BJ56" s="463"/>
    </row>
    <row r="57" spans="1:74" s="422" customFormat="1" ht="12" customHeight="1" x14ac:dyDescent="0.25">
      <c r="A57" s="423"/>
      <c r="B57" s="765" t="s">
        <v>838</v>
      </c>
      <c r="C57" s="766"/>
      <c r="D57" s="766"/>
      <c r="E57" s="766"/>
      <c r="F57" s="766"/>
      <c r="G57" s="766"/>
      <c r="H57" s="766"/>
      <c r="I57" s="766"/>
      <c r="J57" s="766"/>
      <c r="K57" s="766"/>
      <c r="L57" s="766"/>
      <c r="M57" s="766"/>
      <c r="N57" s="766"/>
      <c r="O57" s="766"/>
      <c r="P57" s="766"/>
      <c r="Q57" s="759"/>
      <c r="AY57" s="463"/>
      <c r="AZ57" s="463"/>
      <c r="BA57" s="463"/>
      <c r="BB57" s="463"/>
      <c r="BC57" s="463"/>
      <c r="BD57" s="614"/>
      <c r="BE57" s="614"/>
      <c r="BF57" s="614"/>
      <c r="BG57" s="463"/>
      <c r="BH57" s="463"/>
      <c r="BI57" s="463"/>
      <c r="BJ57" s="463"/>
    </row>
    <row r="58" spans="1:74" s="418" customFormat="1" ht="12" customHeight="1" x14ac:dyDescent="0.25">
      <c r="A58" s="393"/>
      <c r="B58" s="771" t="s">
        <v>1384</v>
      </c>
      <c r="C58" s="759"/>
      <c r="D58" s="759"/>
      <c r="E58" s="759"/>
      <c r="F58" s="759"/>
      <c r="G58" s="759"/>
      <c r="H58" s="759"/>
      <c r="I58" s="759"/>
      <c r="J58" s="759"/>
      <c r="K58" s="759"/>
      <c r="L58" s="759"/>
      <c r="M58" s="759"/>
      <c r="N58" s="759"/>
      <c r="O58" s="759"/>
      <c r="P58" s="759"/>
      <c r="Q58" s="759"/>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491" customWidth="1"/>
    <col min="2" max="2" width="27" style="491" customWidth="1"/>
    <col min="3" max="55" width="6.5546875" style="491" customWidth="1"/>
    <col min="56" max="58" width="6.5546875" style="627" customWidth="1"/>
    <col min="59" max="74" width="6.5546875" style="491" customWidth="1"/>
    <col min="75" max="238" width="11" style="491"/>
    <col min="239" max="239" width="1.5546875" style="491" customWidth="1"/>
    <col min="240" max="16384" width="11" style="491"/>
  </cols>
  <sheetData>
    <row r="1" spans="1:74" ht="12.75" customHeight="1" x14ac:dyDescent="0.25">
      <c r="A1" s="741" t="s">
        <v>798</v>
      </c>
      <c r="B1" s="490" t="s">
        <v>1331</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May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493"/>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3"/>
      <c r="B5" s="129" t="s">
        <v>340</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1205</v>
      </c>
      <c r="B6" s="500" t="s">
        <v>84</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123.2984828</v>
      </c>
      <c r="AN6" s="702">
        <v>116.65373839999999</v>
      </c>
      <c r="AO6" s="702">
        <v>114.76615083</v>
      </c>
      <c r="AP6" s="702">
        <v>100.04764238</v>
      </c>
      <c r="AQ6" s="702">
        <v>107.85265697</v>
      </c>
      <c r="AR6" s="702">
        <v>134.66851541</v>
      </c>
      <c r="AS6" s="702">
        <v>176.293002</v>
      </c>
      <c r="AT6" s="702">
        <v>164.75787496999999</v>
      </c>
      <c r="AU6" s="702">
        <v>133.12284038999999</v>
      </c>
      <c r="AV6" s="702">
        <v>123.63982077999999</v>
      </c>
      <c r="AW6" s="702">
        <v>100.78294477</v>
      </c>
      <c r="AX6" s="702">
        <v>116.31501397</v>
      </c>
      <c r="AY6" s="702">
        <v>116.05035255999999</v>
      </c>
      <c r="AZ6" s="702">
        <v>104.46973465000001</v>
      </c>
      <c r="BA6" s="702">
        <v>101.3386</v>
      </c>
      <c r="BB6" s="702">
        <v>95.565420000000003</v>
      </c>
      <c r="BC6" s="703">
        <v>100.6152</v>
      </c>
      <c r="BD6" s="703">
        <v>122.2653</v>
      </c>
      <c r="BE6" s="703">
        <v>150.74539999999999</v>
      </c>
      <c r="BF6" s="703">
        <v>146.53870000000001</v>
      </c>
      <c r="BG6" s="703">
        <v>125.0492</v>
      </c>
      <c r="BH6" s="703">
        <v>113.6643</v>
      </c>
      <c r="BI6" s="703">
        <v>99.376040000000003</v>
      </c>
      <c r="BJ6" s="703">
        <v>110.8404</v>
      </c>
      <c r="BK6" s="703">
        <v>102.62869999999999</v>
      </c>
      <c r="BL6" s="703">
        <v>105.5068</v>
      </c>
      <c r="BM6" s="703">
        <v>97.798850000000002</v>
      </c>
      <c r="BN6" s="703">
        <v>91.099509999999995</v>
      </c>
      <c r="BO6" s="703">
        <v>97.341200000000001</v>
      </c>
      <c r="BP6" s="703">
        <v>120.8216</v>
      </c>
      <c r="BQ6" s="703">
        <v>153.88810000000001</v>
      </c>
      <c r="BR6" s="703">
        <v>151.84710000000001</v>
      </c>
      <c r="BS6" s="703">
        <v>127.49639999999999</v>
      </c>
      <c r="BT6" s="703">
        <v>115.8486</v>
      </c>
      <c r="BU6" s="703">
        <v>100.7208</v>
      </c>
      <c r="BV6" s="703">
        <v>113.79130000000001</v>
      </c>
    </row>
    <row r="7" spans="1:74" ht="11.1" customHeight="1" x14ac:dyDescent="0.2">
      <c r="A7" s="499" t="s">
        <v>1206</v>
      </c>
      <c r="B7" s="500" t="s">
        <v>83</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64.547735798000005</v>
      </c>
      <c r="AN7" s="702">
        <v>55.590323763999997</v>
      </c>
      <c r="AO7" s="702">
        <v>50.144633329000001</v>
      </c>
      <c r="AP7" s="702">
        <v>40.188541002000001</v>
      </c>
      <c r="AQ7" s="702">
        <v>46.093825877</v>
      </c>
      <c r="AR7" s="702">
        <v>64.920402586999998</v>
      </c>
      <c r="AS7" s="702">
        <v>89.367616025000004</v>
      </c>
      <c r="AT7" s="702">
        <v>90.814313874000007</v>
      </c>
      <c r="AU7" s="702">
        <v>67.977564169000004</v>
      </c>
      <c r="AV7" s="702">
        <v>59.440229021</v>
      </c>
      <c r="AW7" s="702">
        <v>60.895921231999999</v>
      </c>
      <c r="AX7" s="702">
        <v>78.215003242999998</v>
      </c>
      <c r="AY7" s="702">
        <v>81.340130157999994</v>
      </c>
      <c r="AZ7" s="702">
        <v>87.393033020999994</v>
      </c>
      <c r="BA7" s="702">
        <v>63.128149999999998</v>
      </c>
      <c r="BB7" s="702">
        <v>54.157789999999999</v>
      </c>
      <c r="BC7" s="703">
        <v>66.162580000000005</v>
      </c>
      <c r="BD7" s="703">
        <v>83.247429999999994</v>
      </c>
      <c r="BE7" s="703">
        <v>107.20180000000001</v>
      </c>
      <c r="BF7" s="703">
        <v>98.573980000000006</v>
      </c>
      <c r="BG7" s="703">
        <v>72.625309999999999</v>
      </c>
      <c r="BH7" s="703">
        <v>62.089120000000001</v>
      </c>
      <c r="BI7" s="703">
        <v>56.894979999999997</v>
      </c>
      <c r="BJ7" s="703">
        <v>89.046760000000006</v>
      </c>
      <c r="BK7" s="703">
        <v>99.411180000000002</v>
      </c>
      <c r="BL7" s="703">
        <v>75.040549999999996</v>
      </c>
      <c r="BM7" s="703">
        <v>68.85351</v>
      </c>
      <c r="BN7" s="703">
        <v>55.447839999999999</v>
      </c>
      <c r="BO7" s="703">
        <v>61.006509999999999</v>
      </c>
      <c r="BP7" s="703">
        <v>79.001220000000004</v>
      </c>
      <c r="BQ7" s="703">
        <v>101.14239999999999</v>
      </c>
      <c r="BR7" s="703">
        <v>94.289689999999993</v>
      </c>
      <c r="BS7" s="703">
        <v>69.271839999999997</v>
      </c>
      <c r="BT7" s="703">
        <v>60.358249999999998</v>
      </c>
      <c r="BU7" s="703">
        <v>54.535249999999998</v>
      </c>
      <c r="BV7" s="703">
        <v>84.192710000000005</v>
      </c>
    </row>
    <row r="8" spans="1:74" ht="11.1" customHeight="1" x14ac:dyDescent="0.2">
      <c r="A8" s="501" t="s">
        <v>1207</v>
      </c>
      <c r="B8" s="502" t="s">
        <v>86</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65.950342000000006</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71.832463000000004</v>
      </c>
      <c r="AZ8" s="702">
        <v>62.954160000000002</v>
      </c>
      <c r="BA8" s="702">
        <v>64.189189999999996</v>
      </c>
      <c r="BB8" s="702">
        <v>57.450180000000003</v>
      </c>
      <c r="BC8" s="703">
        <v>62.866399999999999</v>
      </c>
      <c r="BD8" s="703">
        <v>66.39273</v>
      </c>
      <c r="BE8" s="703">
        <v>70.132300000000001</v>
      </c>
      <c r="BF8" s="703">
        <v>70.132300000000001</v>
      </c>
      <c r="BG8" s="703">
        <v>65.098140000000001</v>
      </c>
      <c r="BH8" s="703">
        <v>58.550490000000003</v>
      </c>
      <c r="BI8" s="703">
        <v>62.25009</v>
      </c>
      <c r="BJ8" s="703">
        <v>67.345560000000006</v>
      </c>
      <c r="BK8" s="703">
        <v>67.924940000000007</v>
      </c>
      <c r="BL8" s="703">
        <v>58.993670000000002</v>
      </c>
      <c r="BM8" s="703">
        <v>62.060119999999998</v>
      </c>
      <c r="BN8" s="703">
        <v>54.77167</v>
      </c>
      <c r="BO8" s="703">
        <v>64.848219999999998</v>
      </c>
      <c r="BP8" s="703">
        <v>65.6875</v>
      </c>
      <c r="BQ8" s="703">
        <v>67.334950000000006</v>
      </c>
      <c r="BR8" s="703">
        <v>67.34375</v>
      </c>
      <c r="BS8" s="703">
        <v>62.714669999999998</v>
      </c>
      <c r="BT8" s="703">
        <v>55.830910000000003</v>
      </c>
      <c r="BU8" s="703">
        <v>60.260240000000003</v>
      </c>
      <c r="BV8" s="703">
        <v>68.047349999999994</v>
      </c>
    </row>
    <row r="9" spans="1:74" ht="11.1" customHeight="1" x14ac:dyDescent="0.2">
      <c r="A9" s="501" t="s">
        <v>1208</v>
      </c>
      <c r="B9" s="502" t="s">
        <v>349</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62.061187296999996</v>
      </c>
      <c r="AN9" s="702">
        <v>64.805772836000003</v>
      </c>
      <c r="AO9" s="702">
        <v>63.273146347999997</v>
      </c>
      <c r="AP9" s="702">
        <v>63.037585313999998</v>
      </c>
      <c r="AQ9" s="702">
        <v>72.065132266000006</v>
      </c>
      <c r="AR9" s="702">
        <v>71.442400899999996</v>
      </c>
      <c r="AS9" s="702">
        <v>63.878030297999999</v>
      </c>
      <c r="AT9" s="702">
        <v>59.677123469999998</v>
      </c>
      <c r="AU9" s="702">
        <v>53.389726869999997</v>
      </c>
      <c r="AV9" s="702">
        <v>57.730981014000001</v>
      </c>
      <c r="AW9" s="702">
        <v>64.785983681000005</v>
      </c>
      <c r="AX9" s="702">
        <v>64.466982263999995</v>
      </c>
      <c r="AY9" s="702">
        <v>65.816874448999997</v>
      </c>
      <c r="AZ9" s="702">
        <v>58.581896458999999</v>
      </c>
      <c r="BA9" s="702">
        <v>69.001639999999995</v>
      </c>
      <c r="BB9" s="702">
        <v>69.592150000000004</v>
      </c>
      <c r="BC9" s="703">
        <v>75.71978</v>
      </c>
      <c r="BD9" s="703">
        <v>77.861840000000001</v>
      </c>
      <c r="BE9" s="703">
        <v>68.886750000000006</v>
      </c>
      <c r="BF9" s="703">
        <v>63.049509999999998</v>
      </c>
      <c r="BG9" s="703">
        <v>59.324669999999998</v>
      </c>
      <c r="BH9" s="703">
        <v>64.436149999999998</v>
      </c>
      <c r="BI9" s="703">
        <v>70.354810000000001</v>
      </c>
      <c r="BJ9" s="703">
        <v>69.475769999999997</v>
      </c>
      <c r="BK9" s="703">
        <v>70.756439999999998</v>
      </c>
      <c r="BL9" s="703">
        <v>64.347059999999999</v>
      </c>
      <c r="BM9" s="703">
        <v>76.955479999999994</v>
      </c>
      <c r="BN9" s="703">
        <v>78.900850000000005</v>
      </c>
      <c r="BO9" s="703">
        <v>84.293689999999998</v>
      </c>
      <c r="BP9" s="703">
        <v>86.303079999999994</v>
      </c>
      <c r="BQ9" s="703">
        <v>75.900509999999997</v>
      </c>
      <c r="BR9" s="703">
        <v>68.30198</v>
      </c>
      <c r="BS9" s="703">
        <v>65.361559999999997</v>
      </c>
      <c r="BT9" s="703">
        <v>68.876570000000001</v>
      </c>
      <c r="BU9" s="703">
        <v>75.054150000000007</v>
      </c>
      <c r="BV9" s="703">
        <v>72.705740000000006</v>
      </c>
    </row>
    <row r="10" spans="1:74" ht="11.1" customHeight="1" x14ac:dyDescent="0.2">
      <c r="A10" s="501" t="s">
        <v>1209</v>
      </c>
      <c r="B10" s="502" t="s">
        <v>351</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25.221605315000001</v>
      </c>
      <c r="AN10" s="702">
        <v>26.259889161</v>
      </c>
      <c r="AO10" s="702">
        <v>23.482547197999999</v>
      </c>
      <c r="AP10" s="702">
        <v>22.001882983000002</v>
      </c>
      <c r="AQ10" s="702">
        <v>30.367471117000001</v>
      </c>
      <c r="AR10" s="702">
        <v>28.950141668000001</v>
      </c>
      <c r="AS10" s="702">
        <v>27.571461258999999</v>
      </c>
      <c r="AT10" s="702">
        <v>23.98477647</v>
      </c>
      <c r="AU10" s="702">
        <v>19.076220200000002</v>
      </c>
      <c r="AV10" s="702">
        <v>18.236628460999999</v>
      </c>
      <c r="AW10" s="702">
        <v>21.736184090999998</v>
      </c>
      <c r="AX10" s="702">
        <v>22.981033739000001</v>
      </c>
      <c r="AY10" s="702">
        <v>26.047006019000001</v>
      </c>
      <c r="AZ10" s="702">
        <v>22.043035386</v>
      </c>
      <c r="BA10" s="702">
        <v>22.008610000000001</v>
      </c>
      <c r="BB10" s="702">
        <v>20.13325</v>
      </c>
      <c r="BC10" s="703">
        <v>25.73047</v>
      </c>
      <c r="BD10" s="703">
        <v>26.08934</v>
      </c>
      <c r="BE10" s="703">
        <v>24.417269999999998</v>
      </c>
      <c r="BF10" s="703">
        <v>20.811869999999999</v>
      </c>
      <c r="BG10" s="703">
        <v>17.37689</v>
      </c>
      <c r="BH10" s="703">
        <v>17.274699999999999</v>
      </c>
      <c r="BI10" s="703">
        <v>19.176819999999999</v>
      </c>
      <c r="BJ10" s="703">
        <v>21.291689999999999</v>
      </c>
      <c r="BK10" s="703">
        <v>23.679459999999999</v>
      </c>
      <c r="BL10" s="703">
        <v>21.054960000000001</v>
      </c>
      <c r="BM10" s="703">
        <v>23.86307</v>
      </c>
      <c r="BN10" s="703">
        <v>24.185739999999999</v>
      </c>
      <c r="BO10" s="703">
        <v>28.33586</v>
      </c>
      <c r="BP10" s="703">
        <v>28.000610000000002</v>
      </c>
      <c r="BQ10" s="703">
        <v>25.877459999999999</v>
      </c>
      <c r="BR10" s="703">
        <v>21.616589999999999</v>
      </c>
      <c r="BS10" s="703">
        <v>17.864930000000001</v>
      </c>
      <c r="BT10" s="703">
        <v>17.67794</v>
      </c>
      <c r="BU10" s="703">
        <v>19.52712</v>
      </c>
      <c r="BV10" s="703">
        <v>21.888829999999999</v>
      </c>
    </row>
    <row r="11" spans="1:74" ht="11.1" customHeight="1" x14ac:dyDescent="0.2">
      <c r="A11" s="499" t="s">
        <v>1210</v>
      </c>
      <c r="B11" s="503" t="s">
        <v>88</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28.519865576000001</v>
      </c>
      <c r="AN11" s="702">
        <v>29.367755274</v>
      </c>
      <c r="AO11" s="702">
        <v>29.495588195</v>
      </c>
      <c r="AP11" s="702">
        <v>29.385797261</v>
      </c>
      <c r="AQ11" s="702">
        <v>28.281905575</v>
      </c>
      <c r="AR11" s="702">
        <v>29.445520072000001</v>
      </c>
      <c r="AS11" s="702">
        <v>22.186082611</v>
      </c>
      <c r="AT11" s="702">
        <v>22.340558558000001</v>
      </c>
      <c r="AU11" s="702">
        <v>22.977116597999999</v>
      </c>
      <c r="AV11" s="702">
        <v>28.769981923</v>
      </c>
      <c r="AW11" s="702">
        <v>33.581844601999997</v>
      </c>
      <c r="AX11" s="702">
        <v>32.328759333999997</v>
      </c>
      <c r="AY11" s="702">
        <v>30.318696802000002</v>
      </c>
      <c r="AZ11" s="702">
        <v>26.56126545</v>
      </c>
      <c r="BA11" s="702">
        <v>34.40455</v>
      </c>
      <c r="BB11" s="702">
        <v>34.879620000000003</v>
      </c>
      <c r="BC11" s="703">
        <v>33.44408</v>
      </c>
      <c r="BD11" s="703">
        <v>35.669589999999999</v>
      </c>
      <c r="BE11" s="703">
        <v>26.916090000000001</v>
      </c>
      <c r="BF11" s="703">
        <v>26.08372</v>
      </c>
      <c r="BG11" s="703">
        <v>27.969850000000001</v>
      </c>
      <c r="BH11" s="703">
        <v>34.035679999999999</v>
      </c>
      <c r="BI11" s="703">
        <v>39.852719999999998</v>
      </c>
      <c r="BJ11" s="703">
        <v>36.702660000000002</v>
      </c>
      <c r="BK11" s="703">
        <v>34.998779999999996</v>
      </c>
      <c r="BL11" s="703">
        <v>32.382390000000001</v>
      </c>
      <c r="BM11" s="703">
        <v>37.540280000000003</v>
      </c>
      <c r="BN11" s="703">
        <v>37.138460000000002</v>
      </c>
      <c r="BO11" s="703">
        <v>36.212760000000003</v>
      </c>
      <c r="BP11" s="703">
        <v>38.719830000000002</v>
      </c>
      <c r="BQ11" s="703">
        <v>29.129370000000002</v>
      </c>
      <c r="BR11" s="703">
        <v>27.357839999999999</v>
      </c>
      <c r="BS11" s="703">
        <v>30.7559</v>
      </c>
      <c r="BT11" s="703">
        <v>35.884979999999999</v>
      </c>
      <c r="BU11" s="703">
        <v>42.4739</v>
      </c>
      <c r="BV11" s="703">
        <v>37.880130000000001</v>
      </c>
    </row>
    <row r="12" spans="1:74" ht="11.1" customHeight="1" x14ac:dyDescent="0.2">
      <c r="A12" s="499" t="s">
        <v>1211</v>
      </c>
      <c r="B12" s="500" t="s">
        <v>1321</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4.6154620230000001</v>
      </c>
      <c r="AN12" s="702">
        <v>5.6566507809999997</v>
      </c>
      <c r="AO12" s="702">
        <v>6.4356217259999999</v>
      </c>
      <c r="AP12" s="702">
        <v>8.0521538479999997</v>
      </c>
      <c r="AQ12" s="702">
        <v>9.678904374</v>
      </c>
      <c r="AR12" s="702">
        <v>9.5553595189999996</v>
      </c>
      <c r="AS12" s="702">
        <v>10.385612234</v>
      </c>
      <c r="AT12" s="702">
        <v>9.4275632520000006</v>
      </c>
      <c r="AU12" s="702">
        <v>7.8237319340000004</v>
      </c>
      <c r="AV12" s="702">
        <v>7.2837718110000003</v>
      </c>
      <c r="AW12" s="702">
        <v>5.8445746339999998</v>
      </c>
      <c r="AX12" s="702">
        <v>5.3379794839999999</v>
      </c>
      <c r="AY12" s="702">
        <v>5.6892673089999999</v>
      </c>
      <c r="AZ12" s="702">
        <v>6.4523242400000003</v>
      </c>
      <c r="BA12" s="702">
        <v>8.4655719999999999</v>
      </c>
      <c r="BB12" s="702">
        <v>10.39617</v>
      </c>
      <c r="BC12" s="703">
        <v>12.211639999999999</v>
      </c>
      <c r="BD12" s="703">
        <v>12.046580000000001</v>
      </c>
      <c r="BE12" s="703">
        <v>13.26314</v>
      </c>
      <c r="BF12" s="703">
        <v>12.044180000000001</v>
      </c>
      <c r="BG12" s="703">
        <v>10.262779999999999</v>
      </c>
      <c r="BH12" s="703">
        <v>9.5468840000000004</v>
      </c>
      <c r="BI12" s="703">
        <v>7.6277910000000002</v>
      </c>
      <c r="BJ12" s="703">
        <v>6.9720040000000001</v>
      </c>
      <c r="BK12" s="703">
        <v>7.5444570000000004</v>
      </c>
      <c r="BL12" s="703">
        <v>8.1596259999999994</v>
      </c>
      <c r="BM12" s="703">
        <v>11.29284</v>
      </c>
      <c r="BN12" s="703">
        <v>13.50953</v>
      </c>
      <c r="BO12" s="703">
        <v>15.41845</v>
      </c>
      <c r="BP12" s="703">
        <v>15.6059</v>
      </c>
      <c r="BQ12" s="703">
        <v>16.55537</v>
      </c>
      <c r="BR12" s="703">
        <v>15.102919999999999</v>
      </c>
      <c r="BS12" s="703">
        <v>12.973660000000001</v>
      </c>
      <c r="BT12" s="703">
        <v>11.63341</v>
      </c>
      <c r="BU12" s="703">
        <v>9.2391070000000006</v>
      </c>
      <c r="BV12" s="703">
        <v>8.5168090000000003</v>
      </c>
    </row>
    <row r="13" spans="1:74" ht="11.1" customHeight="1" x14ac:dyDescent="0.2">
      <c r="A13" s="499" t="s">
        <v>1212</v>
      </c>
      <c r="B13" s="500" t="s">
        <v>1061</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2.4748647739999998</v>
      </c>
      <c r="AN13" s="702">
        <v>2.28842692</v>
      </c>
      <c r="AO13" s="702">
        <v>2.3859077019999999</v>
      </c>
      <c r="AP13" s="702">
        <v>2.1872694949999998</v>
      </c>
      <c r="AQ13" s="702">
        <v>2.32597509</v>
      </c>
      <c r="AR13" s="702">
        <v>2.1536095230000001</v>
      </c>
      <c r="AS13" s="702">
        <v>2.3305445929999999</v>
      </c>
      <c r="AT13" s="702">
        <v>2.5241851780000002</v>
      </c>
      <c r="AU13" s="702">
        <v>2.153935911</v>
      </c>
      <c r="AV13" s="702">
        <v>2.0992181219999999</v>
      </c>
      <c r="AW13" s="702">
        <v>2.1754522679999999</v>
      </c>
      <c r="AX13" s="702">
        <v>2.3854959600000001</v>
      </c>
      <c r="AY13" s="702">
        <v>2.401932516</v>
      </c>
      <c r="AZ13" s="702">
        <v>2.2376784170000001</v>
      </c>
      <c r="BA13" s="702">
        <v>2.6279840000000001</v>
      </c>
      <c r="BB13" s="702">
        <v>2.7026889999999999</v>
      </c>
      <c r="BC13" s="703">
        <v>2.8634930000000001</v>
      </c>
      <c r="BD13" s="703">
        <v>2.6935920000000002</v>
      </c>
      <c r="BE13" s="703">
        <v>2.88436</v>
      </c>
      <c r="BF13" s="703">
        <v>2.6891180000000001</v>
      </c>
      <c r="BG13" s="703">
        <v>2.3656519999999999</v>
      </c>
      <c r="BH13" s="703">
        <v>2.2102719999999998</v>
      </c>
      <c r="BI13" s="703">
        <v>2.2771949999999999</v>
      </c>
      <c r="BJ13" s="703">
        <v>3.0424440000000001</v>
      </c>
      <c r="BK13" s="703">
        <v>3.1176010000000001</v>
      </c>
      <c r="BL13" s="703">
        <v>1.430199</v>
      </c>
      <c r="BM13" s="703">
        <v>2.8250410000000001</v>
      </c>
      <c r="BN13" s="703">
        <v>2.7475480000000001</v>
      </c>
      <c r="BO13" s="703">
        <v>2.9393850000000001</v>
      </c>
      <c r="BP13" s="703">
        <v>2.6883349999999999</v>
      </c>
      <c r="BQ13" s="703">
        <v>2.9328910000000001</v>
      </c>
      <c r="BR13" s="703">
        <v>2.780535</v>
      </c>
      <c r="BS13" s="703">
        <v>2.3838650000000001</v>
      </c>
      <c r="BT13" s="703">
        <v>2.2707830000000002</v>
      </c>
      <c r="BU13" s="703">
        <v>2.3220429999999999</v>
      </c>
      <c r="BV13" s="703">
        <v>2.9447079999999999</v>
      </c>
    </row>
    <row r="14" spans="1:74" ht="11.1" customHeight="1" x14ac:dyDescent="0.2">
      <c r="A14" s="499" t="s">
        <v>1213</v>
      </c>
      <c r="B14" s="500" t="s">
        <v>87</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1.229389609</v>
      </c>
      <c r="AN14" s="702">
        <v>1.2330506999999999</v>
      </c>
      <c r="AO14" s="702">
        <v>1.4734815269999999</v>
      </c>
      <c r="AP14" s="702">
        <v>1.4104817270000001</v>
      </c>
      <c r="AQ14" s="702">
        <v>1.41087611</v>
      </c>
      <c r="AR14" s="702">
        <v>1.3377701179999999</v>
      </c>
      <c r="AS14" s="702">
        <v>1.4043296009999999</v>
      </c>
      <c r="AT14" s="702">
        <v>1.4000400120000001</v>
      </c>
      <c r="AU14" s="702">
        <v>1.3587222269999999</v>
      </c>
      <c r="AV14" s="702">
        <v>1.341380697</v>
      </c>
      <c r="AW14" s="702">
        <v>1.4479280859999999</v>
      </c>
      <c r="AX14" s="702">
        <v>1.4337137470000001</v>
      </c>
      <c r="AY14" s="702">
        <v>1.3599718030000001</v>
      </c>
      <c r="AZ14" s="702">
        <v>1.2875929660000001</v>
      </c>
      <c r="BA14" s="702">
        <v>1.494912</v>
      </c>
      <c r="BB14" s="702">
        <v>1.4804219999999999</v>
      </c>
      <c r="BC14" s="703">
        <v>1.4700949999999999</v>
      </c>
      <c r="BD14" s="703">
        <v>1.362733</v>
      </c>
      <c r="BE14" s="703">
        <v>1.4058889999999999</v>
      </c>
      <c r="BF14" s="703">
        <v>1.420628</v>
      </c>
      <c r="BG14" s="703">
        <v>1.349494</v>
      </c>
      <c r="BH14" s="703">
        <v>1.3686100000000001</v>
      </c>
      <c r="BI14" s="703">
        <v>1.420291</v>
      </c>
      <c r="BJ14" s="703">
        <v>1.466971</v>
      </c>
      <c r="BK14" s="703">
        <v>1.4161440000000001</v>
      </c>
      <c r="BL14" s="703">
        <v>1.319882</v>
      </c>
      <c r="BM14" s="703">
        <v>1.434237</v>
      </c>
      <c r="BN14" s="703">
        <v>1.319574</v>
      </c>
      <c r="BO14" s="703">
        <v>1.3872450000000001</v>
      </c>
      <c r="BP14" s="703">
        <v>1.2884059999999999</v>
      </c>
      <c r="BQ14" s="703">
        <v>1.4054169999999999</v>
      </c>
      <c r="BR14" s="703">
        <v>1.444089</v>
      </c>
      <c r="BS14" s="703">
        <v>1.3832</v>
      </c>
      <c r="BT14" s="703">
        <v>1.409459</v>
      </c>
      <c r="BU14" s="703">
        <v>1.491978</v>
      </c>
      <c r="BV14" s="703">
        <v>1.4752609999999999</v>
      </c>
    </row>
    <row r="15" spans="1:74" ht="11.1" customHeight="1" x14ac:dyDescent="0.2">
      <c r="A15" s="499" t="s">
        <v>1214</v>
      </c>
      <c r="B15" s="500" t="s">
        <v>352</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-0.39325080000000001</v>
      </c>
      <c r="BB15" s="702">
        <v>-0.33411809999999997</v>
      </c>
      <c r="BC15" s="703">
        <v>-0.33856019999999998</v>
      </c>
      <c r="BD15" s="703">
        <v>-0.70115939999999999</v>
      </c>
      <c r="BE15" s="703">
        <v>-0.87373089999999998</v>
      </c>
      <c r="BF15" s="703">
        <v>-0.87834449999999997</v>
      </c>
      <c r="BG15" s="703">
        <v>-0.65916620000000004</v>
      </c>
      <c r="BH15" s="703">
        <v>-0.43012460000000002</v>
      </c>
      <c r="BI15" s="703">
        <v>-0.39301649999999999</v>
      </c>
      <c r="BJ15" s="703">
        <v>-0.35575560000000001</v>
      </c>
      <c r="BK15" s="703">
        <v>-0.40948289999999998</v>
      </c>
      <c r="BL15" s="703">
        <v>-0.38791989999999998</v>
      </c>
      <c r="BM15" s="703">
        <v>-0.3771079</v>
      </c>
      <c r="BN15" s="703">
        <v>-0.2826417</v>
      </c>
      <c r="BO15" s="703">
        <v>-0.31469979999999997</v>
      </c>
      <c r="BP15" s="703">
        <v>-0.66803389999999996</v>
      </c>
      <c r="BQ15" s="703">
        <v>-0.84826270000000004</v>
      </c>
      <c r="BR15" s="703">
        <v>-0.88108310000000001</v>
      </c>
      <c r="BS15" s="703">
        <v>-0.67547999999999997</v>
      </c>
      <c r="BT15" s="703">
        <v>-0.42909580000000003</v>
      </c>
      <c r="BU15" s="703">
        <v>-0.36445440000000001</v>
      </c>
      <c r="BV15" s="703">
        <v>-0.3316925</v>
      </c>
    </row>
    <row r="16" spans="1:74" ht="11.1" customHeight="1" x14ac:dyDescent="0.2">
      <c r="A16" s="499" t="s">
        <v>1215</v>
      </c>
      <c r="B16" s="500" t="s">
        <v>1322</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1.5137098149999999</v>
      </c>
      <c r="AN16" s="702">
        <v>1.177326256</v>
      </c>
      <c r="AO16" s="702">
        <v>1.306306553</v>
      </c>
      <c r="AP16" s="702">
        <v>1.1568301219999999</v>
      </c>
      <c r="AQ16" s="702">
        <v>1.2098111730000001</v>
      </c>
      <c r="AR16" s="702">
        <v>1.5761035400000001</v>
      </c>
      <c r="AS16" s="702">
        <v>1.691049448</v>
      </c>
      <c r="AT16" s="702">
        <v>1.608866747</v>
      </c>
      <c r="AU16" s="702">
        <v>1.169976189</v>
      </c>
      <c r="AV16" s="702">
        <v>1.139010069</v>
      </c>
      <c r="AW16" s="702">
        <v>1.349820496</v>
      </c>
      <c r="AX16" s="702">
        <v>1.556737335</v>
      </c>
      <c r="AY16" s="702">
        <v>1.504558093</v>
      </c>
      <c r="AZ16" s="702">
        <v>2.1719432209999998</v>
      </c>
      <c r="BA16" s="702">
        <v>1.2009510000000001</v>
      </c>
      <c r="BB16" s="702">
        <v>1.15839</v>
      </c>
      <c r="BC16" s="703">
        <v>1.0059739999999999</v>
      </c>
      <c r="BD16" s="703">
        <v>1.4628300000000001</v>
      </c>
      <c r="BE16" s="703">
        <v>1.50718</v>
      </c>
      <c r="BF16" s="703">
        <v>1.468018</v>
      </c>
      <c r="BG16" s="703">
        <v>1.1046370000000001</v>
      </c>
      <c r="BH16" s="703">
        <v>1.014114</v>
      </c>
      <c r="BI16" s="703">
        <v>1.4860059999999999</v>
      </c>
      <c r="BJ16" s="703">
        <v>1.636441</v>
      </c>
      <c r="BK16" s="703">
        <v>1.697136</v>
      </c>
      <c r="BL16" s="703">
        <v>1.1902980000000001</v>
      </c>
      <c r="BM16" s="703">
        <v>1.188367</v>
      </c>
      <c r="BN16" s="703">
        <v>1.1997660000000001</v>
      </c>
      <c r="BO16" s="703">
        <v>1.0529040000000001</v>
      </c>
      <c r="BP16" s="703">
        <v>1.5114799999999999</v>
      </c>
      <c r="BQ16" s="703">
        <v>1.5681799999999999</v>
      </c>
      <c r="BR16" s="703">
        <v>1.5356989999999999</v>
      </c>
      <c r="BS16" s="703">
        <v>1.138288</v>
      </c>
      <c r="BT16" s="703">
        <v>1.123138</v>
      </c>
      <c r="BU16" s="703">
        <v>1.8198719999999999</v>
      </c>
      <c r="BV16" s="703">
        <v>1.8491010000000001</v>
      </c>
    </row>
    <row r="17" spans="1:74" ht="11.1" customHeight="1" x14ac:dyDescent="0.2">
      <c r="A17" s="499" t="s">
        <v>1216</v>
      </c>
      <c r="B17" s="500" t="s">
        <v>85</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0.35370122300000001</v>
      </c>
      <c r="AN17" s="702">
        <v>0.369529622</v>
      </c>
      <c r="AO17" s="702">
        <v>0.28762928300000001</v>
      </c>
      <c r="AP17" s="702">
        <v>0.150054681</v>
      </c>
      <c r="AQ17" s="702">
        <v>0.16055824699999999</v>
      </c>
      <c r="AR17" s="702">
        <v>0.13321082000000001</v>
      </c>
      <c r="AS17" s="702">
        <v>0.161638534</v>
      </c>
      <c r="AT17" s="702">
        <v>0.303348018</v>
      </c>
      <c r="AU17" s="702">
        <v>0.29669475299999998</v>
      </c>
      <c r="AV17" s="702">
        <v>0.238287153</v>
      </c>
      <c r="AW17" s="702">
        <v>0.30593950600000003</v>
      </c>
      <c r="AX17" s="702">
        <v>0.336575656</v>
      </c>
      <c r="AY17" s="702">
        <v>0.32617368800000002</v>
      </c>
      <c r="AZ17" s="702">
        <v>0.190502914</v>
      </c>
      <c r="BA17" s="702">
        <v>0.16191410000000001</v>
      </c>
      <c r="BB17" s="702">
        <v>0.12996730000000001</v>
      </c>
      <c r="BC17" s="703">
        <v>0.17224719999999999</v>
      </c>
      <c r="BD17" s="703">
        <v>0.22525039999999999</v>
      </c>
      <c r="BE17" s="703">
        <v>0.1175075</v>
      </c>
      <c r="BF17" s="703">
        <v>0.2780552</v>
      </c>
      <c r="BG17" s="703">
        <v>0.26108219999999999</v>
      </c>
      <c r="BH17" s="703">
        <v>0.25637860000000001</v>
      </c>
      <c r="BI17" s="703">
        <v>0.2367426</v>
      </c>
      <c r="BJ17" s="703">
        <v>0.33855819999999998</v>
      </c>
      <c r="BK17" s="703">
        <v>0.32462079999999999</v>
      </c>
      <c r="BL17" s="703">
        <v>0.15876029999999999</v>
      </c>
      <c r="BM17" s="703">
        <v>0.28334809999999999</v>
      </c>
      <c r="BN17" s="703">
        <v>0.12621850000000001</v>
      </c>
      <c r="BO17" s="703">
        <v>0.16215479999999999</v>
      </c>
      <c r="BP17" s="703">
        <v>0.1097707</v>
      </c>
      <c r="BQ17" s="703">
        <v>0.13092709999999999</v>
      </c>
      <c r="BR17" s="703">
        <v>0.29231010000000002</v>
      </c>
      <c r="BS17" s="703">
        <v>0.30472919999999998</v>
      </c>
      <c r="BT17" s="703">
        <v>0.26498250000000001</v>
      </c>
      <c r="BU17" s="703">
        <v>0.23826710000000001</v>
      </c>
      <c r="BV17" s="703">
        <v>0.34273619999999999</v>
      </c>
    </row>
    <row r="18" spans="1:74" ht="11.1" customHeight="1" x14ac:dyDescent="0.2">
      <c r="A18" s="499" t="s">
        <v>1334</v>
      </c>
      <c r="B18" s="502" t="s">
        <v>1323</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0.64938226799999998</v>
      </c>
      <c r="AN18" s="702">
        <v>0.584410655</v>
      </c>
      <c r="AO18" s="702">
        <v>0.66166579000000003</v>
      </c>
      <c r="AP18" s="702">
        <v>0.62851619400000003</v>
      </c>
      <c r="AQ18" s="702">
        <v>0.62622276799999999</v>
      </c>
      <c r="AR18" s="702">
        <v>0.57209332499999999</v>
      </c>
      <c r="AS18" s="702">
        <v>0.64582402500000002</v>
      </c>
      <c r="AT18" s="702">
        <v>0.65330650899999998</v>
      </c>
      <c r="AU18" s="702">
        <v>0.59547388400000001</v>
      </c>
      <c r="AV18" s="702">
        <v>0.594215198</v>
      </c>
      <c r="AW18" s="702">
        <v>0.598498639</v>
      </c>
      <c r="AX18" s="702">
        <v>0.66519096099999997</v>
      </c>
      <c r="AY18" s="702">
        <v>0.64625560100000001</v>
      </c>
      <c r="AZ18" s="702">
        <v>0.56901704600000003</v>
      </c>
      <c r="BA18" s="702">
        <v>0.5892366</v>
      </c>
      <c r="BB18" s="702">
        <v>0.62345830000000002</v>
      </c>
      <c r="BC18" s="703">
        <v>0.64279620000000004</v>
      </c>
      <c r="BD18" s="703">
        <v>0.52831969999999995</v>
      </c>
      <c r="BE18" s="703">
        <v>0.53286920000000004</v>
      </c>
      <c r="BF18" s="703">
        <v>0.57049910000000004</v>
      </c>
      <c r="BG18" s="703">
        <v>0.55954550000000003</v>
      </c>
      <c r="BH18" s="703">
        <v>0.57739940000000001</v>
      </c>
      <c r="BI18" s="703">
        <v>0.60591519999999999</v>
      </c>
      <c r="BJ18" s="703">
        <v>0.66539590000000004</v>
      </c>
      <c r="BK18" s="703">
        <v>0.65417369999999997</v>
      </c>
      <c r="BL18" s="703">
        <v>0.49696669999999998</v>
      </c>
      <c r="BM18" s="703">
        <v>0.59163180000000004</v>
      </c>
      <c r="BN18" s="703">
        <v>0.61008309999999999</v>
      </c>
      <c r="BO18" s="703">
        <v>0.63719519999999996</v>
      </c>
      <c r="BP18" s="703">
        <v>0.52918330000000002</v>
      </c>
      <c r="BQ18" s="703">
        <v>0.53528469999999995</v>
      </c>
      <c r="BR18" s="703">
        <v>0.5715363</v>
      </c>
      <c r="BS18" s="703">
        <v>0.56183839999999996</v>
      </c>
      <c r="BT18" s="703">
        <v>0.58358169999999998</v>
      </c>
      <c r="BU18" s="703">
        <v>0.61481699999999995</v>
      </c>
      <c r="BV18" s="703">
        <v>0.66757129999999998</v>
      </c>
    </row>
    <row r="19" spans="1:74" ht="11.1" customHeight="1" x14ac:dyDescent="0.2">
      <c r="A19" s="499" t="s">
        <v>1217</v>
      </c>
      <c r="B19" s="500" t="s">
        <v>350</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326.21705420000001</v>
      </c>
      <c r="AN19" s="702">
        <v>304.90015454000002</v>
      </c>
      <c r="AO19" s="702">
        <v>294.10126213000001</v>
      </c>
      <c r="AP19" s="702">
        <v>264.08281969000001</v>
      </c>
      <c r="AQ19" s="702">
        <v>292.01242130000003</v>
      </c>
      <c r="AR19" s="702">
        <v>340.04765257999998</v>
      </c>
      <c r="AS19" s="702">
        <v>400.75233832999999</v>
      </c>
      <c r="AT19" s="702">
        <v>386.01338258999999</v>
      </c>
      <c r="AU19" s="702">
        <v>321.75486425999998</v>
      </c>
      <c r="AV19" s="702">
        <v>301.72176523000002</v>
      </c>
      <c r="AW19" s="702">
        <v>290.10986333</v>
      </c>
      <c r="AX19" s="702">
        <v>331.05896043000001</v>
      </c>
      <c r="AY19" s="702">
        <v>337.09246155</v>
      </c>
      <c r="AZ19" s="702">
        <v>315.90521731000001</v>
      </c>
      <c r="BA19" s="702">
        <v>299.21640000000002</v>
      </c>
      <c r="BB19" s="702">
        <v>278.34320000000002</v>
      </c>
      <c r="BC19" s="703">
        <v>306.84640000000002</v>
      </c>
      <c r="BD19" s="703">
        <v>351.28250000000003</v>
      </c>
      <c r="BE19" s="703">
        <v>398.25009999999997</v>
      </c>
      <c r="BF19" s="703">
        <v>379.73270000000002</v>
      </c>
      <c r="BG19" s="703">
        <v>323.36340000000001</v>
      </c>
      <c r="BH19" s="703">
        <v>300.15780000000001</v>
      </c>
      <c r="BI19" s="703">
        <v>290.8116</v>
      </c>
      <c r="BJ19" s="703">
        <v>338.9932</v>
      </c>
      <c r="BK19" s="703">
        <v>342.98770000000002</v>
      </c>
      <c r="BL19" s="703">
        <v>305.34620000000001</v>
      </c>
      <c r="BM19" s="703">
        <v>307.35419999999999</v>
      </c>
      <c r="BN19" s="703">
        <v>281.87329999999997</v>
      </c>
      <c r="BO19" s="703">
        <v>309.02719999999999</v>
      </c>
      <c r="BP19" s="703">
        <v>353.29579999999999</v>
      </c>
      <c r="BQ19" s="703">
        <v>399.65210000000002</v>
      </c>
      <c r="BR19" s="703">
        <v>383.30099999999999</v>
      </c>
      <c r="BS19" s="703">
        <v>326.17380000000003</v>
      </c>
      <c r="BT19" s="703">
        <v>302.45699999999999</v>
      </c>
      <c r="BU19" s="703">
        <v>292.87889999999999</v>
      </c>
      <c r="BV19" s="703">
        <v>341.26479999999998</v>
      </c>
    </row>
    <row r="20" spans="1:74" ht="11.1" customHeight="1" x14ac:dyDescent="0.2">
      <c r="A20" s="493"/>
      <c r="B20" s="131" t="s">
        <v>1324</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1218</v>
      </c>
      <c r="B21" s="500" t="s">
        <v>84</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4.2590367349999996</v>
      </c>
      <c r="AN21" s="702">
        <v>3.6634421110000002</v>
      </c>
      <c r="AO21" s="702">
        <v>2.8436516379999999</v>
      </c>
      <c r="AP21" s="702">
        <v>2.9657099410000001</v>
      </c>
      <c r="AQ21" s="702">
        <v>2.6381565299999998</v>
      </c>
      <c r="AR21" s="702">
        <v>4.4408847800000002</v>
      </c>
      <c r="AS21" s="702">
        <v>6.5409425050000003</v>
      </c>
      <c r="AT21" s="702">
        <v>5.385031508</v>
      </c>
      <c r="AU21" s="702">
        <v>4.1690113780000004</v>
      </c>
      <c r="AV21" s="702">
        <v>3.4947489979999999</v>
      </c>
      <c r="AW21" s="702">
        <v>3.3879482350000001</v>
      </c>
      <c r="AX21" s="702">
        <v>3.8971740110000002</v>
      </c>
      <c r="AY21" s="702">
        <v>4.4513381780000003</v>
      </c>
      <c r="AZ21" s="702">
        <v>4.1551409980000003</v>
      </c>
      <c r="BA21" s="702">
        <v>2.9637920000000002</v>
      </c>
      <c r="BB21" s="702">
        <v>3.0890590000000002</v>
      </c>
      <c r="BC21" s="703">
        <v>3.2821910000000001</v>
      </c>
      <c r="BD21" s="703">
        <v>4.7401340000000003</v>
      </c>
      <c r="BE21" s="703">
        <v>7.1269229999999997</v>
      </c>
      <c r="BF21" s="703">
        <v>5.7325350000000004</v>
      </c>
      <c r="BG21" s="703">
        <v>4.3058069999999997</v>
      </c>
      <c r="BH21" s="703">
        <v>4.2006459999999999</v>
      </c>
      <c r="BI21" s="703">
        <v>4.7611119999999998</v>
      </c>
      <c r="BJ21" s="703">
        <v>3.8155450000000002</v>
      </c>
      <c r="BK21" s="703">
        <v>4.0534720000000002</v>
      </c>
      <c r="BL21" s="703">
        <v>2.3834569999999999</v>
      </c>
      <c r="BM21" s="703">
        <v>3.3050739999999998</v>
      </c>
      <c r="BN21" s="703">
        <v>3.6273749999999998</v>
      </c>
      <c r="BO21" s="703">
        <v>3.2381660000000001</v>
      </c>
      <c r="BP21" s="703">
        <v>4.8772229999999999</v>
      </c>
      <c r="BQ21" s="703">
        <v>7.2310819999999998</v>
      </c>
      <c r="BR21" s="703">
        <v>5.8859260000000004</v>
      </c>
      <c r="BS21" s="703">
        <v>4.5462600000000002</v>
      </c>
      <c r="BT21" s="703">
        <v>3.4261509999999999</v>
      </c>
      <c r="BU21" s="703">
        <v>4.6489279999999997</v>
      </c>
      <c r="BV21" s="703">
        <v>3.9337360000000001</v>
      </c>
    </row>
    <row r="22" spans="1:74" ht="11.1" customHeight="1" x14ac:dyDescent="0.2">
      <c r="A22" s="499" t="s">
        <v>1219</v>
      </c>
      <c r="B22" s="500" t="s">
        <v>83</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1.29137E-3</v>
      </c>
      <c r="BB22" s="702">
        <v>6.8995899999999997E-4</v>
      </c>
      <c r="BC22" s="703">
        <v>1.3916200000000001E-3</v>
      </c>
      <c r="BD22" s="703">
        <v>6.2023800000000004E-3</v>
      </c>
      <c r="BE22" s="703">
        <v>3.1684700000000001E-3</v>
      </c>
      <c r="BF22" s="703">
        <v>2.1350000000000002E-3</v>
      </c>
      <c r="BG22" s="703">
        <v>2.3138500000000001E-3</v>
      </c>
      <c r="BH22" s="703">
        <v>6.8073999999999999E-3</v>
      </c>
      <c r="BI22" s="703">
        <v>8.1290600000000005E-3</v>
      </c>
      <c r="BJ22" s="703">
        <v>6.6456100000000004E-2</v>
      </c>
      <c r="BK22" s="703">
        <v>0.49254959999999998</v>
      </c>
      <c r="BL22" s="703">
        <v>0.2217683</v>
      </c>
      <c r="BM22" s="703">
        <v>1.29137E-3</v>
      </c>
      <c r="BN22" s="703">
        <v>6.8995899999999997E-4</v>
      </c>
      <c r="BO22" s="703">
        <v>1.3916200000000001E-3</v>
      </c>
      <c r="BP22" s="703">
        <v>6.2023800000000004E-3</v>
      </c>
      <c r="BQ22" s="703">
        <v>3.1684700000000001E-3</v>
      </c>
      <c r="BR22" s="703">
        <v>2.1350000000000002E-3</v>
      </c>
      <c r="BS22" s="703">
        <v>2.3138500000000001E-3</v>
      </c>
      <c r="BT22" s="703">
        <v>6.8073999999999999E-3</v>
      </c>
      <c r="BU22" s="703">
        <v>8.1290600000000005E-3</v>
      </c>
      <c r="BV22" s="703">
        <v>6.6456100000000004E-2</v>
      </c>
    </row>
    <row r="23" spans="1:74" ht="11.1" customHeight="1" x14ac:dyDescent="0.2">
      <c r="A23" s="499" t="s">
        <v>1220</v>
      </c>
      <c r="B23" s="502" t="s">
        <v>86</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2.5418099999999999</v>
      </c>
      <c r="BB23" s="702">
        <v>2.45661</v>
      </c>
      <c r="BC23" s="703">
        <v>2.4268200000000002</v>
      </c>
      <c r="BD23" s="703">
        <v>2.3485399999999998</v>
      </c>
      <c r="BE23" s="703">
        <v>2.4268200000000002</v>
      </c>
      <c r="BF23" s="703">
        <v>2.4268200000000002</v>
      </c>
      <c r="BG23" s="703">
        <v>2.3485399999999998</v>
      </c>
      <c r="BH23" s="703">
        <v>1.36307</v>
      </c>
      <c r="BI23" s="703">
        <v>1.79664</v>
      </c>
      <c r="BJ23" s="703">
        <v>2.4268200000000002</v>
      </c>
      <c r="BK23" s="703">
        <v>2.4268200000000002</v>
      </c>
      <c r="BL23" s="703">
        <v>2.19197</v>
      </c>
      <c r="BM23" s="703">
        <v>2.4268200000000002</v>
      </c>
      <c r="BN23" s="703">
        <v>1.51075</v>
      </c>
      <c r="BO23" s="703">
        <v>2.3088000000000002</v>
      </c>
      <c r="BP23" s="703">
        <v>2.3633999999999999</v>
      </c>
      <c r="BQ23" s="703">
        <v>2.44218</v>
      </c>
      <c r="BR23" s="703">
        <v>2.44218</v>
      </c>
      <c r="BS23" s="703">
        <v>2.3633999999999999</v>
      </c>
      <c r="BT23" s="703">
        <v>2.44218</v>
      </c>
      <c r="BU23" s="703">
        <v>2.3633999999999999</v>
      </c>
      <c r="BV23" s="703">
        <v>2.44218</v>
      </c>
    </row>
    <row r="24" spans="1:74" ht="11.1" customHeight="1" x14ac:dyDescent="0.2">
      <c r="A24" s="499" t="s">
        <v>1221</v>
      </c>
      <c r="B24" s="502" t="s">
        <v>1222</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0.71571291999999997</v>
      </c>
      <c r="AN24" s="702">
        <v>0.70656378200000003</v>
      </c>
      <c r="AO24" s="702">
        <v>0.74390545500000005</v>
      </c>
      <c r="AP24" s="702">
        <v>0.71609322399999997</v>
      </c>
      <c r="AQ24" s="702">
        <v>0.71790302500000003</v>
      </c>
      <c r="AR24" s="702">
        <v>0.61808391600000001</v>
      </c>
      <c r="AS24" s="702">
        <v>0.62834930300000003</v>
      </c>
      <c r="AT24" s="702">
        <v>0.62151460199999997</v>
      </c>
      <c r="AU24" s="702">
        <v>0.54152093400000001</v>
      </c>
      <c r="AV24" s="702">
        <v>0.49494596099999999</v>
      </c>
      <c r="AW24" s="702">
        <v>0.59175818300000005</v>
      </c>
      <c r="AX24" s="702">
        <v>0.65724810099999997</v>
      </c>
      <c r="AY24" s="702">
        <v>0.66928021900000001</v>
      </c>
      <c r="AZ24" s="702">
        <v>0.57124966899999996</v>
      </c>
      <c r="BA24" s="702">
        <v>0.7020942</v>
      </c>
      <c r="BB24" s="702">
        <v>0.83061859999999998</v>
      </c>
      <c r="BC24" s="703">
        <v>0.79373389999999999</v>
      </c>
      <c r="BD24" s="703">
        <v>0.62414199999999997</v>
      </c>
      <c r="BE24" s="703">
        <v>0.49612669999999998</v>
      </c>
      <c r="BF24" s="703">
        <v>0.4073465</v>
      </c>
      <c r="BG24" s="703">
        <v>0.37618030000000002</v>
      </c>
      <c r="BH24" s="703">
        <v>0.51607579999999997</v>
      </c>
      <c r="BI24" s="703">
        <v>0.58225830000000001</v>
      </c>
      <c r="BJ24" s="703">
        <v>0.68667299999999998</v>
      </c>
      <c r="BK24" s="703">
        <v>0.68589809999999996</v>
      </c>
      <c r="BL24" s="703">
        <v>0.61117339999999998</v>
      </c>
      <c r="BM24" s="703">
        <v>0.72350890000000001</v>
      </c>
      <c r="BN24" s="703">
        <v>0.84065889999999999</v>
      </c>
      <c r="BO24" s="703">
        <v>0.79876040000000004</v>
      </c>
      <c r="BP24" s="703">
        <v>0.62799720000000003</v>
      </c>
      <c r="BQ24" s="703">
        <v>0.49849599999999999</v>
      </c>
      <c r="BR24" s="703">
        <v>0.40889370000000003</v>
      </c>
      <c r="BS24" s="703">
        <v>0.37734869999999998</v>
      </c>
      <c r="BT24" s="703">
        <v>0.51744469999999998</v>
      </c>
      <c r="BU24" s="703">
        <v>0.58371399999999996</v>
      </c>
      <c r="BV24" s="703">
        <v>0.68834689999999998</v>
      </c>
    </row>
    <row r="25" spans="1:74" ht="11.1" customHeight="1" x14ac:dyDescent="0.2">
      <c r="A25" s="499" t="s">
        <v>1223</v>
      </c>
      <c r="B25" s="502" t="s">
        <v>1325</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0.82784591699999999</v>
      </c>
      <c r="AN25" s="702">
        <v>0.82688166299999999</v>
      </c>
      <c r="AO25" s="702">
        <v>0.934369644</v>
      </c>
      <c r="AP25" s="702">
        <v>0.91787386500000001</v>
      </c>
      <c r="AQ25" s="702">
        <v>0.96373140099999999</v>
      </c>
      <c r="AR25" s="702">
        <v>0.80379880999999997</v>
      </c>
      <c r="AS25" s="702">
        <v>0.80640701000000004</v>
      </c>
      <c r="AT25" s="702">
        <v>0.83144591000000001</v>
      </c>
      <c r="AU25" s="702">
        <v>0.78577080499999996</v>
      </c>
      <c r="AV25" s="702">
        <v>0.83194184800000004</v>
      </c>
      <c r="AW25" s="702">
        <v>0.90069891000000002</v>
      </c>
      <c r="AX25" s="702">
        <v>0.89486700100000005</v>
      </c>
      <c r="AY25" s="702">
        <v>0.85129765400000001</v>
      </c>
      <c r="AZ25" s="702">
        <v>0.80605084199999999</v>
      </c>
      <c r="BA25" s="702">
        <v>1.0070129999999999</v>
      </c>
      <c r="BB25" s="702">
        <v>1.1359429999999999</v>
      </c>
      <c r="BC25" s="703">
        <v>1.15374</v>
      </c>
      <c r="BD25" s="703">
        <v>0.90039939999999996</v>
      </c>
      <c r="BE25" s="703">
        <v>0.89747520000000003</v>
      </c>
      <c r="BF25" s="703">
        <v>0.88489249999999997</v>
      </c>
      <c r="BG25" s="703">
        <v>0.87078900000000004</v>
      </c>
      <c r="BH25" s="703">
        <v>0.93319580000000002</v>
      </c>
      <c r="BI25" s="703">
        <v>1.043623</v>
      </c>
      <c r="BJ25" s="703">
        <v>1.2673810000000001</v>
      </c>
      <c r="BK25" s="703">
        <v>1.1565110000000001</v>
      </c>
      <c r="BL25" s="703">
        <v>0.93050529999999998</v>
      </c>
      <c r="BM25" s="703">
        <v>1.1221350000000001</v>
      </c>
      <c r="BN25" s="703">
        <v>1.153157</v>
      </c>
      <c r="BO25" s="703">
        <v>1.17411</v>
      </c>
      <c r="BP25" s="703">
        <v>0.97810509999999995</v>
      </c>
      <c r="BQ25" s="703">
        <v>0.95168220000000003</v>
      </c>
      <c r="BR25" s="703">
        <v>0.94052919999999995</v>
      </c>
      <c r="BS25" s="703">
        <v>0.9060011</v>
      </c>
      <c r="BT25" s="703">
        <v>0.97195290000000001</v>
      </c>
      <c r="BU25" s="703">
        <v>1.1034489999999999</v>
      </c>
      <c r="BV25" s="703">
        <v>1.1730069999999999</v>
      </c>
    </row>
    <row r="26" spans="1:74" ht="11.1" customHeight="1" x14ac:dyDescent="0.2">
      <c r="A26" s="499" t="s">
        <v>1224</v>
      </c>
      <c r="B26" s="500" t="s">
        <v>1326</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0.13754185499999999</v>
      </c>
      <c r="AN26" s="702">
        <v>0.10393079099999999</v>
      </c>
      <c r="AO26" s="702">
        <v>0.104811922</v>
      </c>
      <c r="AP26" s="702">
        <v>0.119303616</v>
      </c>
      <c r="AQ26" s="702">
        <v>0.11420060899999999</v>
      </c>
      <c r="AR26" s="702">
        <v>0.103933966</v>
      </c>
      <c r="AS26" s="702">
        <v>0.128432509</v>
      </c>
      <c r="AT26" s="702">
        <v>0.10363955499999999</v>
      </c>
      <c r="AU26" s="702">
        <v>0.11864485900000001</v>
      </c>
      <c r="AV26" s="702">
        <v>0.11719643</v>
      </c>
      <c r="AW26" s="702">
        <v>0.103711818</v>
      </c>
      <c r="AX26" s="702">
        <v>0.15904885099999999</v>
      </c>
      <c r="AY26" s="702">
        <v>0.13744206</v>
      </c>
      <c r="AZ26" s="702">
        <v>0.174798388</v>
      </c>
      <c r="BA26" s="702">
        <v>9.6492800000000004E-2</v>
      </c>
      <c r="BB26" s="702">
        <v>0.14681130000000001</v>
      </c>
      <c r="BC26" s="703">
        <v>0.12345680000000001</v>
      </c>
      <c r="BD26" s="703">
        <v>9.0634699999999999E-2</v>
      </c>
      <c r="BE26" s="703">
        <v>8.4669900000000006E-2</v>
      </c>
      <c r="BF26" s="703">
        <v>7.6020500000000005E-2</v>
      </c>
      <c r="BG26" s="703">
        <v>8.4887599999999994E-2</v>
      </c>
      <c r="BH26" s="703">
        <v>0.1193536</v>
      </c>
      <c r="BI26" s="703">
        <v>0.1145399</v>
      </c>
      <c r="BJ26" s="703">
        <v>0.15726019999999999</v>
      </c>
      <c r="BK26" s="703">
        <v>0.14332139999999999</v>
      </c>
      <c r="BL26" s="703">
        <v>0.13748389999999999</v>
      </c>
      <c r="BM26" s="703">
        <v>0.1017192</v>
      </c>
      <c r="BN26" s="703">
        <v>0.1402545</v>
      </c>
      <c r="BO26" s="703">
        <v>0.1161408</v>
      </c>
      <c r="BP26" s="703">
        <v>8.7924299999999997E-2</v>
      </c>
      <c r="BQ26" s="703">
        <v>8.6517499999999997E-2</v>
      </c>
      <c r="BR26" s="703">
        <v>7.9713400000000004E-2</v>
      </c>
      <c r="BS26" s="703">
        <v>9.2747700000000002E-2</v>
      </c>
      <c r="BT26" s="703">
        <v>0.12556149999999999</v>
      </c>
      <c r="BU26" s="703">
        <v>0.1225265</v>
      </c>
      <c r="BV26" s="703">
        <v>0.1572897</v>
      </c>
    </row>
    <row r="27" spans="1:74" ht="11.1" customHeight="1" x14ac:dyDescent="0.2">
      <c r="A27" s="499" t="s">
        <v>1225</v>
      </c>
      <c r="B27" s="502" t="s">
        <v>1226</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8.4524298509999998</v>
      </c>
      <c r="AN27" s="702">
        <v>7.659343915</v>
      </c>
      <c r="AO27" s="702">
        <v>7.1055750279999996</v>
      </c>
      <c r="AP27" s="702">
        <v>5.7610426050000001</v>
      </c>
      <c r="AQ27" s="702">
        <v>6.2029431879999999</v>
      </c>
      <c r="AR27" s="702">
        <v>8.0864278489999997</v>
      </c>
      <c r="AS27" s="702">
        <v>10.578836795000001</v>
      </c>
      <c r="AT27" s="702">
        <v>9.3823285730000006</v>
      </c>
      <c r="AU27" s="702">
        <v>8.0064618210000003</v>
      </c>
      <c r="AV27" s="702">
        <v>6.5379966359999999</v>
      </c>
      <c r="AW27" s="702">
        <v>7.0270812009999997</v>
      </c>
      <c r="AX27" s="702">
        <v>8.1152770600000004</v>
      </c>
      <c r="AY27" s="702">
        <v>8.6112446980000001</v>
      </c>
      <c r="AZ27" s="702">
        <v>8.2142472089999998</v>
      </c>
      <c r="BA27" s="702">
        <v>7.312494</v>
      </c>
      <c r="BB27" s="702">
        <v>7.659732</v>
      </c>
      <c r="BC27" s="703">
        <v>7.7813330000000001</v>
      </c>
      <c r="BD27" s="703">
        <v>8.7100519999999992</v>
      </c>
      <c r="BE27" s="703">
        <v>11.03518</v>
      </c>
      <c r="BF27" s="703">
        <v>9.5297499999999999</v>
      </c>
      <c r="BG27" s="703">
        <v>7.988518</v>
      </c>
      <c r="BH27" s="703">
        <v>7.1391479999999996</v>
      </c>
      <c r="BI27" s="703">
        <v>8.3063029999999998</v>
      </c>
      <c r="BJ27" s="703">
        <v>8.4201350000000001</v>
      </c>
      <c r="BK27" s="703">
        <v>8.9585720000000002</v>
      </c>
      <c r="BL27" s="703">
        <v>6.4763580000000003</v>
      </c>
      <c r="BM27" s="703">
        <v>7.6805479999999999</v>
      </c>
      <c r="BN27" s="703">
        <v>7.2728849999999996</v>
      </c>
      <c r="BO27" s="703">
        <v>7.6373689999999996</v>
      </c>
      <c r="BP27" s="703">
        <v>8.9408519999999996</v>
      </c>
      <c r="BQ27" s="703">
        <v>11.21313</v>
      </c>
      <c r="BR27" s="703">
        <v>9.7593770000000006</v>
      </c>
      <c r="BS27" s="703">
        <v>8.2880710000000004</v>
      </c>
      <c r="BT27" s="703">
        <v>7.4900969999999996</v>
      </c>
      <c r="BU27" s="703">
        <v>8.8301470000000002</v>
      </c>
      <c r="BV27" s="703">
        <v>8.4610160000000008</v>
      </c>
    </row>
    <row r="28" spans="1:74" ht="11.1" customHeight="1" x14ac:dyDescent="0.2">
      <c r="A28" s="499" t="s">
        <v>1227</v>
      </c>
      <c r="B28" s="500" t="s">
        <v>1327</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10.022624088000001</v>
      </c>
      <c r="AN28" s="702">
        <v>9.1136144637999994</v>
      </c>
      <c r="AO28" s="702">
        <v>8.7502475342999997</v>
      </c>
      <c r="AP28" s="702">
        <v>7.8106207939000001</v>
      </c>
      <c r="AQ28" s="702">
        <v>7.8543876612999997</v>
      </c>
      <c r="AR28" s="702">
        <v>9.5544809569000009</v>
      </c>
      <c r="AS28" s="702">
        <v>12.057798328000001</v>
      </c>
      <c r="AT28" s="702">
        <v>11.220176714999999</v>
      </c>
      <c r="AU28" s="702">
        <v>9.0448631038999991</v>
      </c>
      <c r="AV28" s="702">
        <v>8.5882202355999997</v>
      </c>
      <c r="AW28" s="702">
        <v>8.8204728200000009</v>
      </c>
      <c r="AX28" s="702">
        <v>10.147217795</v>
      </c>
      <c r="AY28" s="702">
        <v>10.371800498000001</v>
      </c>
      <c r="AZ28" s="702">
        <v>9.6940234233999991</v>
      </c>
      <c r="BA28" s="702">
        <v>9.2505450000000007</v>
      </c>
      <c r="BB28" s="702">
        <v>8.0970739999999992</v>
      </c>
      <c r="BC28" s="703">
        <v>8.6431749999999994</v>
      </c>
      <c r="BD28" s="703">
        <v>9.8450790000000001</v>
      </c>
      <c r="BE28" s="703">
        <v>11.61049</v>
      </c>
      <c r="BF28" s="703">
        <v>11.048439999999999</v>
      </c>
      <c r="BG28" s="703">
        <v>9.2171289999999999</v>
      </c>
      <c r="BH28" s="703">
        <v>8.8529160000000005</v>
      </c>
      <c r="BI28" s="703">
        <v>8.9738769999999999</v>
      </c>
      <c r="BJ28" s="703">
        <v>10.385960000000001</v>
      </c>
      <c r="BK28" s="703">
        <v>10.762729999999999</v>
      </c>
      <c r="BL28" s="703">
        <v>9.4021209999999993</v>
      </c>
      <c r="BM28" s="703">
        <v>9.7540250000000004</v>
      </c>
      <c r="BN28" s="703">
        <v>8.4614060000000002</v>
      </c>
      <c r="BO28" s="703">
        <v>8.7934769999999993</v>
      </c>
      <c r="BP28" s="703">
        <v>9.8552579999999992</v>
      </c>
      <c r="BQ28" s="703">
        <v>11.555630000000001</v>
      </c>
      <c r="BR28" s="703">
        <v>11.10364</v>
      </c>
      <c r="BS28" s="703">
        <v>9.2525829999999996</v>
      </c>
      <c r="BT28" s="703">
        <v>8.8840690000000002</v>
      </c>
      <c r="BU28" s="703">
        <v>8.9975710000000007</v>
      </c>
      <c r="BV28" s="703">
        <v>10.41517</v>
      </c>
    </row>
    <row r="29" spans="1:74" ht="11.1" customHeight="1" x14ac:dyDescent="0.2">
      <c r="A29" s="493"/>
      <c r="B29" s="131" t="s">
        <v>1328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1228</v>
      </c>
      <c r="B30" s="500" t="s">
        <v>84</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4.39797335</v>
      </c>
      <c r="AN30" s="702">
        <v>4.0548110560000001</v>
      </c>
      <c r="AO30" s="702">
        <v>3.940961438</v>
      </c>
      <c r="AP30" s="702">
        <v>2.855600066</v>
      </c>
      <c r="AQ30" s="702">
        <v>3.1858639549999999</v>
      </c>
      <c r="AR30" s="702">
        <v>5.3201788790000002</v>
      </c>
      <c r="AS30" s="702">
        <v>8.2522089039999997</v>
      </c>
      <c r="AT30" s="702">
        <v>7.0278435479999999</v>
      </c>
      <c r="AU30" s="702">
        <v>5.2984194919999998</v>
      </c>
      <c r="AV30" s="702">
        <v>4.0793476770000003</v>
      </c>
      <c r="AW30" s="702">
        <v>4.2630787010000004</v>
      </c>
      <c r="AX30" s="702">
        <v>4.4696059659999996</v>
      </c>
      <c r="AY30" s="702">
        <v>4.7410171380000001</v>
      </c>
      <c r="AZ30" s="702">
        <v>4.0990272020000003</v>
      </c>
      <c r="BA30" s="702">
        <v>4.9581039999999996</v>
      </c>
      <c r="BB30" s="702">
        <v>3.158207</v>
      </c>
      <c r="BC30" s="703">
        <v>3.8923079999999999</v>
      </c>
      <c r="BD30" s="703">
        <v>6.1712210000000001</v>
      </c>
      <c r="BE30" s="703">
        <v>7.5158290000000001</v>
      </c>
      <c r="BF30" s="703">
        <v>6.8908110000000002</v>
      </c>
      <c r="BG30" s="703">
        <v>5.8419160000000003</v>
      </c>
      <c r="BH30" s="703">
        <v>4.9700949999999997</v>
      </c>
      <c r="BI30" s="703">
        <v>4.7911339999999996</v>
      </c>
      <c r="BJ30" s="703">
        <v>5.2496090000000004</v>
      </c>
      <c r="BK30" s="703">
        <v>5.5387490000000001</v>
      </c>
      <c r="BL30" s="703">
        <v>3.2168139999999998</v>
      </c>
      <c r="BM30" s="703">
        <v>6.5082360000000001</v>
      </c>
      <c r="BN30" s="703">
        <v>4.4490020000000001</v>
      </c>
      <c r="BO30" s="703">
        <v>4.2019070000000003</v>
      </c>
      <c r="BP30" s="703">
        <v>6.3117200000000002</v>
      </c>
      <c r="BQ30" s="703">
        <v>7.9386720000000004</v>
      </c>
      <c r="BR30" s="703">
        <v>7.211983</v>
      </c>
      <c r="BS30" s="703">
        <v>6.2368560000000004</v>
      </c>
      <c r="BT30" s="703">
        <v>4.8641129999999997</v>
      </c>
      <c r="BU30" s="703">
        <v>4.9309339999999997</v>
      </c>
      <c r="BV30" s="703">
        <v>5.4737809999999998</v>
      </c>
    </row>
    <row r="31" spans="1:74" ht="11.1" customHeight="1" x14ac:dyDescent="0.2">
      <c r="A31" s="499" t="s">
        <v>1229</v>
      </c>
      <c r="B31" s="502" t="s">
        <v>83</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3">
        <v>0</v>
      </c>
      <c r="BD31" s="703">
        <v>0</v>
      </c>
      <c r="BE31" s="703">
        <v>0</v>
      </c>
      <c r="BF31" s="703">
        <v>0</v>
      </c>
      <c r="BG31" s="703">
        <v>0</v>
      </c>
      <c r="BH31" s="703">
        <v>0</v>
      </c>
      <c r="BI31" s="703">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 customHeight="1" x14ac:dyDescent="0.2">
      <c r="A32" s="499" t="s">
        <v>1230</v>
      </c>
      <c r="B32" s="502" t="s">
        <v>86</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3.556009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3.1581000000000001</v>
      </c>
      <c r="BB32" s="702">
        <v>2.9197799999999998</v>
      </c>
      <c r="BC32" s="703">
        <v>2.3954599999999999</v>
      </c>
      <c r="BD32" s="703">
        <v>2.3181799999999999</v>
      </c>
      <c r="BE32" s="703">
        <v>2.3954599999999999</v>
      </c>
      <c r="BF32" s="703">
        <v>2.3954599999999999</v>
      </c>
      <c r="BG32" s="703">
        <v>2.3181799999999999</v>
      </c>
      <c r="BH32" s="703">
        <v>2.06541</v>
      </c>
      <c r="BI32" s="703">
        <v>2.3181799999999999</v>
      </c>
      <c r="BJ32" s="703">
        <v>2.3954599999999999</v>
      </c>
      <c r="BK32" s="703">
        <v>2.3954599999999999</v>
      </c>
      <c r="BL32" s="703">
        <v>2.16364</v>
      </c>
      <c r="BM32" s="703">
        <v>1.97113</v>
      </c>
      <c r="BN32" s="703">
        <v>2.3181799999999999</v>
      </c>
      <c r="BO32" s="703">
        <v>2.3954599999999999</v>
      </c>
      <c r="BP32" s="703">
        <v>2.3181799999999999</v>
      </c>
      <c r="BQ32" s="703">
        <v>2.3954599999999999</v>
      </c>
      <c r="BR32" s="703">
        <v>2.3954599999999999</v>
      </c>
      <c r="BS32" s="703">
        <v>1.90489</v>
      </c>
      <c r="BT32" s="703">
        <v>2.2757900000000002</v>
      </c>
      <c r="BU32" s="703">
        <v>2.3181799999999999</v>
      </c>
      <c r="BV32" s="703">
        <v>2.3954599999999999</v>
      </c>
    </row>
    <row r="33" spans="1:74" ht="11.1" customHeight="1" x14ac:dyDescent="0.2">
      <c r="A33" s="499" t="s">
        <v>1231</v>
      </c>
      <c r="B33" s="502" t="s">
        <v>1222</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2.7324699589999999</v>
      </c>
      <c r="AN33" s="702">
        <v>2.5664361769999999</v>
      </c>
      <c r="AO33" s="702">
        <v>2.7239136020000001</v>
      </c>
      <c r="AP33" s="702">
        <v>2.6580589429999999</v>
      </c>
      <c r="AQ33" s="702">
        <v>2.76179167</v>
      </c>
      <c r="AR33" s="702">
        <v>2.5647137390000001</v>
      </c>
      <c r="AS33" s="702">
        <v>2.6744681620000001</v>
      </c>
      <c r="AT33" s="702">
        <v>2.625446272</v>
      </c>
      <c r="AU33" s="702">
        <v>2.4723931549999998</v>
      </c>
      <c r="AV33" s="702">
        <v>2.4592653389999999</v>
      </c>
      <c r="AW33" s="702">
        <v>2.4862781370000002</v>
      </c>
      <c r="AX33" s="702">
        <v>2.6392346889999998</v>
      </c>
      <c r="AY33" s="702">
        <v>2.6486155629999999</v>
      </c>
      <c r="AZ33" s="702">
        <v>2.159737684</v>
      </c>
      <c r="BA33" s="702">
        <v>2.4883730000000002</v>
      </c>
      <c r="BB33" s="702">
        <v>2.2867639999999998</v>
      </c>
      <c r="BC33" s="703">
        <v>2.41255</v>
      </c>
      <c r="BD33" s="703">
        <v>2.334889</v>
      </c>
      <c r="BE33" s="703">
        <v>2.4305140000000001</v>
      </c>
      <c r="BF33" s="703">
        <v>2.3615810000000002</v>
      </c>
      <c r="BG33" s="703">
        <v>2.2011599999999998</v>
      </c>
      <c r="BH33" s="703">
        <v>2.2449309999999998</v>
      </c>
      <c r="BI33" s="703">
        <v>2.4204270000000001</v>
      </c>
      <c r="BJ33" s="703">
        <v>2.5017900000000002</v>
      </c>
      <c r="BK33" s="703">
        <v>2.3617539999999999</v>
      </c>
      <c r="BL33" s="703">
        <v>2.1411449999999999</v>
      </c>
      <c r="BM33" s="703">
        <v>2.4699870000000002</v>
      </c>
      <c r="BN33" s="703">
        <v>2.2708719999999998</v>
      </c>
      <c r="BO33" s="703">
        <v>2.3978820000000001</v>
      </c>
      <c r="BP33" s="703">
        <v>2.3222100000000001</v>
      </c>
      <c r="BQ33" s="703">
        <v>2.418812</v>
      </c>
      <c r="BR33" s="703">
        <v>2.3511289999999998</v>
      </c>
      <c r="BS33" s="703">
        <v>2.1921249999999999</v>
      </c>
      <c r="BT33" s="703">
        <v>2.2365919999999999</v>
      </c>
      <c r="BU33" s="703">
        <v>2.4132189999999998</v>
      </c>
      <c r="BV33" s="703">
        <v>2.4951370000000002</v>
      </c>
    </row>
    <row r="34" spans="1:74" ht="11.1" customHeight="1" x14ac:dyDescent="0.2">
      <c r="A34" s="499" t="s">
        <v>1232</v>
      </c>
      <c r="B34" s="502" t="s">
        <v>1325</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0.61196570900000002</v>
      </c>
      <c r="AN34" s="702">
        <v>0.66581110099999996</v>
      </c>
      <c r="AO34" s="702">
        <v>0.71334658299999998</v>
      </c>
      <c r="AP34" s="702">
        <v>0.70954794399999999</v>
      </c>
      <c r="AQ34" s="702">
        <v>0.64241033000000003</v>
      </c>
      <c r="AR34" s="702">
        <v>0.57546389399999998</v>
      </c>
      <c r="AS34" s="702">
        <v>0.56235904299999995</v>
      </c>
      <c r="AT34" s="702">
        <v>0.55110581300000006</v>
      </c>
      <c r="AU34" s="702">
        <v>0.56674378599999997</v>
      </c>
      <c r="AV34" s="702">
        <v>0.64574739400000003</v>
      </c>
      <c r="AW34" s="702">
        <v>0.75137864899999995</v>
      </c>
      <c r="AX34" s="702">
        <v>0.65362390400000003</v>
      </c>
      <c r="AY34" s="702">
        <v>0.53064302399999996</v>
      </c>
      <c r="AZ34" s="702">
        <v>0.59754989000000003</v>
      </c>
      <c r="BA34" s="702">
        <v>0.74682760000000004</v>
      </c>
      <c r="BB34" s="702">
        <v>0.73833689999999996</v>
      </c>
      <c r="BC34" s="703">
        <v>0.67439079999999996</v>
      </c>
      <c r="BD34" s="703">
        <v>0.62882470000000001</v>
      </c>
      <c r="BE34" s="703">
        <v>0.57876879999999997</v>
      </c>
      <c r="BF34" s="703">
        <v>0.5699533</v>
      </c>
      <c r="BG34" s="703">
        <v>0.6229344</v>
      </c>
      <c r="BH34" s="703">
        <v>0.6887006</v>
      </c>
      <c r="BI34" s="703">
        <v>0.80523290000000003</v>
      </c>
      <c r="BJ34" s="703">
        <v>0.6900153</v>
      </c>
      <c r="BK34" s="703">
        <v>0.57720199999999999</v>
      </c>
      <c r="BL34" s="703">
        <v>0.5626987</v>
      </c>
      <c r="BM34" s="703">
        <v>0.81168560000000001</v>
      </c>
      <c r="BN34" s="703">
        <v>0.80593630000000005</v>
      </c>
      <c r="BO34" s="703">
        <v>0.71608300000000003</v>
      </c>
      <c r="BP34" s="703">
        <v>0.73916700000000002</v>
      </c>
      <c r="BQ34" s="703">
        <v>0.68161879999999997</v>
      </c>
      <c r="BR34" s="703">
        <v>0.65886339999999999</v>
      </c>
      <c r="BS34" s="703">
        <v>0.71875020000000001</v>
      </c>
      <c r="BT34" s="703">
        <v>0.81310839999999995</v>
      </c>
      <c r="BU34" s="703">
        <v>0.97292480000000003</v>
      </c>
      <c r="BV34" s="703">
        <v>0.79108120000000004</v>
      </c>
    </row>
    <row r="35" spans="1:74" ht="11.1" customHeight="1" x14ac:dyDescent="0.2">
      <c r="A35" s="499" t="s">
        <v>1233</v>
      </c>
      <c r="B35" s="500" t="s">
        <v>1326</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6.4970062999999995E-2</v>
      </c>
      <c r="AN35" s="702">
        <v>5.6233829999999999E-2</v>
      </c>
      <c r="AO35" s="702">
        <v>6.0066517999999999E-2</v>
      </c>
      <c r="AP35" s="702">
        <v>4.8850506000000002E-2</v>
      </c>
      <c r="AQ35" s="702">
        <v>5.4075901000000003E-2</v>
      </c>
      <c r="AR35" s="702">
        <v>4.0890119000000003E-2</v>
      </c>
      <c r="AS35" s="702">
        <v>5.8996306999999998E-2</v>
      </c>
      <c r="AT35" s="702">
        <v>4.9849671999999998E-2</v>
      </c>
      <c r="AU35" s="702">
        <v>3.9422257000000002E-2</v>
      </c>
      <c r="AV35" s="702">
        <v>4.8501796999999999E-2</v>
      </c>
      <c r="AW35" s="702">
        <v>3.5854713000000003E-2</v>
      </c>
      <c r="AX35" s="702">
        <v>7.3517969000000002E-2</v>
      </c>
      <c r="AY35" s="702">
        <v>0.15771858699999999</v>
      </c>
      <c r="AZ35" s="702">
        <v>0.217764288</v>
      </c>
      <c r="BA35" s="702">
        <v>5.5579299999999998E-2</v>
      </c>
      <c r="BB35" s="702">
        <v>4.0608600000000002E-2</v>
      </c>
      <c r="BC35" s="703">
        <v>4.7237899999999999E-2</v>
      </c>
      <c r="BD35" s="703">
        <v>2.3413099999999999E-2</v>
      </c>
      <c r="BE35" s="703">
        <v>2.73604E-2</v>
      </c>
      <c r="BF35" s="703">
        <v>3.8011900000000001E-2</v>
      </c>
      <c r="BG35" s="703">
        <v>1.30189E-2</v>
      </c>
      <c r="BH35" s="703">
        <v>3.8318499999999998E-2</v>
      </c>
      <c r="BI35" s="703">
        <v>2.5602E-2</v>
      </c>
      <c r="BJ35" s="703">
        <v>6.5239599999999995E-2</v>
      </c>
      <c r="BK35" s="703">
        <v>0.14343819999999999</v>
      </c>
      <c r="BL35" s="703">
        <v>0.1806913</v>
      </c>
      <c r="BM35" s="703">
        <v>5.9003399999999998E-2</v>
      </c>
      <c r="BN35" s="703">
        <v>4.8726800000000001E-2</v>
      </c>
      <c r="BO35" s="703">
        <v>5.5594900000000003E-2</v>
      </c>
      <c r="BP35" s="703">
        <v>2.0329300000000002E-2</v>
      </c>
      <c r="BQ35" s="703">
        <v>2.9395299999999999E-2</v>
      </c>
      <c r="BR35" s="703">
        <v>4.6290999999999999E-2</v>
      </c>
      <c r="BS35" s="703">
        <v>1.5428600000000001E-2</v>
      </c>
      <c r="BT35" s="703">
        <v>3.7007499999999999E-2</v>
      </c>
      <c r="BU35" s="703">
        <v>2.93549E-2</v>
      </c>
      <c r="BV35" s="703">
        <v>7.16503E-2</v>
      </c>
    </row>
    <row r="36" spans="1:74" ht="11.1" customHeight="1" x14ac:dyDescent="0.2">
      <c r="A36" s="499" t="s">
        <v>1234</v>
      </c>
      <c r="B36" s="502" t="s">
        <v>1226</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11.835368761</v>
      </c>
      <c r="AN36" s="702">
        <v>10.925369478</v>
      </c>
      <c r="AO36" s="702">
        <v>10.663024679999999</v>
      </c>
      <c r="AP36" s="702">
        <v>9.4696074590000006</v>
      </c>
      <c r="AQ36" s="702">
        <v>9.5398458559999995</v>
      </c>
      <c r="AR36" s="702">
        <v>11.619945631</v>
      </c>
      <c r="AS36" s="702">
        <v>14.712241415999999</v>
      </c>
      <c r="AT36" s="702">
        <v>13.378917305</v>
      </c>
      <c r="AU36" s="702">
        <v>11.08780769</v>
      </c>
      <c r="AV36" s="702">
        <v>10.367061207000001</v>
      </c>
      <c r="AW36" s="702">
        <v>10.7055252</v>
      </c>
      <c r="AX36" s="702">
        <v>11.099917528000001</v>
      </c>
      <c r="AY36" s="702">
        <v>11.352117312000001</v>
      </c>
      <c r="AZ36" s="702">
        <v>10.010797064</v>
      </c>
      <c r="BA36" s="702">
        <v>11.406980000000001</v>
      </c>
      <c r="BB36" s="702">
        <v>9.1436969999999995</v>
      </c>
      <c r="BC36" s="703">
        <v>9.4219469999999994</v>
      </c>
      <c r="BD36" s="703">
        <v>11.47653</v>
      </c>
      <c r="BE36" s="703">
        <v>12.947929999999999</v>
      </c>
      <c r="BF36" s="703">
        <v>12.25582</v>
      </c>
      <c r="BG36" s="703">
        <v>10.997210000000001</v>
      </c>
      <c r="BH36" s="703">
        <v>10.00746</v>
      </c>
      <c r="BI36" s="703">
        <v>10.360580000000001</v>
      </c>
      <c r="BJ36" s="703">
        <v>10.90211</v>
      </c>
      <c r="BK36" s="703">
        <v>11.0166</v>
      </c>
      <c r="BL36" s="703">
        <v>8.2649889999999999</v>
      </c>
      <c r="BM36" s="703">
        <v>11.820040000000001</v>
      </c>
      <c r="BN36" s="703">
        <v>9.8927169999999993</v>
      </c>
      <c r="BO36" s="703">
        <v>9.7669270000000008</v>
      </c>
      <c r="BP36" s="703">
        <v>11.71161</v>
      </c>
      <c r="BQ36" s="703">
        <v>13.46396</v>
      </c>
      <c r="BR36" s="703">
        <v>12.663729999999999</v>
      </c>
      <c r="BS36" s="703">
        <v>11.068049999999999</v>
      </c>
      <c r="BT36" s="703">
        <v>10.226610000000001</v>
      </c>
      <c r="BU36" s="703">
        <v>10.66461</v>
      </c>
      <c r="BV36" s="703">
        <v>11.22711</v>
      </c>
    </row>
    <row r="37" spans="1:74" ht="11.1" customHeight="1" x14ac:dyDescent="0.2">
      <c r="A37" s="499" t="s">
        <v>1235</v>
      </c>
      <c r="B37" s="500" t="s">
        <v>1327</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12.62610072</v>
      </c>
      <c r="AN37" s="702">
        <v>11.603978953</v>
      </c>
      <c r="AO37" s="702">
        <v>11.049957544</v>
      </c>
      <c r="AP37" s="702">
        <v>9.7455867217000005</v>
      </c>
      <c r="AQ37" s="702">
        <v>10.183660673</v>
      </c>
      <c r="AR37" s="702">
        <v>12.500379108000001</v>
      </c>
      <c r="AS37" s="702">
        <v>16.109324679</v>
      </c>
      <c r="AT37" s="702">
        <v>14.807063196</v>
      </c>
      <c r="AU37" s="702">
        <v>11.980174673</v>
      </c>
      <c r="AV37" s="702">
        <v>11.033226132999999</v>
      </c>
      <c r="AW37" s="702">
        <v>11.108741051999999</v>
      </c>
      <c r="AX37" s="702">
        <v>12.534105789</v>
      </c>
      <c r="AY37" s="702">
        <v>12.877912167</v>
      </c>
      <c r="AZ37" s="702">
        <v>12.106009958</v>
      </c>
      <c r="BA37" s="702">
        <v>11.636010000000001</v>
      </c>
      <c r="BB37" s="702">
        <v>10.70974</v>
      </c>
      <c r="BC37" s="703">
        <v>11.212249999999999</v>
      </c>
      <c r="BD37" s="703">
        <v>13.439299999999999</v>
      </c>
      <c r="BE37" s="703">
        <v>15.776910000000001</v>
      </c>
      <c r="BF37" s="703">
        <v>14.61402</v>
      </c>
      <c r="BG37" s="703">
        <v>12.267480000000001</v>
      </c>
      <c r="BH37" s="703">
        <v>11.381930000000001</v>
      </c>
      <c r="BI37" s="703">
        <v>11.59976</v>
      </c>
      <c r="BJ37" s="703">
        <v>13.27786</v>
      </c>
      <c r="BK37" s="703">
        <v>13.24047</v>
      </c>
      <c r="BL37" s="703">
        <v>12.044689999999999</v>
      </c>
      <c r="BM37" s="703">
        <v>12.24835</v>
      </c>
      <c r="BN37" s="703">
        <v>10.99633</v>
      </c>
      <c r="BO37" s="703">
        <v>11.356920000000001</v>
      </c>
      <c r="BP37" s="703">
        <v>13.53035</v>
      </c>
      <c r="BQ37" s="703">
        <v>15.81156</v>
      </c>
      <c r="BR37" s="703">
        <v>14.74278</v>
      </c>
      <c r="BS37" s="703">
        <v>12.39086</v>
      </c>
      <c r="BT37" s="703">
        <v>11.48869</v>
      </c>
      <c r="BU37" s="703">
        <v>11.691850000000001</v>
      </c>
      <c r="BV37" s="703">
        <v>13.37321</v>
      </c>
    </row>
    <row r="38" spans="1:74" ht="11.1" customHeight="1" x14ac:dyDescent="0.2">
      <c r="A38" s="493"/>
      <c r="B38" s="131" t="s">
        <v>1329</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1236</v>
      </c>
      <c r="B39" s="500" t="s">
        <v>84</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27.452036253999999</v>
      </c>
      <c r="AN39" s="702">
        <v>25.506188173999998</v>
      </c>
      <c r="AO39" s="702">
        <v>25.420145483999999</v>
      </c>
      <c r="AP39" s="702">
        <v>21.286661948999999</v>
      </c>
      <c r="AQ39" s="702">
        <v>21.004615652999998</v>
      </c>
      <c r="AR39" s="702">
        <v>27.561209655999999</v>
      </c>
      <c r="AS39" s="702">
        <v>37.726439462000002</v>
      </c>
      <c r="AT39" s="702">
        <v>33.380334752000003</v>
      </c>
      <c r="AU39" s="702">
        <v>26.527074592999998</v>
      </c>
      <c r="AV39" s="702">
        <v>23.996132060000001</v>
      </c>
      <c r="AW39" s="702">
        <v>20.525754546999998</v>
      </c>
      <c r="AX39" s="702">
        <v>25.396761550000001</v>
      </c>
      <c r="AY39" s="702">
        <v>25.843890422000001</v>
      </c>
      <c r="AZ39" s="702">
        <v>23.167607645</v>
      </c>
      <c r="BA39" s="702">
        <v>26.095256703</v>
      </c>
      <c r="BB39" s="702">
        <v>21.772817305</v>
      </c>
      <c r="BC39" s="703">
        <v>23.468070000000001</v>
      </c>
      <c r="BD39" s="703">
        <v>28.804659999999998</v>
      </c>
      <c r="BE39" s="703">
        <v>31.596309999999999</v>
      </c>
      <c r="BF39" s="703">
        <v>30.364830000000001</v>
      </c>
      <c r="BG39" s="703">
        <v>25.802769999999999</v>
      </c>
      <c r="BH39" s="703">
        <v>24.364380000000001</v>
      </c>
      <c r="BI39" s="703">
        <v>22.846640000000001</v>
      </c>
      <c r="BJ39" s="703">
        <v>24.057110000000002</v>
      </c>
      <c r="BK39" s="703">
        <v>21.30875</v>
      </c>
      <c r="BL39" s="703">
        <v>27.293320000000001</v>
      </c>
      <c r="BM39" s="703">
        <v>28.01662</v>
      </c>
      <c r="BN39" s="703">
        <v>24.53388</v>
      </c>
      <c r="BO39" s="703">
        <v>25.783100000000001</v>
      </c>
      <c r="BP39" s="703">
        <v>31.02092</v>
      </c>
      <c r="BQ39" s="703">
        <v>35.077950000000001</v>
      </c>
      <c r="BR39" s="703">
        <v>34.155410000000003</v>
      </c>
      <c r="BS39" s="703">
        <v>28.856829999999999</v>
      </c>
      <c r="BT39" s="703">
        <v>26.849900000000002</v>
      </c>
      <c r="BU39" s="703">
        <v>24.84789</v>
      </c>
      <c r="BV39" s="703">
        <v>26.631810000000002</v>
      </c>
    </row>
    <row r="40" spans="1:74" ht="11.1" customHeight="1" x14ac:dyDescent="0.2">
      <c r="A40" s="499" t="s">
        <v>1237</v>
      </c>
      <c r="B40" s="502" t="s">
        <v>83</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12.44960206</v>
      </c>
      <c r="AN40" s="702">
        <v>11.946101129000001</v>
      </c>
      <c r="AO40" s="702">
        <v>9.2878994299999995</v>
      </c>
      <c r="AP40" s="702">
        <v>7.2704244510000002</v>
      </c>
      <c r="AQ40" s="702">
        <v>9.0973454700000005</v>
      </c>
      <c r="AR40" s="702">
        <v>13.32113043</v>
      </c>
      <c r="AS40" s="702">
        <v>18.918999212999999</v>
      </c>
      <c r="AT40" s="702">
        <v>16.974271221999999</v>
      </c>
      <c r="AU40" s="702">
        <v>10.928150194000001</v>
      </c>
      <c r="AV40" s="702">
        <v>9.6698437179999992</v>
      </c>
      <c r="AW40" s="702">
        <v>12.173154514</v>
      </c>
      <c r="AX40" s="702">
        <v>16.235148826</v>
      </c>
      <c r="AY40" s="702">
        <v>16.942961611000001</v>
      </c>
      <c r="AZ40" s="702">
        <v>20.779815983999999</v>
      </c>
      <c r="BA40" s="702">
        <v>13.741849999999999</v>
      </c>
      <c r="BB40" s="702">
        <v>10.945119999999999</v>
      </c>
      <c r="BC40" s="703">
        <v>13.11989</v>
      </c>
      <c r="BD40" s="703">
        <v>16.489039999999999</v>
      </c>
      <c r="BE40" s="703">
        <v>21.50684</v>
      </c>
      <c r="BF40" s="703">
        <v>18.941179999999999</v>
      </c>
      <c r="BG40" s="703">
        <v>11.85984</v>
      </c>
      <c r="BH40" s="703">
        <v>10.726240000000001</v>
      </c>
      <c r="BI40" s="703">
        <v>10.54651</v>
      </c>
      <c r="BJ40" s="703">
        <v>21.158110000000001</v>
      </c>
      <c r="BK40" s="703">
        <v>25.59911</v>
      </c>
      <c r="BL40" s="703">
        <v>20.349029999999999</v>
      </c>
      <c r="BM40" s="703">
        <v>14.29129</v>
      </c>
      <c r="BN40" s="703">
        <v>10.567410000000001</v>
      </c>
      <c r="BO40" s="703">
        <v>10.67281</v>
      </c>
      <c r="BP40" s="703">
        <v>15.14789</v>
      </c>
      <c r="BQ40" s="703">
        <v>18.907589999999999</v>
      </c>
      <c r="BR40" s="703">
        <v>16.953230000000001</v>
      </c>
      <c r="BS40" s="703">
        <v>10.803140000000001</v>
      </c>
      <c r="BT40" s="703">
        <v>9.8936729999999997</v>
      </c>
      <c r="BU40" s="703">
        <v>9.5694759999999999</v>
      </c>
      <c r="BV40" s="703">
        <v>18.527480000000001</v>
      </c>
    </row>
    <row r="41" spans="1:74" ht="11.1" customHeight="1" x14ac:dyDescent="0.2">
      <c r="A41" s="499" t="s">
        <v>1238</v>
      </c>
      <c r="B41" s="502" t="s">
        <v>86</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25.159025</v>
      </c>
      <c r="AZ41" s="702">
        <v>22.059631</v>
      </c>
      <c r="BA41" s="702">
        <v>21.123760000000001</v>
      </c>
      <c r="BB41" s="702">
        <v>19.557459999999999</v>
      </c>
      <c r="BC41" s="703">
        <v>21.901810000000001</v>
      </c>
      <c r="BD41" s="703">
        <v>23.510850000000001</v>
      </c>
      <c r="BE41" s="703">
        <v>24.416679999999999</v>
      </c>
      <c r="BF41" s="703">
        <v>24.416679999999999</v>
      </c>
      <c r="BG41" s="703">
        <v>23.628969999999999</v>
      </c>
      <c r="BH41" s="703">
        <v>20.642959999999999</v>
      </c>
      <c r="BI41" s="703">
        <v>20.51642</v>
      </c>
      <c r="BJ41" s="703">
        <v>21.251639999999998</v>
      </c>
      <c r="BK41" s="703">
        <v>21.34535</v>
      </c>
      <c r="BL41" s="703">
        <v>18.475709999999999</v>
      </c>
      <c r="BM41" s="703">
        <v>19.240919999999999</v>
      </c>
      <c r="BN41" s="703">
        <v>17.51041</v>
      </c>
      <c r="BO41" s="703">
        <v>21.088899999999999</v>
      </c>
      <c r="BP41" s="703">
        <v>20.656790000000001</v>
      </c>
      <c r="BQ41" s="703">
        <v>21.34535</v>
      </c>
      <c r="BR41" s="703">
        <v>21.34535</v>
      </c>
      <c r="BS41" s="703">
        <v>20.238289999999999</v>
      </c>
      <c r="BT41" s="703">
        <v>18.24859</v>
      </c>
      <c r="BU41" s="703">
        <v>18.150870000000001</v>
      </c>
      <c r="BV41" s="703">
        <v>21.225719999999999</v>
      </c>
    </row>
    <row r="42" spans="1:74" ht="11.1" customHeight="1" x14ac:dyDescent="0.2">
      <c r="A42" s="499" t="s">
        <v>1239</v>
      </c>
      <c r="B42" s="502" t="s">
        <v>1222</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0.97260770900000004</v>
      </c>
      <c r="AN42" s="702">
        <v>1.0322620250000001</v>
      </c>
      <c r="AO42" s="702">
        <v>1.0471852850000001</v>
      </c>
      <c r="AP42" s="702">
        <v>1.0262299779999999</v>
      </c>
      <c r="AQ42" s="702">
        <v>1.0283709830000001</v>
      </c>
      <c r="AR42" s="702">
        <v>0.826651727</v>
      </c>
      <c r="AS42" s="702">
        <v>0.74061797900000004</v>
      </c>
      <c r="AT42" s="702">
        <v>0.73451758300000003</v>
      </c>
      <c r="AU42" s="702">
        <v>0.59237503800000002</v>
      </c>
      <c r="AV42" s="702">
        <v>0.48120059399999998</v>
      </c>
      <c r="AW42" s="702">
        <v>0.65147401999999999</v>
      </c>
      <c r="AX42" s="702">
        <v>0.80399849999999995</v>
      </c>
      <c r="AY42" s="702">
        <v>0.89044785400000004</v>
      </c>
      <c r="AZ42" s="702">
        <v>0.74582474499999996</v>
      </c>
      <c r="BA42" s="702">
        <v>0.96024560000000003</v>
      </c>
      <c r="BB42" s="702">
        <v>0.98294360000000003</v>
      </c>
      <c r="BC42" s="703">
        <v>0.95540210000000003</v>
      </c>
      <c r="BD42" s="703">
        <v>0.71118329999999996</v>
      </c>
      <c r="BE42" s="703">
        <v>0.62698810000000005</v>
      </c>
      <c r="BF42" s="703">
        <v>0.54150169999999997</v>
      </c>
      <c r="BG42" s="703">
        <v>0.47251539999999997</v>
      </c>
      <c r="BH42" s="703">
        <v>0.61326919999999996</v>
      </c>
      <c r="BI42" s="703">
        <v>0.64812700000000001</v>
      </c>
      <c r="BJ42" s="703">
        <v>0.84733000000000003</v>
      </c>
      <c r="BK42" s="703">
        <v>0.87524080000000004</v>
      </c>
      <c r="BL42" s="703">
        <v>0.77933889999999995</v>
      </c>
      <c r="BM42" s="703">
        <v>0.98225609999999997</v>
      </c>
      <c r="BN42" s="703">
        <v>0.99524190000000001</v>
      </c>
      <c r="BO42" s="703">
        <v>0.96316270000000004</v>
      </c>
      <c r="BP42" s="703">
        <v>0.7157116</v>
      </c>
      <c r="BQ42" s="703">
        <v>0.62996540000000001</v>
      </c>
      <c r="BR42" s="703">
        <v>0.54348350000000001</v>
      </c>
      <c r="BS42" s="703">
        <v>0.47388469999999999</v>
      </c>
      <c r="BT42" s="703">
        <v>0.61462099999999997</v>
      </c>
      <c r="BU42" s="703">
        <v>0.64937920000000005</v>
      </c>
      <c r="BV42" s="703">
        <v>0.847858</v>
      </c>
    </row>
    <row r="43" spans="1:74" ht="11.1" customHeight="1" x14ac:dyDescent="0.2">
      <c r="A43" s="499" t="s">
        <v>1240</v>
      </c>
      <c r="B43" s="502" t="s">
        <v>1325</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3.2993090450000002</v>
      </c>
      <c r="AN43" s="702">
        <v>3.447722878</v>
      </c>
      <c r="AO43" s="702">
        <v>3.6943970799999999</v>
      </c>
      <c r="AP43" s="702">
        <v>3.739752009</v>
      </c>
      <c r="AQ43" s="702">
        <v>3.4918571549999999</v>
      </c>
      <c r="AR43" s="702">
        <v>3.0180325959999998</v>
      </c>
      <c r="AS43" s="702">
        <v>2.4491079529999999</v>
      </c>
      <c r="AT43" s="702">
        <v>2.382421066</v>
      </c>
      <c r="AU43" s="702">
        <v>2.693159847</v>
      </c>
      <c r="AV43" s="702">
        <v>3.296189069</v>
      </c>
      <c r="AW43" s="702">
        <v>3.9646619219999999</v>
      </c>
      <c r="AX43" s="702">
        <v>3.609120382</v>
      </c>
      <c r="AY43" s="702">
        <v>3.31965734</v>
      </c>
      <c r="AZ43" s="702">
        <v>3.3498781499999999</v>
      </c>
      <c r="BA43" s="702">
        <v>4.168971</v>
      </c>
      <c r="BB43" s="702">
        <v>4.3245849999999999</v>
      </c>
      <c r="BC43" s="703">
        <v>4.1205030000000002</v>
      </c>
      <c r="BD43" s="703">
        <v>3.8282219999999998</v>
      </c>
      <c r="BE43" s="703">
        <v>2.9109159999999998</v>
      </c>
      <c r="BF43" s="703">
        <v>2.8204690000000001</v>
      </c>
      <c r="BG43" s="703">
        <v>3.134655</v>
      </c>
      <c r="BH43" s="703">
        <v>3.71949</v>
      </c>
      <c r="BI43" s="703">
        <v>4.5610080000000002</v>
      </c>
      <c r="BJ43" s="703">
        <v>3.8493170000000001</v>
      </c>
      <c r="BK43" s="703">
        <v>3.6283699999999999</v>
      </c>
      <c r="BL43" s="703">
        <v>3.7022179999999998</v>
      </c>
      <c r="BM43" s="703">
        <v>4.5850819999999999</v>
      </c>
      <c r="BN43" s="703">
        <v>4.5541850000000004</v>
      </c>
      <c r="BO43" s="703">
        <v>4.455368</v>
      </c>
      <c r="BP43" s="703">
        <v>4.1729859999999999</v>
      </c>
      <c r="BQ43" s="703">
        <v>3.122255</v>
      </c>
      <c r="BR43" s="703">
        <v>2.9295339999999999</v>
      </c>
      <c r="BS43" s="703">
        <v>3.4291299999999998</v>
      </c>
      <c r="BT43" s="703">
        <v>3.8802729999999999</v>
      </c>
      <c r="BU43" s="703">
        <v>4.7030289999999999</v>
      </c>
      <c r="BV43" s="703">
        <v>4.1946190000000003</v>
      </c>
    </row>
    <row r="44" spans="1:74" ht="11.1" customHeight="1" x14ac:dyDescent="0.2">
      <c r="A44" s="499" t="s">
        <v>1241</v>
      </c>
      <c r="B44" s="500" t="s">
        <v>1326</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0.239624118</v>
      </c>
      <c r="AN44" s="702">
        <v>0.18474296000000001</v>
      </c>
      <c r="AO44" s="702">
        <v>0.21896354400000001</v>
      </c>
      <c r="AP44" s="702">
        <v>0.19372450399999999</v>
      </c>
      <c r="AQ44" s="702">
        <v>0.15112373400000001</v>
      </c>
      <c r="AR44" s="702">
        <v>0.154262127</v>
      </c>
      <c r="AS44" s="702">
        <v>0.109545142</v>
      </c>
      <c r="AT44" s="702">
        <v>0.10098977100000001</v>
      </c>
      <c r="AU44" s="702">
        <v>0.17513076499999999</v>
      </c>
      <c r="AV44" s="702">
        <v>0.181466241</v>
      </c>
      <c r="AW44" s="702">
        <v>0.28449698200000001</v>
      </c>
      <c r="AX44" s="702">
        <v>0.254529962</v>
      </c>
      <c r="AY44" s="702">
        <v>0.21074684499999999</v>
      </c>
      <c r="AZ44" s="702">
        <v>0.328872147</v>
      </c>
      <c r="BA44" s="702">
        <v>0.10147150000000001</v>
      </c>
      <c r="BB44" s="702">
        <v>0.18418509999999999</v>
      </c>
      <c r="BC44" s="703">
        <v>0.10001110000000001</v>
      </c>
      <c r="BD44" s="703">
        <v>5.6294200000000003E-2</v>
      </c>
      <c r="BE44" s="703">
        <v>-1.7851200000000001E-2</v>
      </c>
      <c r="BF44" s="703">
        <v>6.0352899999999996E-3</v>
      </c>
      <c r="BG44" s="703">
        <v>9.0240500000000001E-2</v>
      </c>
      <c r="BH44" s="703">
        <v>0.17215340000000001</v>
      </c>
      <c r="BI44" s="703">
        <v>0.36394959999999998</v>
      </c>
      <c r="BJ44" s="703">
        <v>0.36057470000000003</v>
      </c>
      <c r="BK44" s="703">
        <v>0.32000600000000001</v>
      </c>
      <c r="BL44" s="703">
        <v>0.32587240000000001</v>
      </c>
      <c r="BM44" s="703">
        <v>0.1901698</v>
      </c>
      <c r="BN44" s="703">
        <v>0.1890964</v>
      </c>
      <c r="BO44" s="703">
        <v>0.1299807</v>
      </c>
      <c r="BP44" s="703">
        <v>7.9515600000000006E-2</v>
      </c>
      <c r="BQ44" s="703">
        <v>3.0327900000000001E-2</v>
      </c>
      <c r="BR44" s="703">
        <v>5.6925999999999997E-2</v>
      </c>
      <c r="BS44" s="703">
        <v>0.1079201</v>
      </c>
      <c r="BT44" s="703">
        <v>0.2584707</v>
      </c>
      <c r="BU44" s="703">
        <v>0.36364099999999999</v>
      </c>
      <c r="BV44" s="703">
        <v>0.36270350000000001</v>
      </c>
    </row>
    <row r="45" spans="1:74" ht="11.1" customHeight="1" x14ac:dyDescent="0.2">
      <c r="A45" s="499" t="s">
        <v>1242</v>
      </c>
      <c r="B45" s="502" t="s">
        <v>1226</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69.347290185999995</v>
      </c>
      <c r="AN45" s="702">
        <v>64.118213166000004</v>
      </c>
      <c r="AO45" s="702">
        <v>61.633585822999997</v>
      </c>
      <c r="AP45" s="702">
        <v>54.339444890999999</v>
      </c>
      <c r="AQ45" s="702">
        <v>57.445748995000002</v>
      </c>
      <c r="AR45" s="702">
        <v>68.449667536000007</v>
      </c>
      <c r="AS45" s="702">
        <v>84.030108748999993</v>
      </c>
      <c r="AT45" s="702">
        <v>77.710627393999999</v>
      </c>
      <c r="AU45" s="702">
        <v>63.545578437000003</v>
      </c>
      <c r="AV45" s="702">
        <v>59.396101682000001</v>
      </c>
      <c r="AW45" s="702">
        <v>60.251383984999997</v>
      </c>
      <c r="AX45" s="702">
        <v>70.809016220000004</v>
      </c>
      <c r="AY45" s="702">
        <v>72.366729071999998</v>
      </c>
      <c r="AZ45" s="702">
        <v>70.431629670999996</v>
      </c>
      <c r="BA45" s="702">
        <v>66.191554944000004</v>
      </c>
      <c r="BB45" s="702">
        <v>57.767110948000003</v>
      </c>
      <c r="BC45" s="703">
        <v>63.665689999999998</v>
      </c>
      <c r="BD45" s="703">
        <v>73.40025</v>
      </c>
      <c r="BE45" s="703">
        <v>81.039879999999997</v>
      </c>
      <c r="BF45" s="703">
        <v>77.090689999999995</v>
      </c>
      <c r="BG45" s="703">
        <v>64.989000000000004</v>
      </c>
      <c r="BH45" s="703">
        <v>60.238500000000002</v>
      </c>
      <c r="BI45" s="703">
        <v>59.482660000000003</v>
      </c>
      <c r="BJ45" s="703">
        <v>71.524079999999998</v>
      </c>
      <c r="BK45" s="703">
        <v>73.076830000000001</v>
      </c>
      <c r="BL45" s="703">
        <v>70.925489999999996</v>
      </c>
      <c r="BM45" s="703">
        <v>67.306330000000003</v>
      </c>
      <c r="BN45" s="703">
        <v>58.35022</v>
      </c>
      <c r="BO45" s="703">
        <v>63.093330000000002</v>
      </c>
      <c r="BP45" s="703">
        <v>71.793819999999997</v>
      </c>
      <c r="BQ45" s="703">
        <v>79.113429999999994</v>
      </c>
      <c r="BR45" s="703">
        <v>75.983930000000001</v>
      </c>
      <c r="BS45" s="703">
        <v>63.909190000000002</v>
      </c>
      <c r="BT45" s="703">
        <v>59.745519999999999</v>
      </c>
      <c r="BU45" s="703">
        <v>58.284280000000003</v>
      </c>
      <c r="BV45" s="703">
        <v>71.790189999999996</v>
      </c>
    </row>
    <row r="46" spans="1:74" ht="11.1" customHeight="1" x14ac:dyDescent="0.2">
      <c r="A46" s="499" t="s">
        <v>1243</v>
      </c>
      <c r="B46" s="500" t="s">
        <v>1327</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65.638176337999994</v>
      </c>
      <c r="AN46" s="702">
        <v>60.379624333999999</v>
      </c>
      <c r="AO46" s="702">
        <v>56.489875486000003</v>
      </c>
      <c r="AP46" s="702">
        <v>48.906423699999998</v>
      </c>
      <c r="AQ46" s="702">
        <v>51.850933525999999</v>
      </c>
      <c r="AR46" s="702">
        <v>62.745289497999998</v>
      </c>
      <c r="AS46" s="702">
        <v>78.682587498000004</v>
      </c>
      <c r="AT46" s="702">
        <v>72.111191074000004</v>
      </c>
      <c r="AU46" s="702">
        <v>58.551916312000003</v>
      </c>
      <c r="AV46" s="702">
        <v>54.440513352000004</v>
      </c>
      <c r="AW46" s="702">
        <v>56.055936967000001</v>
      </c>
      <c r="AX46" s="702">
        <v>66.561771570999994</v>
      </c>
      <c r="AY46" s="702">
        <v>68.894933445999996</v>
      </c>
      <c r="AZ46" s="702">
        <v>65.932120052000002</v>
      </c>
      <c r="BA46" s="702">
        <v>59.736199999999997</v>
      </c>
      <c r="BB46" s="702">
        <v>52.098610000000001</v>
      </c>
      <c r="BC46" s="703">
        <v>55.959009999999999</v>
      </c>
      <c r="BD46" s="703">
        <v>65.871899999999997</v>
      </c>
      <c r="BE46" s="703">
        <v>75.226249999999993</v>
      </c>
      <c r="BF46" s="703">
        <v>71.296229999999994</v>
      </c>
      <c r="BG46" s="703">
        <v>59.354109999999999</v>
      </c>
      <c r="BH46" s="703">
        <v>55.433669999999999</v>
      </c>
      <c r="BI46" s="703">
        <v>57.173760000000001</v>
      </c>
      <c r="BJ46" s="703">
        <v>68.222849999999994</v>
      </c>
      <c r="BK46" s="703">
        <v>71.413089999999997</v>
      </c>
      <c r="BL46" s="703">
        <v>63.86365</v>
      </c>
      <c r="BM46" s="703">
        <v>61.902740000000001</v>
      </c>
      <c r="BN46" s="703">
        <v>53.098509999999997</v>
      </c>
      <c r="BO46" s="703">
        <v>56.389510000000001</v>
      </c>
      <c r="BP46" s="703">
        <v>66.215919999999997</v>
      </c>
      <c r="BQ46" s="703">
        <v>75.461340000000007</v>
      </c>
      <c r="BR46" s="703">
        <v>71.890270000000001</v>
      </c>
      <c r="BS46" s="703">
        <v>59.825989999999997</v>
      </c>
      <c r="BT46" s="703">
        <v>55.840479999999999</v>
      </c>
      <c r="BU46" s="703">
        <v>57.541530000000002</v>
      </c>
      <c r="BV46" s="703">
        <v>68.643699999999995</v>
      </c>
    </row>
    <row r="47" spans="1:74" ht="11.1" customHeight="1" x14ac:dyDescent="0.2">
      <c r="A47" s="493"/>
      <c r="B47" s="131" t="s">
        <v>1244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1245</v>
      </c>
      <c r="B48" s="500" t="s">
        <v>84</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21.185317350999998</v>
      </c>
      <c r="AN48" s="702">
        <v>21.889692537999998</v>
      </c>
      <c r="AO48" s="702">
        <v>18.804617082</v>
      </c>
      <c r="AP48" s="702">
        <v>15.808577605</v>
      </c>
      <c r="AQ48" s="702">
        <v>20.205103253000001</v>
      </c>
      <c r="AR48" s="702">
        <v>23.107103778999999</v>
      </c>
      <c r="AS48" s="702">
        <v>28.228502686999999</v>
      </c>
      <c r="AT48" s="702">
        <v>25.787135039999999</v>
      </c>
      <c r="AU48" s="702">
        <v>20.717420870000002</v>
      </c>
      <c r="AV48" s="702">
        <v>19.486490708000002</v>
      </c>
      <c r="AW48" s="702">
        <v>17.463415348000002</v>
      </c>
      <c r="AX48" s="702">
        <v>21.555240347000002</v>
      </c>
      <c r="AY48" s="702">
        <v>23.072190665000001</v>
      </c>
      <c r="AZ48" s="702">
        <v>18.282905043</v>
      </c>
      <c r="BA48" s="702">
        <v>16.88552</v>
      </c>
      <c r="BB48" s="702">
        <v>15.793229999999999</v>
      </c>
      <c r="BC48" s="703">
        <v>18.267800000000001</v>
      </c>
      <c r="BD48" s="703">
        <v>22.18984</v>
      </c>
      <c r="BE48" s="703">
        <v>25.202179999999998</v>
      </c>
      <c r="BF48" s="703">
        <v>24.353429999999999</v>
      </c>
      <c r="BG48" s="703">
        <v>21.252230000000001</v>
      </c>
      <c r="BH48" s="703">
        <v>18.68242</v>
      </c>
      <c r="BI48" s="703">
        <v>18.040289999999999</v>
      </c>
      <c r="BJ48" s="703">
        <v>21.299910000000001</v>
      </c>
      <c r="BK48" s="703">
        <v>21.061219999999999</v>
      </c>
      <c r="BL48" s="703">
        <v>19.53697</v>
      </c>
      <c r="BM48" s="703">
        <v>16.595739999999999</v>
      </c>
      <c r="BN48" s="703">
        <v>14.92947</v>
      </c>
      <c r="BO48" s="703">
        <v>18.7301</v>
      </c>
      <c r="BP48" s="703">
        <v>22.544740000000001</v>
      </c>
      <c r="BQ48" s="703">
        <v>26.015149999999998</v>
      </c>
      <c r="BR48" s="703">
        <v>25.159649999999999</v>
      </c>
      <c r="BS48" s="703">
        <v>21.325800000000001</v>
      </c>
      <c r="BT48" s="703">
        <v>19.883120000000002</v>
      </c>
      <c r="BU48" s="703">
        <v>17.489419999999999</v>
      </c>
      <c r="BV48" s="703">
        <v>20.871549999999999</v>
      </c>
    </row>
    <row r="49" spans="1:74" ht="11.1" customHeight="1" x14ac:dyDescent="0.2">
      <c r="A49" s="499" t="s">
        <v>1246</v>
      </c>
      <c r="B49" s="502" t="s">
        <v>83</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9.257860269</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11.647647484</v>
      </c>
      <c r="AZ49" s="702">
        <v>15.154973752</v>
      </c>
      <c r="BA49" s="702">
        <v>10.13719</v>
      </c>
      <c r="BB49" s="702">
        <v>8.9670190000000005</v>
      </c>
      <c r="BC49" s="703">
        <v>10.08248</v>
      </c>
      <c r="BD49" s="703">
        <v>14.465199999999999</v>
      </c>
      <c r="BE49" s="703">
        <v>18.729140000000001</v>
      </c>
      <c r="BF49" s="703">
        <v>17.242450000000002</v>
      </c>
      <c r="BG49" s="703">
        <v>12.617610000000001</v>
      </c>
      <c r="BH49" s="703">
        <v>8.9004630000000002</v>
      </c>
      <c r="BI49" s="703">
        <v>10.06766</v>
      </c>
      <c r="BJ49" s="703">
        <v>12.590960000000001</v>
      </c>
      <c r="BK49" s="703">
        <v>15.36276</v>
      </c>
      <c r="BL49" s="703">
        <v>10.993790000000001</v>
      </c>
      <c r="BM49" s="703">
        <v>11.84957</v>
      </c>
      <c r="BN49" s="703">
        <v>9.5704320000000003</v>
      </c>
      <c r="BO49" s="703">
        <v>9.5723000000000003</v>
      </c>
      <c r="BP49" s="703">
        <v>14.34244</v>
      </c>
      <c r="BQ49" s="703">
        <v>18.377030000000001</v>
      </c>
      <c r="BR49" s="703">
        <v>16.939589999999999</v>
      </c>
      <c r="BS49" s="703">
        <v>12.297129999999999</v>
      </c>
      <c r="BT49" s="703">
        <v>8.9779560000000007</v>
      </c>
      <c r="BU49" s="703">
        <v>10.308299999999999</v>
      </c>
      <c r="BV49" s="703">
        <v>12.97289</v>
      </c>
    </row>
    <row r="50" spans="1:74" ht="11.1" customHeight="1" x14ac:dyDescent="0.2">
      <c r="A50" s="499" t="s">
        <v>1247</v>
      </c>
      <c r="B50" s="502" t="s">
        <v>86</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17.499549999999999</v>
      </c>
      <c r="BB50" s="702">
        <v>15.86856</v>
      </c>
      <c r="BC50" s="703">
        <v>17.796990000000001</v>
      </c>
      <c r="BD50" s="703">
        <v>18.398479999999999</v>
      </c>
      <c r="BE50" s="703">
        <v>19.011759999999999</v>
      </c>
      <c r="BF50" s="703">
        <v>19.011759999999999</v>
      </c>
      <c r="BG50" s="703">
        <v>17.41104</v>
      </c>
      <c r="BH50" s="703">
        <v>17.33117</v>
      </c>
      <c r="BI50" s="703">
        <v>16.873850000000001</v>
      </c>
      <c r="BJ50" s="703">
        <v>19.390059999999998</v>
      </c>
      <c r="BK50" s="703">
        <v>19.875730000000001</v>
      </c>
      <c r="BL50" s="703">
        <v>16.646000000000001</v>
      </c>
      <c r="BM50" s="703">
        <v>17.557639999999999</v>
      </c>
      <c r="BN50" s="703">
        <v>17.564589999999999</v>
      </c>
      <c r="BO50" s="703">
        <v>18.475259999999999</v>
      </c>
      <c r="BP50" s="703">
        <v>19.173400000000001</v>
      </c>
      <c r="BQ50" s="703">
        <v>19.841629999999999</v>
      </c>
      <c r="BR50" s="703">
        <v>19.850429999999999</v>
      </c>
      <c r="BS50" s="703">
        <v>18.763809999999999</v>
      </c>
      <c r="BT50" s="703">
        <v>16.401309999999999</v>
      </c>
      <c r="BU50" s="703">
        <v>18.445119999999999</v>
      </c>
      <c r="BV50" s="703">
        <v>20.673660000000002</v>
      </c>
    </row>
    <row r="51" spans="1:74" ht="11.1" customHeight="1" x14ac:dyDescent="0.2">
      <c r="A51" s="499" t="s">
        <v>1248</v>
      </c>
      <c r="B51" s="502" t="s">
        <v>1222</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3.657332045</v>
      </c>
      <c r="AN51" s="702">
        <v>3.6528099470000002</v>
      </c>
      <c r="AO51" s="702">
        <v>3.8382877999999998</v>
      </c>
      <c r="AP51" s="702">
        <v>3.6181547630000002</v>
      </c>
      <c r="AQ51" s="702">
        <v>3.5526093319999998</v>
      </c>
      <c r="AR51" s="702">
        <v>3.0181108810000001</v>
      </c>
      <c r="AS51" s="702">
        <v>3.075118502</v>
      </c>
      <c r="AT51" s="702">
        <v>3.0763829399999998</v>
      </c>
      <c r="AU51" s="702">
        <v>2.6465076779999999</v>
      </c>
      <c r="AV51" s="702">
        <v>2.3168026159999999</v>
      </c>
      <c r="AW51" s="702">
        <v>2.9588216630000002</v>
      </c>
      <c r="AX51" s="702">
        <v>3.2913719060000002</v>
      </c>
      <c r="AY51" s="702">
        <v>3.3150838409999999</v>
      </c>
      <c r="AZ51" s="702">
        <v>2.9880941189999999</v>
      </c>
      <c r="BA51" s="702">
        <v>3.0256910000000001</v>
      </c>
      <c r="BB51" s="702">
        <v>2.5743719999999999</v>
      </c>
      <c r="BC51" s="703">
        <v>2.510815</v>
      </c>
      <c r="BD51" s="703">
        <v>2.2388819999999998</v>
      </c>
      <c r="BE51" s="703">
        <v>2.3125270000000002</v>
      </c>
      <c r="BF51" s="703">
        <v>2.3284250000000002</v>
      </c>
      <c r="BG51" s="703">
        <v>1.9745699999999999</v>
      </c>
      <c r="BH51" s="703">
        <v>2.1645189999999999</v>
      </c>
      <c r="BI51" s="703">
        <v>2.4489030000000001</v>
      </c>
      <c r="BJ51" s="703">
        <v>3.1695500000000001</v>
      </c>
      <c r="BK51" s="703">
        <v>3.7509570000000001</v>
      </c>
      <c r="BL51" s="703">
        <v>3.2070620000000001</v>
      </c>
      <c r="BM51" s="703">
        <v>3.1928019999999999</v>
      </c>
      <c r="BN51" s="703">
        <v>2.6839979999999999</v>
      </c>
      <c r="BO51" s="703">
        <v>2.5879660000000002</v>
      </c>
      <c r="BP51" s="703">
        <v>2.2898879999999999</v>
      </c>
      <c r="BQ51" s="703">
        <v>2.348932</v>
      </c>
      <c r="BR51" s="703">
        <v>2.3538749999999999</v>
      </c>
      <c r="BS51" s="703">
        <v>1.9944280000000001</v>
      </c>
      <c r="BT51" s="703">
        <v>2.180377</v>
      </c>
      <c r="BU51" s="703">
        <v>2.4619170000000001</v>
      </c>
      <c r="BV51" s="703">
        <v>3.1823869999999999</v>
      </c>
    </row>
    <row r="52" spans="1:74" ht="11.1" customHeight="1" x14ac:dyDescent="0.2">
      <c r="A52" s="499" t="s">
        <v>1249</v>
      </c>
      <c r="B52" s="502" t="s">
        <v>1325</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1.019971263</v>
      </c>
      <c r="AN52" s="702">
        <v>1.1056946000000001</v>
      </c>
      <c r="AO52" s="702">
        <v>1.3178214319999999</v>
      </c>
      <c r="AP52" s="702">
        <v>1.5604950319999999</v>
      </c>
      <c r="AQ52" s="702">
        <v>1.8105177770000001</v>
      </c>
      <c r="AR52" s="702">
        <v>1.6784104909999999</v>
      </c>
      <c r="AS52" s="702">
        <v>1.826496187</v>
      </c>
      <c r="AT52" s="702">
        <v>1.7123980640000001</v>
      </c>
      <c r="AU52" s="702">
        <v>1.473232761</v>
      </c>
      <c r="AV52" s="702">
        <v>1.438721294</v>
      </c>
      <c r="AW52" s="702">
        <v>1.27464607</v>
      </c>
      <c r="AX52" s="702">
        <v>1.192020131</v>
      </c>
      <c r="AY52" s="702">
        <v>1.1782669729999999</v>
      </c>
      <c r="AZ52" s="702">
        <v>1.186275177</v>
      </c>
      <c r="BA52" s="702">
        <v>1.488883</v>
      </c>
      <c r="BB52" s="702">
        <v>1.8117920000000001</v>
      </c>
      <c r="BC52" s="703">
        <v>2.0728949999999999</v>
      </c>
      <c r="BD52" s="703">
        <v>2.009331</v>
      </c>
      <c r="BE52" s="703">
        <v>2.213902</v>
      </c>
      <c r="BF52" s="703">
        <v>1.9866809999999999</v>
      </c>
      <c r="BG52" s="703">
        <v>1.7323249999999999</v>
      </c>
      <c r="BH52" s="703">
        <v>1.6358269999999999</v>
      </c>
      <c r="BI52" s="703">
        <v>1.5278750000000001</v>
      </c>
      <c r="BJ52" s="703">
        <v>1.4141220000000001</v>
      </c>
      <c r="BK52" s="703">
        <v>1.510899</v>
      </c>
      <c r="BL52" s="703">
        <v>1.094033</v>
      </c>
      <c r="BM52" s="703">
        <v>1.8575250000000001</v>
      </c>
      <c r="BN52" s="703">
        <v>2.1681599999999999</v>
      </c>
      <c r="BO52" s="703">
        <v>2.519469</v>
      </c>
      <c r="BP52" s="703">
        <v>2.6876950000000002</v>
      </c>
      <c r="BQ52" s="703">
        <v>2.884665</v>
      </c>
      <c r="BR52" s="703">
        <v>2.6028709999999999</v>
      </c>
      <c r="BS52" s="703">
        <v>2.289164</v>
      </c>
      <c r="BT52" s="703">
        <v>2.0697420000000002</v>
      </c>
      <c r="BU52" s="703">
        <v>1.834857</v>
      </c>
      <c r="BV52" s="703">
        <v>1.6497059999999999</v>
      </c>
    </row>
    <row r="53" spans="1:74" ht="11.1" customHeight="1" x14ac:dyDescent="0.2">
      <c r="A53" s="499" t="s">
        <v>1250</v>
      </c>
      <c r="B53" s="500" t="s">
        <v>1326</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-3.6147562000000001E-2</v>
      </c>
      <c r="AN53" s="702">
        <v>-9.9603209999999994E-3</v>
      </c>
      <c r="AO53" s="702">
        <v>-1.0021601E-2</v>
      </c>
      <c r="AP53" s="702">
        <v>-5.8441506999999997E-2</v>
      </c>
      <c r="AQ53" s="702">
        <v>-6.7459691000000002E-2</v>
      </c>
      <c r="AR53" s="702">
        <v>-0.170585023</v>
      </c>
      <c r="AS53" s="702">
        <v>-0.20809466400000001</v>
      </c>
      <c r="AT53" s="702">
        <v>-0.22029845000000001</v>
      </c>
      <c r="AU53" s="702">
        <v>-0.14879893999999999</v>
      </c>
      <c r="AV53" s="702">
        <v>-0.110301338</v>
      </c>
      <c r="AW53" s="702">
        <v>-4.5857216999999999E-2</v>
      </c>
      <c r="AX53" s="702">
        <v>-5.2812540999999998E-2</v>
      </c>
      <c r="AY53" s="702">
        <v>-5.8338530999999999E-2</v>
      </c>
      <c r="AZ53" s="702">
        <v>5.3607914E-2</v>
      </c>
      <c r="BA53" s="702">
        <v>-8.7095899999999997E-3</v>
      </c>
      <c r="BB53" s="702">
        <v>-4.1966000000000003E-2</v>
      </c>
      <c r="BC53" s="703">
        <v>-6.8645200000000003E-2</v>
      </c>
      <c r="BD53" s="703">
        <v>-0.27698080000000003</v>
      </c>
      <c r="BE53" s="703">
        <v>-0.27435759999999998</v>
      </c>
      <c r="BF53" s="703">
        <v>-0.22777359999999999</v>
      </c>
      <c r="BG53" s="703">
        <v>-0.15906580000000001</v>
      </c>
      <c r="BH53" s="703">
        <v>-0.1063587</v>
      </c>
      <c r="BI53" s="703">
        <v>-3.4970300000000003E-2</v>
      </c>
      <c r="BJ53" s="703">
        <v>-5.1243400000000001E-2</v>
      </c>
      <c r="BK53" s="703">
        <v>-4.8168799999999998E-2</v>
      </c>
      <c r="BL53" s="703">
        <v>3.85478E-2</v>
      </c>
      <c r="BM53" s="703">
        <v>7.4334199999999996E-3</v>
      </c>
      <c r="BN53" s="703">
        <v>-4.0920699999999997E-3</v>
      </c>
      <c r="BO53" s="703">
        <v>-6.6573099999999996E-2</v>
      </c>
      <c r="BP53" s="703">
        <v>-0.23640710000000001</v>
      </c>
      <c r="BQ53" s="703">
        <v>-0.2865201</v>
      </c>
      <c r="BR53" s="703">
        <v>-0.2581253</v>
      </c>
      <c r="BS53" s="703">
        <v>-0.1858409</v>
      </c>
      <c r="BT53" s="703">
        <v>-0.10302799999999999</v>
      </c>
      <c r="BU53" s="703">
        <v>-2.6669000000000002E-2</v>
      </c>
      <c r="BV53" s="703">
        <v>-4.5124299999999999E-2</v>
      </c>
    </row>
    <row r="54" spans="1:74" ht="11.1" customHeight="1" x14ac:dyDescent="0.2">
      <c r="A54" s="499" t="s">
        <v>1251</v>
      </c>
      <c r="B54" s="502" t="s">
        <v>1226</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54.424877365999997</v>
      </c>
      <c r="AN54" s="702">
        <v>50.971738813999998</v>
      </c>
      <c r="AO54" s="702">
        <v>47.751588011000003</v>
      </c>
      <c r="AP54" s="702">
        <v>42.246227490999999</v>
      </c>
      <c r="AQ54" s="702">
        <v>48.030562289999999</v>
      </c>
      <c r="AR54" s="702">
        <v>56.462548454999997</v>
      </c>
      <c r="AS54" s="702">
        <v>67.612691225000006</v>
      </c>
      <c r="AT54" s="702">
        <v>64.967422868</v>
      </c>
      <c r="AU54" s="702">
        <v>53.898055317000001</v>
      </c>
      <c r="AV54" s="702">
        <v>47.839185165000004</v>
      </c>
      <c r="AW54" s="702">
        <v>46.204493284000002</v>
      </c>
      <c r="AX54" s="702">
        <v>57.226279570999999</v>
      </c>
      <c r="AY54" s="702">
        <v>58.685573431999998</v>
      </c>
      <c r="AZ54" s="702">
        <v>54.648395004999998</v>
      </c>
      <c r="BA54" s="702">
        <v>49.028120000000001</v>
      </c>
      <c r="BB54" s="702">
        <v>44.973010000000002</v>
      </c>
      <c r="BC54" s="703">
        <v>50.66234</v>
      </c>
      <c r="BD54" s="703">
        <v>59.024749999999997</v>
      </c>
      <c r="BE54" s="703">
        <v>67.195149999999998</v>
      </c>
      <c r="BF54" s="703">
        <v>64.694980000000001</v>
      </c>
      <c r="BG54" s="703">
        <v>54.828710000000001</v>
      </c>
      <c r="BH54" s="703">
        <v>48.608040000000003</v>
      </c>
      <c r="BI54" s="703">
        <v>48.923609999999996</v>
      </c>
      <c r="BJ54" s="703">
        <v>57.813360000000003</v>
      </c>
      <c r="BK54" s="703">
        <v>61.513399999999997</v>
      </c>
      <c r="BL54" s="703">
        <v>51.51641</v>
      </c>
      <c r="BM54" s="703">
        <v>51.06071</v>
      </c>
      <c r="BN54" s="703">
        <v>46.912559999999999</v>
      </c>
      <c r="BO54" s="703">
        <v>51.818519999999999</v>
      </c>
      <c r="BP54" s="703">
        <v>60.801760000000002</v>
      </c>
      <c r="BQ54" s="703">
        <v>69.180880000000002</v>
      </c>
      <c r="BR54" s="703">
        <v>66.648300000000006</v>
      </c>
      <c r="BS54" s="703">
        <v>56.484479999999998</v>
      </c>
      <c r="BT54" s="703">
        <v>49.409480000000002</v>
      </c>
      <c r="BU54" s="703">
        <v>50.512949999999996</v>
      </c>
      <c r="BV54" s="703">
        <v>59.305070000000001</v>
      </c>
    </row>
    <row r="55" spans="1:74" ht="11.1" customHeight="1" x14ac:dyDescent="0.2">
      <c r="A55" s="499" t="s">
        <v>1252</v>
      </c>
      <c r="B55" s="500" t="s">
        <v>1327</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55.995116652999997</v>
      </c>
      <c r="AN55" s="702">
        <v>52.427737794999999</v>
      </c>
      <c r="AO55" s="702">
        <v>49.002794903000002</v>
      </c>
      <c r="AP55" s="702">
        <v>43.120963721000003</v>
      </c>
      <c r="AQ55" s="702">
        <v>50.787065869000003</v>
      </c>
      <c r="AR55" s="702">
        <v>58.641233489999998</v>
      </c>
      <c r="AS55" s="702">
        <v>67.174281546000003</v>
      </c>
      <c r="AT55" s="702">
        <v>64.707962158000001</v>
      </c>
      <c r="AU55" s="702">
        <v>54.179087203000002</v>
      </c>
      <c r="AV55" s="702">
        <v>47.971586236</v>
      </c>
      <c r="AW55" s="702">
        <v>47.468561493000003</v>
      </c>
      <c r="AX55" s="702">
        <v>58.245952508999999</v>
      </c>
      <c r="AY55" s="702">
        <v>59.443186492000002</v>
      </c>
      <c r="AZ55" s="702">
        <v>54.616680000000002</v>
      </c>
      <c r="BA55" s="702">
        <v>49.364820000000002</v>
      </c>
      <c r="BB55" s="702">
        <v>46.044809999999998</v>
      </c>
      <c r="BC55" s="703">
        <v>52.280520000000003</v>
      </c>
      <c r="BD55" s="703">
        <v>60.634239999999998</v>
      </c>
      <c r="BE55" s="703">
        <v>68.262339999999995</v>
      </c>
      <c r="BF55" s="703">
        <v>64.928370000000001</v>
      </c>
      <c r="BG55" s="703">
        <v>55.033070000000002</v>
      </c>
      <c r="BH55" s="703">
        <v>49.147959999999998</v>
      </c>
      <c r="BI55" s="703">
        <v>49.493810000000003</v>
      </c>
      <c r="BJ55" s="703">
        <v>58.167349999999999</v>
      </c>
      <c r="BK55" s="703">
        <v>61.359310000000001</v>
      </c>
      <c r="BL55" s="703">
        <v>52.97437</v>
      </c>
      <c r="BM55" s="703">
        <v>51.034950000000002</v>
      </c>
      <c r="BN55" s="703">
        <v>46.645060000000001</v>
      </c>
      <c r="BO55" s="703">
        <v>52.675550000000001</v>
      </c>
      <c r="BP55" s="703">
        <v>61.426729999999999</v>
      </c>
      <c r="BQ55" s="703">
        <v>69.099620000000002</v>
      </c>
      <c r="BR55" s="703">
        <v>65.707579999999993</v>
      </c>
      <c r="BS55" s="703">
        <v>55.630159999999997</v>
      </c>
      <c r="BT55" s="703">
        <v>49.660049999999998</v>
      </c>
      <c r="BU55" s="703">
        <v>49.955779999999997</v>
      </c>
      <c r="BV55" s="703">
        <v>58.709620000000001</v>
      </c>
    </row>
    <row r="56" spans="1:74" ht="11.1" customHeight="1" x14ac:dyDescent="0.2">
      <c r="A56" s="493"/>
      <c r="B56" s="131" t="s">
        <v>1253</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1254</v>
      </c>
      <c r="B57" s="500" t="s">
        <v>84</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12.726201292000001</v>
      </c>
      <c r="AN57" s="702">
        <v>12.668251989</v>
      </c>
      <c r="AO57" s="702">
        <v>14.576026878</v>
      </c>
      <c r="AP57" s="702">
        <v>14.342523533</v>
      </c>
      <c r="AQ57" s="702">
        <v>14.524880661999999</v>
      </c>
      <c r="AR57" s="702">
        <v>16.869029448999999</v>
      </c>
      <c r="AS57" s="702">
        <v>18.316891390999999</v>
      </c>
      <c r="AT57" s="702">
        <v>18.232157190999999</v>
      </c>
      <c r="AU57" s="702">
        <v>16.244296099</v>
      </c>
      <c r="AV57" s="702">
        <v>15.909183389000001</v>
      </c>
      <c r="AW57" s="702">
        <v>13.067202975000001</v>
      </c>
      <c r="AX57" s="702">
        <v>11.978414730000001</v>
      </c>
      <c r="AY57" s="702">
        <v>11.534041233</v>
      </c>
      <c r="AZ57" s="702">
        <v>10.986197493000001</v>
      </c>
      <c r="BA57" s="702">
        <v>11.49879</v>
      </c>
      <c r="BB57" s="702">
        <v>12.703440000000001</v>
      </c>
      <c r="BC57" s="703">
        <v>11.866199999999999</v>
      </c>
      <c r="BD57" s="703">
        <v>13.78345</v>
      </c>
      <c r="BE57" s="703">
        <v>14.79036</v>
      </c>
      <c r="BF57" s="703">
        <v>15.170170000000001</v>
      </c>
      <c r="BG57" s="703">
        <v>15.39479</v>
      </c>
      <c r="BH57" s="703">
        <v>13.86974</v>
      </c>
      <c r="BI57" s="703">
        <v>11.99963</v>
      </c>
      <c r="BJ57" s="703">
        <v>11.409660000000001</v>
      </c>
      <c r="BK57" s="703">
        <v>10.028890000000001</v>
      </c>
      <c r="BL57" s="703">
        <v>6.3927459999999998</v>
      </c>
      <c r="BM57" s="703">
        <v>10.28938</v>
      </c>
      <c r="BN57" s="703">
        <v>12.4832</v>
      </c>
      <c r="BO57" s="703">
        <v>11.765969999999999</v>
      </c>
      <c r="BP57" s="703">
        <v>14.42361</v>
      </c>
      <c r="BQ57" s="703">
        <v>15.5623</v>
      </c>
      <c r="BR57" s="703">
        <v>15.806800000000001</v>
      </c>
      <c r="BS57" s="703">
        <v>15.83019</v>
      </c>
      <c r="BT57" s="703">
        <v>13.66966</v>
      </c>
      <c r="BU57" s="703">
        <v>12.56584</v>
      </c>
      <c r="BV57" s="703">
        <v>11.756869999999999</v>
      </c>
    </row>
    <row r="58" spans="1:74" ht="11.1" customHeight="1" x14ac:dyDescent="0.2">
      <c r="A58" s="499" t="s">
        <v>1255</v>
      </c>
      <c r="B58" s="502" t="s">
        <v>83</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1.4305349730000001</v>
      </c>
      <c r="AY58" s="702">
        <v>1.545442201</v>
      </c>
      <c r="AZ58" s="702">
        <v>1.593258512</v>
      </c>
      <c r="BA58" s="702">
        <v>1.480588</v>
      </c>
      <c r="BB58" s="702">
        <v>1.855129</v>
      </c>
      <c r="BC58" s="703">
        <v>3.8342689999999999</v>
      </c>
      <c r="BD58" s="703">
        <v>3.3710529999999999</v>
      </c>
      <c r="BE58" s="703">
        <v>2.9721950000000001</v>
      </c>
      <c r="BF58" s="703">
        <v>2.4082750000000002</v>
      </c>
      <c r="BG58" s="703">
        <v>1.357159</v>
      </c>
      <c r="BH58" s="703">
        <v>2.0767329999999999</v>
      </c>
      <c r="BI58" s="703">
        <v>0.37224610000000002</v>
      </c>
      <c r="BJ58" s="703">
        <v>1.236275</v>
      </c>
      <c r="BK58" s="703">
        <v>2.815906</v>
      </c>
      <c r="BL58" s="703">
        <v>1.783652</v>
      </c>
      <c r="BM58" s="703">
        <v>1.3071809999999999</v>
      </c>
      <c r="BN58" s="703">
        <v>1.403068</v>
      </c>
      <c r="BO58" s="703">
        <v>3.6312500000000001</v>
      </c>
      <c r="BP58" s="703">
        <v>2.892655</v>
      </c>
      <c r="BQ58" s="703">
        <v>2.361154</v>
      </c>
      <c r="BR58" s="703">
        <v>1.8643959999999999</v>
      </c>
      <c r="BS58" s="703">
        <v>0.83260290000000003</v>
      </c>
      <c r="BT58" s="703">
        <v>1.7854950000000001</v>
      </c>
      <c r="BU58" s="703">
        <v>0.1838119</v>
      </c>
      <c r="BV58" s="703">
        <v>1.1220669999999999</v>
      </c>
    </row>
    <row r="59" spans="1:74" ht="11.1" customHeight="1" x14ac:dyDescent="0.2">
      <c r="A59" s="499" t="s">
        <v>1256</v>
      </c>
      <c r="B59" s="502" t="s">
        <v>86</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2.6898499999999999</v>
      </c>
      <c r="BB59" s="702">
        <v>2.2027000000000001</v>
      </c>
      <c r="BC59" s="703">
        <v>2.3327900000000001</v>
      </c>
      <c r="BD59" s="703">
        <v>2.6293500000000001</v>
      </c>
      <c r="BE59" s="703">
        <v>2.71699</v>
      </c>
      <c r="BF59" s="703">
        <v>2.71699</v>
      </c>
      <c r="BG59" s="703">
        <v>2.48163</v>
      </c>
      <c r="BH59" s="703">
        <v>1.5165500000000001</v>
      </c>
      <c r="BI59" s="703">
        <v>2.6293500000000001</v>
      </c>
      <c r="BJ59" s="703">
        <v>2.71699</v>
      </c>
      <c r="BK59" s="703">
        <v>2.71699</v>
      </c>
      <c r="BL59" s="703">
        <v>2.4540600000000001</v>
      </c>
      <c r="BM59" s="703">
        <v>2.71699</v>
      </c>
      <c r="BN59" s="703">
        <v>2.0221200000000001</v>
      </c>
      <c r="BO59" s="703">
        <v>2.6513200000000001</v>
      </c>
      <c r="BP59" s="703">
        <v>2.6293500000000001</v>
      </c>
      <c r="BQ59" s="703">
        <v>2.71699</v>
      </c>
      <c r="BR59" s="703">
        <v>2.71699</v>
      </c>
      <c r="BS59" s="703">
        <v>2.6293500000000001</v>
      </c>
      <c r="BT59" s="703">
        <v>2.18174</v>
      </c>
      <c r="BU59" s="703">
        <v>2.2707299999999999</v>
      </c>
      <c r="BV59" s="703">
        <v>2.71699</v>
      </c>
    </row>
    <row r="60" spans="1:74" ht="11.1" customHeight="1" x14ac:dyDescent="0.2">
      <c r="A60" s="499" t="s">
        <v>1257</v>
      </c>
      <c r="B60" s="502" t="s">
        <v>1222</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1.8968998000000001E-2</v>
      </c>
      <c r="AN60" s="702">
        <v>1.8338051000000001E-2</v>
      </c>
      <c r="AO60" s="702">
        <v>1.9375982E-2</v>
      </c>
      <c r="AP60" s="702">
        <v>1.8787537999999999E-2</v>
      </c>
      <c r="AQ60" s="702">
        <v>1.8928337999999999E-2</v>
      </c>
      <c r="AR60" s="702">
        <v>1.6664214E-2</v>
      </c>
      <c r="AS60" s="702">
        <v>1.6846364999999999E-2</v>
      </c>
      <c r="AT60" s="702">
        <v>1.6546061000000001E-2</v>
      </c>
      <c r="AU60" s="702">
        <v>1.4990852000000001E-2</v>
      </c>
      <c r="AV60" s="702">
        <v>1.4134529999999999E-2</v>
      </c>
      <c r="AW60" s="702">
        <v>1.6012829999999999E-2</v>
      </c>
      <c r="AX60" s="702">
        <v>1.7688685999999999E-2</v>
      </c>
      <c r="AY60" s="702">
        <v>1.7850149999999999E-2</v>
      </c>
      <c r="AZ60" s="702">
        <v>1.5145954999999999E-2</v>
      </c>
      <c r="BA60" s="702">
        <v>1.5896400000000002E-2</v>
      </c>
      <c r="BB60" s="702">
        <v>1.5836200000000002E-2</v>
      </c>
      <c r="BC60" s="703">
        <v>1.53656E-2</v>
      </c>
      <c r="BD60" s="703">
        <v>1.25112E-2</v>
      </c>
      <c r="BE60" s="703">
        <v>1.22918E-2</v>
      </c>
      <c r="BF60" s="703">
        <v>1.1357600000000001E-2</v>
      </c>
      <c r="BG60" s="703">
        <v>9.78739E-3</v>
      </c>
      <c r="BH60" s="703">
        <v>1.1586600000000001E-2</v>
      </c>
      <c r="BI60" s="703">
        <v>1.22974E-2</v>
      </c>
      <c r="BJ60" s="703">
        <v>1.5754299999999999E-2</v>
      </c>
      <c r="BK60" s="703">
        <v>1.9039299999999999E-2</v>
      </c>
      <c r="BL60" s="703">
        <v>1.63097E-2</v>
      </c>
      <c r="BM60" s="703">
        <v>1.6824499999999999E-2</v>
      </c>
      <c r="BN60" s="703">
        <v>1.64832E-2</v>
      </c>
      <c r="BO60" s="703">
        <v>1.5847199999999999E-2</v>
      </c>
      <c r="BP60" s="703">
        <v>1.28469E-2</v>
      </c>
      <c r="BQ60" s="703">
        <v>1.2541699999999999E-2</v>
      </c>
      <c r="BR60" s="703">
        <v>1.15376E-2</v>
      </c>
      <c r="BS60" s="703">
        <v>9.9128900000000006E-3</v>
      </c>
      <c r="BT60" s="703">
        <v>1.1679999999999999E-2</v>
      </c>
      <c r="BU60" s="703">
        <v>1.23625E-2</v>
      </c>
      <c r="BV60" s="703">
        <v>1.5802799999999999E-2</v>
      </c>
    </row>
    <row r="61" spans="1:74" ht="11.1" customHeight="1" x14ac:dyDescent="0.2">
      <c r="A61" s="499" t="s">
        <v>1258</v>
      </c>
      <c r="B61" s="502" t="s">
        <v>1325</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0.54636906600000001</v>
      </c>
      <c r="AN61" s="702">
        <v>0.58110189700000003</v>
      </c>
      <c r="AO61" s="702">
        <v>0.71843263099999999</v>
      </c>
      <c r="AP61" s="702">
        <v>0.72705067499999998</v>
      </c>
      <c r="AQ61" s="702">
        <v>0.847773518</v>
      </c>
      <c r="AR61" s="702">
        <v>0.78604344599999998</v>
      </c>
      <c r="AS61" s="702">
        <v>0.81164508099999999</v>
      </c>
      <c r="AT61" s="702">
        <v>0.79724250600000002</v>
      </c>
      <c r="AU61" s="702">
        <v>0.67961790099999997</v>
      </c>
      <c r="AV61" s="702">
        <v>0.61685155199999997</v>
      </c>
      <c r="AW61" s="702">
        <v>0.60355899599999996</v>
      </c>
      <c r="AX61" s="702">
        <v>0.67910663100000002</v>
      </c>
      <c r="AY61" s="702">
        <v>0.73189328399999998</v>
      </c>
      <c r="AZ61" s="702">
        <v>0.74099853599999999</v>
      </c>
      <c r="BA61" s="702">
        <v>0.99743269999999995</v>
      </c>
      <c r="BB61" s="702">
        <v>1.076854</v>
      </c>
      <c r="BC61" s="703">
        <v>1.1996560000000001</v>
      </c>
      <c r="BD61" s="703">
        <v>1.146247</v>
      </c>
      <c r="BE61" s="703">
        <v>1.0989869999999999</v>
      </c>
      <c r="BF61" s="703">
        <v>1.059172</v>
      </c>
      <c r="BG61" s="703">
        <v>0.95968500000000001</v>
      </c>
      <c r="BH61" s="703">
        <v>0.89477450000000003</v>
      </c>
      <c r="BI61" s="703">
        <v>0.82194089999999997</v>
      </c>
      <c r="BJ61" s="703">
        <v>0.89988650000000003</v>
      </c>
      <c r="BK61" s="703">
        <v>0.94249749999999999</v>
      </c>
      <c r="BL61" s="703">
        <v>0.83886550000000004</v>
      </c>
      <c r="BM61" s="703">
        <v>1.22733</v>
      </c>
      <c r="BN61" s="703">
        <v>1.2593989999999999</v>
      </c>
      <c r="BO61" s="703">
        <v>1.408846</v>
      </c>
      <c r="BP61" s="703">
        <v>1.2597210000000001</v>
      </c>
      <c r="BQ61" s="703">
        <v>1.18726</v>
      </c>
      <c r="BR61" s="703">
        <v>1.1335850000000001</v>
      </c>
      <c r="BS61" s="703">
        <v>1.0311999999999999</v>
      </c>
      <c r="BT61" s="703">
        <v>0.93222609999999995</v>
      </c>
      <c r="BU61" s="703">
        <v>0.8826328</v>
      </c>
      <c r="BV61" s="703">
        <v>0.88557759999999996</v>
      </c>
    </row>
    <row r="62" spans="1:74" ht="11.1" customHeight="1" x14ac:dyDescent="0.2">
      <c r="A62" s="499" t="s">
        <v>1259</v>
      </c>
      <c r="B62" s="500" t="s">
        <v>1326</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0.32732328599999999</v>
      </c>
      <c r="AN62" s="702">
        <v>0.32055957899999998</v>
      </c>
      <c r="AO62" s="702">
        <v>0.23666685700000001</v>
      </c>
      <c r="AP62" s="702">
        <v>0.229745214</v>
      </c>
      <c r="AQ62" s="702">
        <v>0.226637904</v>
      </c>
      <c r="AR62" s="702">
        <v>0.31995322700000001</v>
      </c>
      <c r="AS62" s="702">
        <v>0.35020248900000001</v>
      </c>
      <c r="AT62" s="702">
        <v>0.322676083</v>
      </c>
      <c r="AU62" s="702">
        <v>0.233326318</v>
      </c>
      <c r="AV62" s="702">
        <v>0.23125838000000001</v>
      </c>
      <c r="AW62" s="702">
        <v>0.20988504799999999</v>
      </c>
      <c r="AX62" s="702">
        <v>0.253884006</v>
      </c>
      <c r="AY62" s="702">
        <v>0.24587439999999999</v>
      </c>
      <c r="AZ62" s="702">
        <v>0.33067110300000002</v>
      </c>
      <c r="BA62" s="702">
        <v>0.21784200000000001</v>
      </c>
      <c r="BB62" s="702">
        <v>0.22652820000000001</v>
      </c>
      <c r="BC62" s="703">
        <v>0.17770349999999999</v>
      </c>
      <c r="BD62" s="703">
        <v>0.3041547</v>
      </c>
      <c r="BE62" s="703">
        <v>0.3186369</v>
      </c>
      <c r="BF62" s="703">
        <v>0.2909429</v>
      </c>
      <c r="BG62" s="703">
        <v>0.2201031</v>
      </c>
      <c r="BH62" s="703">
        <v>0.2047979</v>
      </c>
      <c r="BI62" s="703">
        <v>0.18650230000000001</v>
      </c>
      <c r="BJ62" s="703">
        <v>0.24542829999999999</v>
      </c>
      <c r="BK62" s="703">
        <v>0.245701</v>
      </c>
      <c r="BL62" s="703">
        <v>0.2401828</v>
      </c>
      <c r="BM62" s="703">
        <v>0.2030757</v>
      </c>
      <c r="BN62" s="703">
        <v>0.21794830000000001</v>
      </c>
      <c r="BO62" s="703">
        <v>0.1797048</v>
      </c>
      <c r="BP62" s="703">
        <v>0.30808730000000001</v>
      </c>
      <c r="BQ62" s="703">
        <v>0.32240419999999997</v>
      </c>
      <c r="BR62" s="703">
        <v>0.2931801</v>
      </c>
      <c r="BS62" s="703">
        <v>0.2214624</v>
      </c>
      <c r="BT62" s="703">
        <v>0.2070832</v>
      </c>
      <c r="BU62" s="703">
        <v>0.18759339999999999</v>
      </c>
      <c r="BV62" s="703">
        <v>0.24886220000000001</v>
      </c>
    </row>
    <row r="63" spans="1:74" ht="11.1" customHeight="1" x14ac:dyDescent="0.2">
      <c r="A63" s="499" t="s">
        <v>1260</v>
      </c>
      <c r="B63" s="502" t="s">
        <v>1226</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17.367124402999998</v>
      </c>
      <c r="AN63" s="702">
        <v>16.396498151999999</v>
      </c>
      <c r="AO63" s="702">
        <v>18.357074358999999</v>
      </c>
      <c r="AP63" s="702">
        <v>18.329984514</v>
      </c>
      <c r="AQ63" s="702">
        <v>19.575461679</v>
      </c>
      <c r="AR63" s="702">
        <v>22.114937935</v>
      </c>
      <c r="AS63" s="702">
        <v>23.741932941999998</v>
      </c>
      <c r="AT63" s="702">
        <v>23.938358027</v>
      </c>
      <c r="AU63" s="702">
        <v>21.644159109</v>
      </c>
      <c r="AV63" s="702">
        <v>20.874739362</v>
      </c>
      <c r="AW63" s="702">
        <v>17.356339149</v>
      </c>
      <c r="AX63" s="702">
        <v>16.972603026000002</v>
      </c>
      <c r="AY63" s="702">
        <v>16.773722268</v>
      </c>
      <c r="AZ63" s="702">
        <v>16.138683599</v>
      </c>
      <c r="BA63" s="702">
        <v>16.900400000000001</v>
      </c>
      <c r="BB63" s="702">
        <v>18.080490000000001</v>
      </c>
      <c r="BC63" s="703">
        <v>19.425989999999999</v>
      </c>
      <c r="BD63" s="703">
        <v>21.246759999999998</v>
      </c>
      <c r="BE63" s="703">
        <v>21.909459999999999</v>
      </c>
      <c r="BF63" s="703">
        <v>21.65691</v>
      </c>
      <c r="BG63" s="703">
        <v>20.423159999999999</v>
      </c>
      <c r="BH63" s="703">
        <v>18.574179999999998</v>
      </c>
      <c r="BI63" s="703">
        <v>16.02197</v>
      </c>
      <c r="BJ63" s="703">
        <v>16.523990000000001</v>
      </c>
      <c r="BK63" s="703">
        <v>16.769030000000001</v>
      </c>
      <c r="BL63" s="703">
        <v>11.725820000000001</v>
      </c>
      <c r="BM63" s="703">
        <v>15.76078</v>
      </c>
      <c r="BN63" s="703">
        <v>17.40221</v>
      </c>
      <c r="BO63" s="703">
        <v>19.652940000000001</v>
      </c>
      <c r="BP63" s="703">
        <v>21.52627</v>
      </c>
      <c r="BQ63" s="703">
        <v>22.162649999999999</v>
      </c>
      <c r="BR63" s="703">
        <v>21.82649</v>
      </c>
      <c r="BS63" s="703">
        <v>20.55472</v>
      </c>
      <c r="BT63" s="703">
        <v>18.787890000000001</v>
      </c>
      <c r="BU63" s="703">
        <v>16.102969999999999</v>
      </c>
      <c r="BV63" s="703">
        <v>16.746169999999999</v>
      </c>
    </row>
    <row r="64" spans="1:74" ht="11.1" customHeight="1" x14ac:dyDescent="0.2">
      <c r="A64" s="504" t="s">
        <v>1261</v>
      </c>
      <c r="B64" s="505" t="s">
        <v>1327</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16.407361322</v>
      </c>
      <c r="AN64" s="521">
        <v>15.850294484000001</v>
      </c>
      <c r="AO64" s="521">
        <v>17.957680203999999</v>
      </c>
      <c r="AP64" s="521">
        <v>17.742412723000001</v>
      </c>
      <c r="AQ64" s="521">
        <v>17.012104357999998</v>
      </c>
      <c r="AR64" s="521">
        <v>19.568122500000001</v>
      </c>
      <c r="AS64" s="521">
        <v>24.750654235999999</v>
      </c>
      <c r="AT64" s="521">
        <v>24.962381222000001</v>
      </c>
      <c r="AU64" s="521">
        <v>22.258486474000001</v>
      </c>
      <c r="AV64" s="521">
        <v>21.266520246999999</v>
      </c>
      <c r="AW64" s="521">
        <v>17.648375855000001</v>
      </c>
      <c r="AX64" s="521">
        <v>17.370736853</v>
      </c>
      <c r="AY64" s="521">
        <v>16.868094831000001</v>
      </c>
      <c r="AZ64" s="521">
        <v>16.194690000000001</v>
      </c>
      <c r="BA64" s="521">
        <v>17.648350000000001</v>
      </c>
      <c r="BB64" s="521">
        <v>17.54243</v>
      </c>
      <c r="BC64" s="522">
        <v>19.635929999999998</v>
      </c>
      <c r="BD64" s="522">
        <v>21.564330000000002</v>
      </c>
      <c r="BE64" s="522">
        <v>23.076609999999999</v>
      </c>
      <c r="BF64" s="522">
        <v>22.670400000000001</v>
      </c>
      <c r="BG64" s="522">
        <v>21.00986</v>
      </c>
      <c r="BH64" s="522">
        <v>19.211020000000001</v>
      </c>
      <c r="BI64" s="522">
        <v>16.194870000000002</v>
      </c>
      <c r="BJ64" s="522">
        <v>16.822399999999998</v>
      </c>
      <c r="BK64" s="522">
        <v>16.930869999999999</v>
      </c>
      <c r="BL64" s="522">
        <v>15.03131</v>
      </c>
      <c r="BM64" s="522">
        <v>16.51998</v>
      </c>
      <c r="BN64" s="522">
        <v>16.818629999999999</v>
      </c>
      <c r="BO64" s="522">
        <v>19.872959999999999</v>
      </c>
      <c r="BP64" s="522">
        <v>21.842870000000001</v>
      </c>
      <c r="BQ64" s="522">
        <v>23.299990000000001</v>
      </c>
      <c r="BR64" s="522">
        <v>22.840699999999998</v>
      </c>
      <c r="BS64" s="522">
        <v>21.14509</v>
      </c>
      <c r="BT64" s="522">
        <v>19.332439999999998</v>
      </c>
      <c r="BU64" s="522">
        <v>16.289580000000001</v>
      </c>
      <c r="BV64" s="522">
        <v>16.925830000000001</v>
      </c>
    </row>
    <row r="65" spans="1:74" ht="12" customHeight="1" x14ac:dyDescent="0.25">
      <c r="A65" s="493"/>
      <c r="B65" s="821" t="s">
        <v>1388</v>
      </c>
      <c r="C65" s="822"/>
      <c r="D65" s="822"/>
      <c r="E65" s="822"/>
      <c r="F65" s="822"/>
      <c r="G65" s="822"/>
      <c r="H65" s="822"/>
      <c r="I65" s="822"/>
      <c r="J65" s="822"/>
      <c r="K65" s="822"/>
      <c r="L65" s="822"/>
      <c r="M65" s="822"/>
      <c r="N65" s="822"/>
      <c r="O65" s="822"/>
      <c r="P65" s="822"/>
      <c r="Q65" s="822"/>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2" customHeight="1" x14ac:dyDescent="0.25">
      <c r="A66" s="493"/>
      <c r="B66" s="821" t="s">
        <v>1389</v>
      </c>
      <c r="C66" s="822"/>
      <c r="D66" s="822"/>
      <c r="E66" s="822"/>
      <c r="F66" s="822"/>
      <c r="G66" s="822"/>
      <c r="H66" s="822"/>
      <c r="I66" s="822"/>
      <c r="J66" s="822"/>
      <c r="K66" s="822"/>
      <c r="L66" s="822"/>
      <c r="M66" s="822"/>
      <c r="N66" s="822"/>
      <c r="O66" s="822"/>
      <c r="P66" s="822"/>
      <c r="Q66" s="822"/>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2" customHeight="1" x14ac:dyDescent="0.25">
      <c r="A67" s="507"/>
      <c r="B67" s="821" t="s">
        <v>1390</v>
      </c>
      <c r="C67" s="822"/>
      <c r="D67" s="822"/>
      <c r="E67" s="822"/>
      <c r="F67" s="822"/>
      <c r="G67" s="822"/>
      <c r="H67" s="822"/>
      <c r="I67" s="822"/>
      <c r="J67" s="822"/>
      <c r="K67" s="822"/>
      <c r="L67" s="822"/>
      <c r="M67" s="822"/>
      <c r="N67" s="822"/>
      <c r="O67" s="822"/>
      <c r="P67" s="822"/>
      <c r="Q67" s="822"/>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2" customHeight="1" x14ac:dyDescent="0.25">
      <c r="A68" s="507"/>
      <c r="B68" s="821" t="s">
        <v>1391</v>
      </c>
      <c r="C68" s="822"/>
      <c r="D68" s="822"/>
      <c r="E68" s="822"/>
      <c r="F68" s="822"/>
      <c r="G68" s="822"/>
      <c r="H68" s="822"/>
      <c r="I68" s="822"/>
      <c r="J68" s="822"/>
      <c r="K68" s="822"/>
      <c r="L68" s="822"/>
      <c r="M68" s="822"/>
      <c r="N68" s="822"/>
      <c r="O68" s="822"/>
      <c r="P68" s="822"/>
      <c r="Q68" s="822"/>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2" customHeight="1" x14ac:dyDescent="0.25">
      <c r="A69" s="507"/>
      <c r="B69" s="821" t="s">
        <v>1392</v>
      </c>
      <c r="C69" s="822"/>
      <c r="D69" s="822"/>
      <c r="E69" s="822"/>
      <c r="F69" s="822"/>
      <c r="G69" s="822"/>
      <c r="H69" s="822"/>
      <c r="I69" s="822"/>
      <c r="J69" s="822"/>
      <c r="K69" s="822"/>
      <c r="L69" s="822"/>
      <c r="M69" s="822"/>
      <c r="N69" s="822"/>
      <c r="O69" s="822"/>
      <c r="P69" s="822"/>
      <c r="Q69" s="822"/>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2" customHeight="1" x14ac:dyDescent="0.25">
      <c r="A70" s="507"/>
      <c r="B70" s="821" t="s">
        <v>1393</v>
      </c>
      <c r="C70" s="822"/>
      <c r="D70" s="822"/>
      <c r="E70" s="822"/>
      <c r="F70" s="822"/>
      <c r="G70" s="822"/>
      <c r="H70" s="822"/>
      <c r="I70" s="822"/>
      <c r="J70" s="822"/>
      <c r="K70" s="822"/>
      <c r="L70" s="822"/>
      <c r="M70" s="822"/>
      <c r="N70" s="822"/>
      <c r="O70" s="822"/>
      <c r="P70" s="822"/>
      <c r="Q70" s="822"/>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2" customHeight="1" x14ac:dyDescent="0.25">
      <c r="A71" s="507"/>
      <c r="B71" s="823" t="str">
        <f>"Notes: "&amp;"EIA completed modeling and analysis for this report on " &amp;Dates!D2&amp;"."</f>
        <v>Notes: EIA completed modeling and analysis for this report on Thursday May 6,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2" customHeight="1" x14ac:dyDescent="0.25">
      <c r="A72" s="507"/>
      <c r="B72" s="770" t="s">
        <v>353</v>
      </c>
      <c r="C72" s="744"/>
      <c r="D72" s="744"/>
      <c r="E72" s="744"/>
      <c r="F72" s="744"/>
      <c r="G72" s="744"/>
      <c r="H72" s="744"/>
      <c r="I72" s="744"/>
      <c r="J72" s="744"/>
      <c r="K72" s="744"/>
      <c r="L72" s="744"/>
      <c r="M72" s="744"/>
      <c r="N72" s="744"/>
      <c r="O72" s="744"/>
      <c r="P72" s="744"/>
      <c r="Q72" s="744"/>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2" customHeight="1" x14ac:dyDescent="0.25">
      <c r="A73" s="507"/>
      <c r="B73" s="823" t="s">
        <v>1387</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2" customHeight="1" x14ac:dyDescent="0.25">
      <c r="A74" s="507"/>
      <c r="B74" s="820" t="s">
        <v>1376</v>
      </c>
      <c r="C74" s="820"/>
      <c r="D74" s="820"/>
      <c r="E74" s="820"/>
      <c r="F74" s="820"/>
      <c r="G74" s="820"/>
      <c r="H74" s="820"/>
      <c r="I74" s="820"/>
      <c r="J74" s="820"/>
      <c r="K74" s="820"/>
      <c r="L74" s="820"/>
      <c r="M74" s="820"/>
      <c r="N74" s="820"/>
      <c r="O74" s="820"/>
      <c r="P74" s="820"/>
      <c r="Q74" s="820"/>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2" customHeight="1" x14ac:dyDescent="0.25">
      <c r="A75" s="507"/>
      <c r="B75" s="820"/>
      <c r="C75" s="820"/>
      <c r="D75" s="820"/>
      <c r="E75" s="820"/>
      <c r="F75" s="820"/>
      <c r="G75" s="820"/>
      <c r="H75" s="820"/>
      <c r="I75" s="820"/>
      <c r="J75" s="820"/>
      <c r="K75" s="820"/>
      <c r="L75" s="820"/>
      <c r="M75" s="820"/>
      <c r="N75" s="820"/>
      <c r="O75" s="820"/>
      <c r="P75" s="820"/>
      <c r="Q75" s="820"/>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71" t="s">
        <v>1384</v>
      </c>
      <c r="C76" s="759"/>
      <c r="D76" s="759"/>
      <c r="E76" s="759"/>
      <c r="F76" s="759"/>
      <c r="G76" s="759"/>
      <c r="H76" s="759"/>
      <c r="I76" s="759"/>
      <c r="J76" s="759"/>
      <c r="K76" s="759"/>
      <c r="L76" s="759"/>
      <c r="M76" s="759"/>
      <c r="N76" s="759"/>
      <c r="O76" s="759"/>
      <c r="P76" s="759"/>
      <c r="Q76" s="759"/>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491" customWidth="1"/>
    <col min="2" max="2" width="26.21875" style="491" customWidth="1"/>
    <col min="3" max="55" width="6.5546875" style="491" customWidth="1"/>
    <col min="56" max="58" width="6.5546875" style="627" customWidth="1"/>
    <col min="59" max="74" width="6.5546875" style="491" customWidth="1"/>
    <col min="75" max="249" width="11" style="491"/>
    <col min="250" max="250" width="1.5546875" style="491" customWidth="1"/>
    <col min="251" max="16384" width="11" style="491"/>
  </cols>
  <sheetData>
    <row r="1" spans="1:74" ht="12.75" customHeight="1" x14ac:dyDescent="0.25">
      <c r="A1" s="741" t="s">
        <v>798</v>
      </c>
      <c r="B1" s="490" t="s">
        <v>1366</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5">
      <c r="A2" s="742"/>
      <c r="B2" s="486" t="str">
        <f>"U.S. Energy Information Administration  |  Short-Term Energy Outlook  - "&amp;Dates!D1</f>
        <v>U.S. Energy Information Administration  |  Short-Term Energy Outlook  - May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ht="12.75" customHeight="1" x14ac:dyDescent="0.2">
      <c r="A4" s="517"/>
      <c r="B4" s="495"/>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17"/>
      <c r="B5" s="131" t="s">
        <v>1345</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 customHeight="1" x14ac:dyDescent="0.2">
      <c r="A6" s="499" t="s">
        <v>1262</v>
      </c>
      <c r="B6" s="500" t="s">
        <v>84</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15.910771754000001</v>
      </c>
      <c r="AN6" s="702">
        <v>14.098088000000001</v>
      </c>
      <c r="AO6" s="702">
        <v>13.92422052</v>
      </c>
      <c r="AP6" s="702">
        <v>12.521061825</v>
      </c>
      <c r="AQ6" s="702">
        <v>13.549249496</v>
      </c>
      <c r="AR6" s="702">
        <v>17.147557083999999</v>
      </c>
      <c r="AS6" s="702">
        <v>22.433583508000002</v>
      </c>
      <c r="AT6" s="702">
        <v>18.083068569000002</v>
      </c>
      <c r="AU6" s="702">
        <v>12.932168052</v>
      </c>
      <c r="AV6" s="702">
        <v>14.043503919999999</v>
      </c>
      <c r="AW6" s="702">
        <v>10.556261524</v>
      </c>
      <c r="AX6" s="702">
        <v>13.075228326</v>
      </c>
      <c r="AY6" s="702">
        <v>12.161899057999999</v>
      </c>
      <c r="AZ6" s="702">
        <v>11.726725334999999</v>
      </c>
      <c r="BA6" s="702">
        <v>9.9928799999999995</v>
      </c>
      <c r="BB6" s="702">
        <v>10.297879999999999</v>
      </c>
      <c r="BC6" s="703">
        <v>12.58287</v>
      </c>
      <c r="BD6" s="703">
        <v>13.91553</v>
      </c>
      <c r="BE6" s="703">
        <v>17.550319999999999</v>
      </c>
      <c r="BF6" s="703">
        <v>16.32104</v>
      </c>
      <c r="BG6" s="703">
        <v>11.800610000000001</v>
      </c>
      <c r="BH6" s="703">
        <v>12.445959999999999</v>
      </c>
      <c r="BI6" s="703">
        <v>10.144270000000001</v>
      </c>
      <c r="BJ6" s="703">
        <v>11.949730000000001</v>
      </c>
      <c r="BK6" s="703">
        <v>12.417579999999999</v>
      </c>
      <c r="BL6" s="703">
        <v>13.817550000000001</v>
      </c>
      <c r="BM6" s="703">
        <v>10.315580000000001</v>
      </c>
      <c r="BN6" s="703">
        <v>9.7259189999999993</v>
      </c>
      <c r="BO6" s="703">
        <v>12.66555</v>
      </c>
      <c r="BP6" s="703">
        <v>14.84108</v>
      </c>
      <c r="BQ6" s="703">
        <v>19.569489999999998</v>
      </c>
      <c r="BR6" s="703">
        <v>18.30564</v>
      </c>
      <c r="BS6" s="703">
        <v>12.33113</v>
      </c>
      <c r="BT6" s="703">
        <v>13.478569999999999</v>
      </c>
      <c r="BU6" s="703">
        <v>11.56799</v>
      </c>
      <c r="BV6" s="703">
        <v>12.93797</v>
      </c>
    </row>
    <row r="7" spans="1:74" ht="11.1" customHeight="1" x14ac:dyDescent="0.2">
      <c r="A7" s="499" t="s">
        <v>1263</v>
      </c>
      <c r="B7" s="500" t="s">
        <v>83</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19.267532693</v>
      </c>
      <c r="AN7" s="702">
        <v>16.846362078999999</v>
      </c>
      <c r="AO7" s="702">
        <v>14.930485889</v>
      </c>
      <c r="AP7" s="702">
        <v>10.958939709999999</v>
      </c>
      <c r="AQ7" s="702">
        <v>12.324835123</v>
      </c>
      <c r="AR7" s="702">
        <v>17.845405237000001</v>
      </c>
      <c r="AS7" s="702">
        <v>24.885310707999999</v>
      </c>
      <c r="AT7" s="702">
        <v>25.052199977000001</v>
      </c>
      <c r="AU7" s="702">
        <v>18.530795266999998</v>
      </c>
      <c r="AV7" s="702">
        <v>17.216842377999999</v>
      </c>
      <c r="AW7" s="702">
        <v>18.146367588</v>
      </c>
      <c r="AX7" s="702">
        <v>22.401807689000002</v>
      </c>
      <c r="AY7" s="702">
        <v>25.292085327999999</v>
      </c>
      <c r="AZ7" s="702">
        <v>25.640356064999999</v>
      </c>
      <c r="BA7" s="702">
        <v>17.306470000000001</v>
      </c>
      <c r="BB7" s="702">
        <v>14.231</v>
      </c>
      <c r="BC7" s="703">
        <v>18.024999999999999</v>
      </c>
      <c r="BD7" s="703">
        <v>23.49654</v>
      </c>
      <c r="BE7" s="703">
        <v>30.116759999999999</v>
      </c>
      <c r="BF7" s="703">
        <v>27.374009999999998</v>
      </c>
      <c r="BG7" s="703">
        <v>20.803249999999998</v>
      </c>
      <c r="BH7" s="703">
        <v>18.955190000000002</v>
      </c>
      <c r="BI7" s="703">
        <v>17.418399999999998</v>
      </c>
      <c r="BJ7" s="703">
        <v>25.863810000000001</v>
      </c>
      <c r="BK7" s="703">
        <v>28.27544</v>
      </c>
      <c r="BL7" s="703">
        <v>25.42887</v>
      </c>
      <c r="BM7" s="703">
        <v>18.634620000000002</v>
      </c>
      <c r="BN7" s="703">
        <v>15.45374</v>
      </c>
      <c r="BO7" s="703">
        <v>16.49051</v>
      </c>
      <c r="BP7" s="703">
        <v>21.908010000000001</v>
      </c>
      <c r="BQ7" s="703">
        <v>28.334879999999998</v>
      </c>
      <c r="BR7" s="703">
        <v>26.230920000000001</v>
      </c>
      <c r="BS7" s="703">
        <v>20.041070000000001</v>
      </c>
      <c r="BT7" s="703">
        <v>17.6889</v>
      </c>
      <c r="BU7" s="703">
        <v>16.576560000000001</v>
      </c>
      <c r="BV7" s="703">
        <v>24.26418</v>
      </c>
    </row>
    <row r="8" spans="1:74" ht="11.1" customHeight="1" x14ac:dyDescent="0.2">
      <c r="A8" s="499" t="s">
        <v>1264</v>
      </c>
      <c r="B8" s="502" t="s">
        <v>86</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7.7614099999999997</v>
      </c>
      <c r="BB8" s="702">
        <v>6.9328099999999999</v>
      </c>
      <c r="BC8" s="703">
        <v>6.4623999999999997</v>
      </c>
      <c r="BD8" s="703">
        <v>7.59558</v>
      </c>
      <c r="BE8" s="703">
        <v>8.6656399999999998</v>
      </c>
      <c r="BF8" s="703">
        <v>8.6656399999999998</v>
      </c>
      <c r="BG8" s="703">
        <v>7.39968</v>
      </c>
      <c r="BH8" s="703">
        <v>7.0757000000000003</v>
      </c>
      <c r="BI8" s="703">
        <v>8.3861000000000008</v>
      </c>
      <c r="BJ8" s="703">
        <v>8.6656399999999998</v>
      </c>
      <c r="BK8" s="703">
        <v>8.6656399999999998</v>
      </c>
      <c r="BL8" s="703">
        <v>7.5793600000000003</v>
      </c>
      <c r="BM8" s="703">
        <v>7.6476699999999997</v>
      </c>
      <c r="BN8" s="703">
        <v>5.7659599999999998</v>
      </c>
      <c r="BO8" s="703">
        <v>8.0916700000000006</v>
      </c>
      <c r="BP8" s="703">
        <v>8.3861000000000008</v>
      </c>
      <c r="BQ8" s="703">
        <v>8.0943900000000006</v>
      </c>
      <c r="BR8" s="703">
        <v>8.0943900000000006</v>
      </c>
      <c r="BS8" s="703">
        <v>7.64093</v>
      </c>
      <c r="BT8" s="703">
        <v>7.3028300000000002</v>
      </c>
      <c r="BU8" s="703">
        <v>6.8194900000000001</v>
      </c>
      <c r="BV8" s="703">
        <v>8.0943900000000006</v>
      </c>
    </row>
    <row r="9" spans="1:74" ht="11.1" customHeight="1" x14ac:dyDescent="0.2">
      <c r="A9" s="499" t="s">
        <v>1265</v>
      </c>
      <c r="B9" s="502" t="s">
        <v>1222</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1.038764383</v>
      </c>
      <c r="AN9" s="702">
        <v>1.0785001009999999</v>
      </c>
      <c r="AO9" s="702">
        <v>0.95396209600000004</v>
      </c>
      <c r="AP9" s="702">
        <v>0.88745502799999998</v>
      </c>
      <c r="AQ9" s="702">
        <v>1.180502835</v>
      </c>
      <c r="AR9" s="702">
        <v>1.1066137039999999</v>
      </c>
      <c r="AS9" s="702">
        <v>1.0919575269999999</v>
      </c>
      <c r="AT9" s="702">
        <v>0.95572069500000001</v>
      </c>
      <c r="AU9" s="702">
        <v>0.79349842500000001</v>
      </c>
      <c r="AV9" s="702">
        <v>0.74688465999999998</v>
      </c>
      <c r="AW9" s="702">
        <v>0.92609458700000002</v>
      </c>
      <c r="AX9" s="702">
        <v>1.006461912</v>
      </c>
      <c r="AY9" s="702">
        <v>1.0972651419999999</v>
      </c>
      <c r="AZ9" s="702">
        <v>0.91993462500000001</v>
      </c>
      <c r="BA9" s="702">
        <v>1.0256769999999999</v>
      </c>
      <c r="BB9" s="702">
        <v>1.0576449999999999</v>
      </c>
      <c r="BC9" s="703">
        <v>1.0267930000000001</v>
      </c>
      <c r="BD9" s="703">
        <v>1.01173</v>
      </c>
      <c r="BE9" s="703">
        <v>0.92663669999999998</v>
      </c>
      <c r="BF9" s="703">
        <v>0.81019529999999995</v>
      </c>
      <c r="BG9" s="703">
        <v>0.6959265</v>
      </c>
      <c r="BH9" s="703">
        <v>0.72446089999999996</v>
      </c>
      <c r="BI9" s="703">
        <v>0.72292250000000002</v>
      </c>
      <c r="BJ9" s="703">
        <v>0.7392685</v>
      </c>
      <c r="BK9" s="703">
        <v>0.82594590000000001</v>
      </c>
      <c r="BL9" s="703">
        <v>0.73290509999999998</v>
      </c>
      <c r="BM9" s="703">
        <v>0.8601837</v>
      </c>
      <c r="BN9" s="703">
        <v>0.9447951</v>
      </c>
      <c r="BO9" s="703">
        <v>0.94458719999999996</v>
      </c>
      <c r="BP9" s="703">
        <v>0.95628369999999996</v>
      </c>
      <c r="BQ9" s="703">
        <v>0.88652500000000001</v>
      </c>
      <c r="BR9" s="703">
        <v>0.782219</v>
      </c>
      <c r="BS9" s="703">
        <v>0.67721310000000001</v>
      </c>
      <c r="BT9" s="703">
        <v>0.71163509999999996</v>
      </c>
      <c r="BU9" s="703">
        <v>0.71510180000000001</v>
      </c>
      <c r="BV9" s="703">
        <v>0.73095250000000001</v>
      </c>
    </row>
    <row r="10" spans="1:74" ht="11.1" customHeight="1" x14ac:dyDescent="0.2">
      <c r="A10" s="499" t="s">
        <v>1266</v>
      </c>
      <c r="B10" s="502" t="s">
        <v>1325</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6.3152033049999998</v>
      </c>
      <c r="AN10" s="702">
        <v>7.2560986119999997</v>
      </c>
      <c r="AO10" s="702">
        <v>7.2541882229999999</v>
      </c>
      <c r="AP10" s="702">
        <v>7.1212820649999999</v>
      </c>
      <c r="AQ10" s="702">
        <v>6.4858451349999999</v>
      </c>
      <c r="AR10" s="702">
        <v>6.521545004</v>
      </c>
      <c r="AS10" s="702">
        <v>4.5238248089999997</v>
      </c>
      <c r="AT10" s="702">
        <v>5.2250098210000004</v>
      </c>
      <c r="AU10" s="702">
        <v>6.4114805080000004</v>
      </c>
      <c r="AV10" s="702">
        <v>7.4449178109999998</v>
      </c>
      <c r="AW10" s="702">
        <v>8.845458356</v>
      </c>
      <c r="AX10" s="702">
        <v>7.8858092150000001</v>
      </c>
      <c r="AY10" s="702">
        <v>7.4425441450000003</v>
      </c>
      <c r="AZ10" s="702">
        <v>7.0594610380000002</v>
      </c>
      <c r="BA10" s="702">
        <v>8.6751310000000004</v>
      </c>
      <c r="BB10" s="702">
        <v>8.7153770000000002</v>
      </c>
      <c r="BC10" s="703">
        <v>7.7796640000000004</v>
      </c>
      <c r="BD10" s="703">
        <v>8.1140080000000001</v>
      </c>
      <c r="BE10" s="703">
        <v>5.4103029999999999</v>
      </c>
      <c r="BF10" s="703">
        <v>6.103453</v>
      </c>
      <c r="BG10" s="703">
        <v>7.5407970000000004</v>
      </c>
      <c r="BH10" s="703">
        <v>8.6821870000000008</v>
      </c>
      <c r="BI10" s="703">
        <v>10.334960000000001</v>
      </c>
      <c r="BJ10" s="703">
        <v>8.6836870000000008</v>
      </c>
      <c r="BK10" s="703">
        <v>8.0969440000000006</v>
      </c>
      <c r="BL10" s="703">
        <v>7.3734640000000002</v>
      </c>
      <c r="BM10" s="703">
        <v>9.1959230000000005</v>
      </c>
      <c r="BN10" s="703">
        <v>9.0861719999999995</v>
      </c>
      <c r="BO10" s="703">
        <v>8.1176379999999995</v>
      </c>
      <c r="BP10" s="703">
        <v>8.5778970000000001</v>
      </c>
      <c r="BQ10" s="703">
        <v>5.8498900000000003</v>
      </c>
      <c r="BR10" s="703">
        <v>6.3998359999999996</v>
      </c>
      <c r="BS10" s="703">
        <v>7.992197</v>
      </c>
      <c r="BT10" s="703">
        <v>9.0598120000000009</v>
      </c>
      <c r="BU10" s="703">
        <v>10.882860000000001</v>
      </c>
      <c r="BV10" s="703">
        <v>8.6977620000000009</v>
      </c>
    </row>
    <row r="11" spans="1:74" ht="11.1" customHeight="1" x14ac:dyDescent="0.2">
      <c r="A11" s="499" t="s">
        <v>1267</v>
      </c>
      <c r="B11" s="500" t="s">
        <v>1326</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0.49601823900000003</v>
      </c>
      <c r="AN11" s="702">
        <v>0.38008698899999999</v>
      </c>
      <c r="AO11" s="702">
        <v>0.55177256299999999</v>
      </c>
      <c r="AP11" s="702">
        <v>0.39562143</v>
      </c>
      <c r="AQ11" s="702">
        <v>0.392647674</v>
      </c>
      <c r="AR11" s="702">
        <v>0.479095826</v>
      </c>
      <c r="AS11" s="702">
        <v>0.452282189</v>
      </c>
      <c r="AT11" s="702">
        <v>0.51906094000000003</v>
      </c>
      <c r="AU11" s="702">
        <v>0.29633609500000002</v>
      </c>
      <c r="AV11" s="702">
        <v>0.16883242800000001</v>
      </c>
      <c r="AW11" s="702">
        <v>0.42892997100000002</v>
      </c>
      <c r="AX11" s="702">
        <v>0.63750014499999996</v>
      </c>
      <c r="AY11" s="702">
        <v>0.59552102600000001</v>
      </c>
      <c r="AZ11" s="702">
        <v>0.63055137999999999</v>
      </c>
      <c r="BA11" s="702">
        <v>0.37210120000000002</v>
      </c>
      <c r="BB11" s="702">
        <v>0.35297070000000003</v>
      </c>
      <c r="BC11" s="703">
        <v>0.32644899999999999</v>
      </c>
      <c r="BD11" s="703">
        <v>0.51686969999999999</v>
      </c>
      <c r="BE11" s="703">
        <v>0.3028265</v>
      </c>
      <c r="BF11" s="703">
        <v>0.44533729999999999</v>
      </c>
      <c r="BG11" s="703">
        <v>0.2498629</v>
      </c>
      <c r="BH11" s="703">
        <v>0.19692229999999999</v>
      </c>
      <c r="BI11" s="703">
        <v>0.46455279999999999</v>
      </c>
      <c r="BJ11" s="703">
        <v>0.61800049999999995</v>
      </c>
      <c r="BK11" s="703">
        <v>0.67063309999999998</v>
      </c>
      <c r="BL11" s="703">
        <v>-3.5483300000000002E-2</v>
      </c>
      <c r="BM11" s="703">
        <v>0.41995870000000002</v>
      </c>
      <c r="BN11" s="703">
        <v>0.41120960000000001</v>
      </c>
      <c r="BO11" s="703">
        <v>0.3505104</v>
      </c>
      <c r="BP11" s="703">
        <v>0.42485669999999998</v>
      </c>
      <c r="BQ11" s="703">
        <v>0.35104829999999998</v>
      </c>
      <c r="BR11" s="703">
        <v>0.49342940000000002</v>
      </c>
      <c r="BS11" s="703">
        <v>0.31916</v>
      </c>
      <c r="BT11" s="703">
        <v>0.221444</v>
      </c>
      <c r="BU11" s="703">
        <v>0.80564789999999997</v>
      </c>
      <c r="BV11" s="703">
        <v>0.83380810000000005</v>
      </c>
    </row>
    <row r="12" spans="1:74" ht="11.1" customHeight="1" x14ac:dyDescent="0.2">
      <c r="A12" s="499" t="s">
        <v>1268</v>
      </c>
      <c r="B12" s="500" t="s">
        <v>1226</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52.897538374</v>
      </c>
      <c r="AN12" s="702">
        <v>48.654190780999997</v>
      </c>
      <c r="AO12" s="702">
        <v>45.368691290999998</v>
      </c>
      <c r="AP12" s="702">
        <v>38.776957058000001</v>
      </c>
      <c r="AQ12" s="702">
        <v>41.756579262999999</v>
      </c>
      <c r="AR12" s="702">
        <v>51.240176855000001</v>
      </c>
      <c r="AS12" s="702">
        <v>61.954288740999999</v>
      </c>
      <c r="AT12" s="702">
        <v>57.944112001999997</v>
      </c>
      <c r="AU12" s="702">
        <v>46.679203346999998</v>
      </c>
      <c r="AV12" s="702">
        <v>45.955330197000002</v>
      </c>
      <c r="AW12" s="702">
        <v>45.739180026</v>
      </c>
      <c r="AX12" s="702">
        <v>53.078218286999999</v>
      </c>
      <c r="AY12" s="702">
        <v>54.999248698999999</v>
      </c>
      <c r="AZ12" s="702">
        <v>53.448190443000001</v>
      </c>
      <c r="BA12" s="702">
        <v>45.133670000000002</v>
      </c>
      <c r="BB12" s="702">
        <v>41.587679999999999</v>
      </c>
      <c r="BC12" s="703">
        <v>46.203180000000003</v>
      </c>
      <c r="BD12" s="703">
        <v>54.65025</v>
      </c>
      <c r="BE12" s="703">
        <v>62.972490000000001</v>
      </c>
      <c r="BF12" s="703">
        <v>59.719679999999997</v>
      </c>
      <c r="BG12" s="703">
        <v>48.490119999999997</v>
      </c>
      <c r="BH12" s="703">
        <v>48.080410000000001</v>
      </c>
      <c r="BI12" s="703">
        <v>47.471200000000003</v>
      </c>
      <c r="BJ12" s="703">
        <v>56.520139999999998</v>
      </c>
      <c r="BK12" s="703">
        <v>58.952179999999998</v>
      </c>
      <c r="BL12" s="703">
        <v>54.89667</v>
      </c>
      <c r="BM12" s="703">
        <v>47.073929999999997</v>
      </c>
      <c r="BN12" s="703">
        <v>41.387790000000003</v>
      </c>
      <c r="BO12" s="703">
        <v>46.660469999999997</v>
      </c>
      <c r="BP12" s="703">
        <v>55.09422</v>
      </c>
      <c r="BQ12" s="703">
        <v>63.086219999999997</v>
      </c>
      <c r="BR12" s="703">
        <v>60.306429999999999</v>
      </c>
      <c r="BS12" s="703">
        <v>49.0017</v>
      </c>
      <c r="BT12" s="703">
        <v>48.463180000000001</v>
      </c>
      <c r="BU12" s="703">
        <v>47.367660000000001</v>
      </c>
      <c r="BV12" s="703">
        <v>55.559069999999998</v>
      </c>
    </row>
    <row r="13" spans="1:74" ht="11.1" customHeight="1" x14ac:dyDescent="0.2">
      <c r="A13" s="499" t="s">
        <v>1269</v>
      </c>
      <c r="B13" s="500" t="s">
        <v>1327</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54.245726026</v>
      </c>
      <c r="AN13" s="702">
        <v>50.259899589</v>
      </c>
      <c r="AO13" s="702">
        <v>48.480796257000002</v>
      </c>
      <c r="AP13" s="702">
        <v>41.884420796999997</v>
      </c>
      <c r="AQ13" s="702">
        <v>45.056135441999999</v>
      </c>
      <c r="AR13" s="702">
        <v>54.596068309000003</v>
      </c>
      <c r="AS13" s="702">
        <v>64.425765196</v>
      </c>
      <c r="AT13" s="702">
        <v>60.277554289000001</v>
      </c>
      <c r="AU13" s="702">
        <v>49.742097205999997</v>
      </c>
      <c r="AV13" s="702">
        <v>48.194530000999997</v>
      </c>
      <c r="AW13" s="702">
        <v>47.738019573000003</v>
      </c>
      <c r="AX13" s="702">
        <v>53.859333939999999</v>
      </c>
      <c r="AY13" s="702">
        <v>55.184693670000001</v>
      </c>
      <c r="AZ13" s="702">
        <v>54.372710953000002</v>
      </c>
      <c r="BA13" s="702">
        <v>49.545909999999999</v>
      </c>
      <c r="BB13" s="702">
        <v>45.360109999999999</v>
      </c>
      <c r="BC13" s="703">
        <v>50.089799999999997</v>
      </c>
      <c r="BD13" s="703">
        <v>57.403030000000001</v>
      </c>
      <c r="BE13" s="703">
        <v>63.944800000000001</v>
      </c>
      <c r="BF13" s="703">
        <v>61.42033</v>
      </c>
      <c r="BG13" s="703">
        <v>52.077109999999998</v>
      </c>
      <c r="BH13" s="703">
        <v>49.57244</v>
      </c>
      <c r="BI13" s="703">
        <v>49.126260000000002</v>
      </c>
      <c r="BJ13" s="703">
        <v>56.53922</v>
      </c>
      <c r="BK13" s="703">
        <v>57.638269999999999</v>
      </c>
      <c r="BL13" s="703">
        <v>50.960450000000002</v>
      </c>
      <c r="BM13" s="703">
        <v>50.693939999999998</v>
      </c>
      <c r="BN13" s="703">
        <v>46.040660000000003</v>
      </c>
      <c r="BO13" s="703">
        <v>50.279130000000002</v>
      </c>
      <c r="BP13" s="703">
        <v>57.490070000000003</v>
      </c>
      <c r="BQ13" s="703">
        <v>63.962449999999997</v>
      </c>
      <c r="BR13" s="703">
        <v>61.967570000000002</v>
      </c>
      <c r="BS13" s="703">
        <v>52.52225</v>
      </c>
      <c r="BT13" s="703">
        <v>49.963090000000001</v>
      </c>
      <c r="BU13" s="703">
        <v>49.473739999999999</v>
      </c>
      <c r="BV13" s="703">
        <v>56.93497</v>
      </c>
    </row>
    <row r="14" spans="1:74" ht="11.1" customHeight="1" x14ac:dyDescent="0.2">
      <c r="A14" s="517"/>
      <c r="B14" s="131" t="s">
        <v>1346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1270</v>
      </c>
      <c r="B15" s="500" t="s">
        <v>84</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6.2478565709999998</v>
      </c>
      <c r="AN15" s="702">
        <v>5.7242640690000002</v>
      </c>
      <c r="AO15" s="702">
        <v>5.5121783779999998</v>
      </c>
      <c r="AP15" s="702">
        <v>4.4874516519999998</v>
      </c>
      <c r="AQ15" s="702">
        <v>5.0491568620000002</v>
      </c>
      <c r="AR15" s="702">
        <v>6.7443585910000001</v>
      </c>
      <c r="AS15" s="702">
        <v>9.7129660779999991</v>
      </c>
      <c r="AT15" s="702">
        <v>8.2078510399999995</v>
      </c>
      <c r="AU15" s="702">
        <v>6.288901353</v>
      </c>
      <c r="AV15" s="702">
        <v>5.4113790460000004</v>
      </c>
      <c r="AW15" s="702">
        <v>3.7973660740000001</v>
      </c>
      <c r="AX15" s="702">
        <v>4.461841175</v>
      </c>
      <c r="AY15" s="702">
        <v>4.4935800710000002</v>
      </c>
      <c r="AZ15" s="702">
        <v>4.7861293260000002</v>
      </c>
      <c r="BA15" s="702">
        <v>3.5077579999999999</v>
      </c>
      <c r="BB15" s="702">
        <v>3.5636139999999998</v>
      </c>
      <c r="BC15" s="703">
        <v>3.6961629999999999</v>
      </c>
      <c r="BD15" s="703">
        <v>4.9414709999999999</v>
      </c>
      <c r="BE15" s="703">
        <v>7.7132870000000002</v>
      </c>
      <c r="BF15" s="703">
        <v>7.477392</v>
      </c>
      <c r="BG15" s="703">
        <v>5.5748600000000001</v>
      </c>
      <c r="BH15" s="703">
        <v>4.6655600000000002</v>
      </c>
      <c r="BI15" s="703">
        <v>3.986434</v>
      </c>
      <c r="BJ15" s="703">
        <v>4.053191</v>
      </c>
      <c r="BK15" s="703">
        <v>4.2970439999999996</v>
      </c>
      <c r="BL15" s="703">
        <v>9.1039919999999999</v>
      </c>
      <c r="BM15" s="703">
        <v>3.0346690000000001</v>
      </c>
      <c r="BN15" s="703">
        <v>3.5037319999999998</v>
      </c>
      <c r="BO15" s="703">
        <v>3.7201749999999998</v>
      </c>
      <c r="BP15" s="703">
        <v>4.9035849999999996</v>
      </c>
      <c r="BQ15" s="703">
        <v>7.8908339999999999</v>
      </c>
      <c r="BR15" s="703">
        <v>7.8843930000000002</v>
      </c>
      <c r="BS15" s="703">
        <v>6.01532</v>
      </c>
      <c r="BT15" s="703">
        <v>4.9984549999999999</v>
      </c>
      <c r="BU15" s="703">
        <v>3.6830080000000001</v>
      </c>
      <c r="BV15" s="703">
        <v>4.7315240000000003</v>
      </c>
    </row>
    <row r="16" spans="1:74" ht="11.1" customHeight="1" x14ac:dyDescent="0.2">
      <c r="A16" s="499" t="s">
        <v>1271</v>
      </c>
      <c r="B16" s="500" t="s">
        <v>83</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6.5195912509999996</v>
      </c>
      <c r="AN16" s="702">
        <v>5.8205241839999999</v>
      </c>
      <c r="AO16" s="702">
        <v>4.6905778820000004</v>
      </c>
      <c r="AP16" s="702">
        <v>3.8477055889999998</v>
      </c>
      <c r="AQ16" s="702">
        <v>5.0304581840000004</v>
      </c>
      <c r="AR16" s="702">
        <v>6.8491932210000002</v>
      </c>
      <c r="AS16" s="702">
        <v>9.6706501990000007</v>
      </c>
      <c r="AT16" s="702">
        <v>10.090695586000001</v>
      </c>
      <c r="AU16" s="702">
        <v>6.8967414099999997</v>
      </c>
      <c r="AV16" s="702">
        <v>5.8385569200000003</v>
      </c>
      <c r="AW16" s="702">
        <v>5.7766788780000002</v>
      </c>
      <c r="AX16" s="702">
        <v>8.2060000409999994</v>
      </c>
      <c r="AY16" s="702">
        <v>7.9620342129999999</v>
      </c>
      <c r="AZ16" s="702">
        <v>8.3988561530000005</v>
      </c>
      <c r="BA16" s="702">
        <v>5.9149770000000004</v>
      </c>
      <c r="BB16" s="702">
        <v>4.1786919999999999</v>
      </c>
      <c r="BC16" s="703">
        <v>4.9669949999999998</v>
      </c>
      <c r="BD16" s="703">
        <v>5.9682430000000002</v>
      </c>
      <c r="BE16" s="703">
        <v>10.00764</v>
      </c>
      <c r="BF16" s="703">
        <v>10.202070000000001</v>
      </c>
      <c r="BG16" s="703">
        <v>6.6077859999999999</v>
      </c>
      <c r="BH16" s="703">
        <v>4.1430870000000004</v>
      </c>
      <c r="BI16" s="703">
        <v>4.8801500000000004</v>
      </c>
      <c r="BJ16" s="703">
        <v>8.7561590000000002</v>
      </c>
      <c r="BK16" s="703">
        <v>8.7024270000000001</v>
      </c>
      <c r="BL16" s="703">
        <v>4.9482590000000002</v>
      </c>
      <c r="BM16" s="703">
        <v>7.281155</v>
      </c>
      <c r="BN16" s="703">
        <v>4.63666</v>
      </c>
      <c r="BO16" s="703">
        <v>5.3391279999999997</v>
      </c>
      <c r="BP16" s="703">
        <v>6.0862379999999998</v>
      </c>
      <c r="BQ16" s="703">
        <v>9.9633509999999994</v>
      </c>
      <c r="BR16" s="703">
        <v>10.53096</v>
      </c>
      <c r="BS16" s="703">
        <v>6.7643599999999999</v>
      </c>
      <c r="BT16" s="703">
        <v>5.3710870000000002</v>
      </c>
      <c r="BU16" s="703">
        <v>5.1572889999999996</v>
      </c>
      <c r="BV16" s="703">
        <v>8.4914830000000006</v>
      </c>
    </row>
    <row r="17" spans="1:74" ht="11.1" customHeight="1" x14ac:dyDescent="0.2">
      <c r="A17" s="499" t="s">
        <v>1272</v>
      </c>
      <c r="B17" s="502" t="s">
        <v>86</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1.29335</v>
      </c>
      <c r="BB17" s="702">
        <v>0.56918000000000002</v>
      </c>
      <c r="BC17" s="703">
        <v>1.4880100000000001</v>
      </c>
      <c r="BD17" s="703">
        <v>1.44001</v>
      </c>
      <c r="BE17" s="703">
        <v>1.4880100000000001</v>
      </c>
      <c r="BF17" s="703">
        <v>1.4880100000000001</v>
      </c>
      <c r="BG17" s="703">
        <v>1.44001</v>
      </c>
      <c r="BH17" s="703">
        <v>1.4880100000000001</v>
      </c>
      <c r="BI17" s="703">
        <v>1.44001</v>
      </c>
      <c r="BJ17" s="703">
        <v>1.4880100000000001</v>
      </c>
      <c r="BK17" s="703">
        <v>1.4880100000000001</v>
      </c>
      <c r="BL17" s="703">
        <v>1.3440099999999999</v>
      </c>
      <c r="BM17" s="703">
        <v>1.4880100000000001</v>
      </c>
      <c r="BN17" s="703">
        <v>1.44001</v>
      </c>
      <c r="BO17" s="703">
        <v>1.4880100000000001</v>
      </c>
      <c r="BP17" s="703">
        <v>1.44001</v>
      </c>
      <c r="BQ17" s="703">
        <v>1.4880100000000001</v>
      </c>
      <c r="BR17" s="703">
        <v>1.4880100000000001</v>
      </c>
      <c r="BS17" s="703">
        <v>1.10676</v>
      </c>
      <c r="BT17" s="703">
        <v>8.3239999999999995E-2</v>
      </c>
      <c r="BU17" s="703">
        <v>1.44001</v>
      </c>
      <c r="BV17" s="703">
        <v>1.4880100000000001</v>
      </c>
    </row>
    <row r="18" spans="1:74" ht="11.1" customHeight="1" x14ac:dyDescent="0.2">
      <c r="A18" s="499" t="s">
        <v>1273</v>
      </c>
      <c r="B18" s="502" t="s">
        <v>1222</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1.983911693</v>
      </c>
      <c r="AN18" s="702">
        <v>2.0649727530000002</v>
      </c>
      <c r="AO18" s="702">
        <v>1.8016274539999999</v>
      </c>
      <c r="AP18" s="702">
        <v>1.638636615</v>
      </c>
      <c r="AQ18" s="702">
        <v>2.2459231879999999</v>
      </c>
      <c r="AR18" s="702">
        <v>2.0839241190000002</v>
      </c>
      <c r="AS18" s="702">
        <v>2.0121524420000001</v>
      </c>
      <c r="AT18" s="702">
        <v>1.734184814</v>
      </c>
      <c r="AU18" s="702">
        <v>1.3903023990000001</v>
      </c>
      <c r="AV18" s="702">
        <v>1.3080503779999999</v>
      </c>
      <c r="AW18" s="702">
        <v>1.6750381539999999</v>
      </c>
      <c r="AX18" s="702">
        <v>1.8237068869999999</v>
      </c>
      <c r="AY18" s="702">
        <v>2.0328645839999999</v>
      </c>
      <c r="AZ18" s="702">
        <v>1.7288251020000001</v>
      </c>
      <c r="BA18" s="702">
        <v>1.693862</v>
      </c>
      <c r="BB18" s="702">
        <v>1.723128</v>
      </c>
      <c r="BC18" s="703">
        <v>1.822808</v>
      </c>
      <c r="BD18" s="703">
        <v>1.6719219999999999</v>
      </c>
      <c r="BE18" s="703">
        <v>1.6693640000000001</v>
      </c>
      <c r="BF18" s="703">
        <v>1.43588</v>
      </c>
      <c r="BG18" s="703">
        <v>1.266896</v>
      </c>
      <c r="BH18" s="703">
        <v>1.183624</v>
      </c>
      <c r="BI18" s="703">
        <v>1.0868420000000001</v>
      </c>
      <c r="BJ18" s="703">
        <v>1.0656030000000001</v>
      </c>
      <c r="BK18" s="703">
        <v>1.2828489999999999</v>
      </c>
      <c r="BL18" s="703">
        <v>1.1190899999999999</v>
      </c>
      <c r="BM18" s="703">
        <v>1.1802980000000001</v>
      </c>
      <c r="BN18" s="703">
        <v>1.3450310000000001</v>
      </c>
      <c r="BO18" s="703">
        <v>1.5255780000000001</v>
      </c>
      <c r="BP18" s="703">
        <v>1.453095</v>
      </c>
      <c r="BQ18" s="703">
        <v>1.497339</v>
      </c>
      <c r="BR18" s="703">
        <v>1.30501</v>
      </c>
      <c r="BS18" s="703">
        <v>1.1705460000000001</v>
      </c>
      <c r="BT18" s="703">
        <v>1.107882</v>
      </c>
      <c r="BU18" s="703">
        <v>1.0310790000000001</v>
      </c>
      <c r="BV18" s="703">
        <v>1.0217670000000001</v>
      </c>
    </row>
    <row r="19" spans="1:74" ht="11.1" customHeight="1" x14ac:dyDescent="0.2">
      <c r="A19" s="499" t="s">
        <v>1274</v>
      </c>
      <c r="B19" s="502" t="s">
        <v>1325</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6.7757190300000003</v>
      </c>
      <c r="AN19" s="702">
        <v>6.7512800820000001</v>
      </c>
      <c r="AO19" s="702">
        <v>6.822128105</v>
      </c>
      <c r="AP19" s="702">
        <v>7.0184065210000002</v>
      </c>
      <c r="AQ19" s="702">
        <v>6.4351766169999998</v>
      </c>
      <c r="AR19" s="702">
        <v>7.9540334020000003</v>
      </c>
      <c r="AS19" s="702">
        <v>5.397794148</v>
      </c>
      <c r="AT19" s="702">
        <v>5.6296239789999998</v>
      </c>
      <c r="AU19" s="702">
        <v>5.6591468530000002</v>
      </c>
      <c r="AV19" s="702">
        <v>6.8862741390000002</v>
      </c>
      <c r="AW19" s="702">
        <v>7.8365787989999998</v>
      </c>
      <c r="AX19" s="702">
        <v>7.4314041870000001</v>
      </c>
      <c r="AY19" s="702">
        <v>7.5512910839999998</v>
      </c>
      <c r="AZ19" s="702">
        <v>5.5479961470000001</v>
      </c>
      <c r="BA19" s="702">
        <v>8.5206199999999992</v>
      </c>
      <c r="BB19" s="702">
        <v>8.6240229999999993</v>
      </c>
      <c r="BC19" s="703">
        <v>7.9007620000000003</v>
      </c>
      <c r="BD19" s="703">
        <v>9.7513349999999992</v>
      </c>
      <c r="BE19" s="703">
        <v>6.8172319999999997</v>
      </c>
      <c r="BF19" s="703">
        <v>6.6608650000000003</v>
      </c>
      <c r="BG19" s="703">
        <v>7.2800779999999996</v>
      </c>
      <c r="BH19" s="703">
        <v>8.2415599999999998</v>
      </c>
      <c r="BI19" s="703">
        <v>9.5583179999999999</v>
      </c>
      <c r="BJ19" s="703">
        <v>8.8873619999999995</v>
      </c>
      <c r="BK19" s="703">
        <v>8.5797679999999996</v>
      </c>
      <c r="BL19" s="703">
        <v>6.2268990000000004</v>
      </c>
      <c r="BM19" s="703">
        <v>9.3574000000000002</v>
      </c>
      <c r="BN19" s="703">
        <v>8.9708410000000001</v>
      </c>
      <c r="BO19" s="703">
        <v>8.5362240000000007</v>
      </c>
      <c r="BP19" s="703">
        <v>10.78688</v>
      </c>
      <c r="BQ19" s="703">
        <v>7.5699870000000002</v>
      </c>
      <c r="BR19" s="703">
        <v>7.1112390000000003</v>
      </c>
      <c r="BS19" s="703">
        <v>8.2151139999999998</v>
      </c>
      <c r="BT19" s="703">
        <v>8.9094499999999996</v>
      </c>
      <c r="BU19" s="703">
        <v>10.46715</v>
      </c>
      <c r="BV19" s="703">
        <v>9.2918889999999994</v>
      </c>
    </row>
    <row r="20" spans="1:74" ht="11.1" customHeight="1" x14ac:dyDescent="0.2">
      <c r="A20" s="499" t="s">
        <v>1275</v>
      </c>
      <c r="B20" s="500" t="s">
        <v>1326</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5.0603755E-2</v>
      </c>
      <c r="AN20" s="702">
        <v>5.3434701000000001E-2</v>
      </c>
      <c r="AO20" s="702">
        <v>3.9932471999999997E-2</v>
      </c>
      <c r="AP20" s="702">
        <v>3.4179036000000003E-2</v>
      </c>
      <c r="AQ20" s="702">
        <v>2.7338642E-2</v>
      </c>
      <c r="AR20" s="702">
        <v>3.3886033000000003E-2</v>
      </c>
      <c r="AS20" s="702">
        <v>3.1818209E-2</v>
      </c>
      <c r="AT20" s="702">
        <v>3.4239800000000001E-2</v>
      </c>
      <c r="AU20" s="702">
        <v>2.8216357000000001E-2</v>
      </c>
      <c r="AV20" s="702">
        <v>4.3063615E-2</v>
      </c>
      <c r="AW20" s="702">
        <v>5.8407753999999999E-2</v>
      </c>
      <c r="AX20" s="702">
        <v>5.0061467999999998E-2</v>
      </c>
      <c r="AY20" s="702">
        <v>5.2809627999999997E-2</v>
      </c>
      <c r="AZ20" s="702">
        <v>0.17925092500000001</v>
      </c>
      <c r="BA20" s="702">
        <v>3.6295599999999997E-2</v>
      </c>
      <c r="BB20" s="702">
        <v>2.5992299999999999E-2</v>
      </c>
      <c r="BC20" s="703">
        <v>3.4243299999999997E-2</v>
      </c>
      <c r="BD20" s="703">
        <v>1.7691100000000001E-2</v>
      </c>
      <c r="BE20" s="703">
        <v>9.1724500000000004E-3</v>
      </c>
      <c r="BF20" s="703">
        <v>2.4359800000000001E-2</v>
      </c>
      <c r="BG20" s="703">
        <v>2.93304E-2</v>
      </c>
      <c r="BH20" s="703">
        <v>4.0590300000000003E-2</v>
      </c>
      <c r="BI20" s="703">
        <v>5.8915299999999997E-2</v>
      </c>
      <c r="BJ20" s="703">
        <v>5.4728499999999999E-2</v>
      </c>
      <c r="BK20" s="703">
        <v>5.5569E-2</v>
      </c>
      <c r="BL20" s="703">
        <v>-2.69632E-2</v>
      </c>
      <c r="BM20" s="703">
        <v>4.0168500000000003E-2</v>
      </c>
      <c r="BN20" s="703">
        <v>2.96644E-2</v>
      </c>
      <c r="BO20" s="703">
        <v>3.8078099999999997E-2</v>
      </c>
      <c r="BP20" s="703">
        <v>1.8594400000000001E-2</v>
      </c>
      <c r="BQ20" s="703">
        <v>9.8516999999999997E-3</v>
      </c>
      <c r="BR20" s="703">
        <v>2.79592E-2</v>
      </c>
      <c r="BS20" s="703">
        <v>2.6983500000000001E-2</v>
      </c>
      <c r="BT20" s="703">
        <v>4.27465E-2</v>
      </c>
      <c r="BU20" s="703">
        <v>6.0004200000000001E-2</v>
      </c>
      <c r="BV20" s="703">
        <v>5.9311799999999998E-2</v>
      </c>
    </row>
    <row r="21" spans="1:74" ht="11.1" customHeight="1" x14ac:dyDescent="0.2">
      <c r="A21" s="499" t="s">
        <v>1276</v>
      </c>
      <c r="B21" s="500" t="s">
        <v>1226</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23.0882243</v>
      </c>
      <c r="AN21" s="702">
        <v>21.761689788999998</v>
      </c>
      <c r="AO21" s="702">
        <v>20.367643291</v>
      </c>
      <c r="AP21" s="702">
        <v>18.484820413000001</v>
      </c>
      <c r="AQ21" s="702">
        <v>20.283197492999999</v>
      </c>
      <c r="AR21" s="702">
        <v>25.095306365999999</v>
      </c>
      <c r="AS21" s="702">
        <v>28.284891076000001</v>
      </c>
      <c r="AT21" s="702">
        <v>27.145514218999999</v>
      </c>
      <c r="AU21" s="702">
        <v>21.550611371999999</v>
      </c>
      <c r="AV21" s="702">
        <v>20.469105098</v>
      </c>
      <c r="AW21" s="702">
        <v>20.505595659000001</v>
      </c>
      <c r="AX21" s="702">
        <v>23.462556758000002</v>
      </c>
      <c r="AY21" s="702">
        <v>23.597299580000001</v>
      </c>
      <c r="AZ21" s="702">
        <v>22.002065652999999</v>
      </c>
      <c r="BA21" s="702">
        <v>20.96686</v>
      </c>
      <c r="BB21" s="702">
        <v>18.684629999999999</v>
      </c>
      <c r="BC21" s="703">
        <v>19.90898</v>
      </c>
      <c r="BD21" s="703">
        <v>23.790669999999999</v>
      </c>
      <c r="BE21" s="703">
        <v>27.704709999999999</v>
      </c>
      <c r="BF21" s="703">
        <v>27.28858</v>
      </c>
      <c r="BG21" s="703">
        <v>22.19896</v>
      </c>
      <c r="BH21" s="703">
        <v>19.762429999999998</v>
      </c>
      <c r="BI21" s="703">
        <v>21.010670000000001</v>
      </c>
      <c r="BJ21" s="703">
        <v>24.305050000000001</v>
      </c>
      <c r="BK21" s="703">
        <v>24.405670000000001</v>
      </c>
      <c r="BL21" s="703">
        <v>22.71529</v>
      </c>
      <c r="BM21" s="703">
        <v>22.381699999999999</v>
      </c>
      <c r="BN21" s="703">
        <v>19.925940000000001</v>
      </c>
      <c r="BO21" s="703">
        <v>20.647189999999998</v>
      </c>
      <c r="BP21" s="703">
        <v>24.688400000000001</v>
      </c>
      <c r="BQ21" s="703">
        <v>28.419370000000001</v>
      </c>
      <c r="BR21" s="703">
        <v>28.347580000000001</v>
      </c>
      <c r="BS21" s="703">
        <v>23.29908</v>
      </c>
      <c r="BT21" s="703">
        <v>20.51286</v>
      </c>
      <c r="BU21" s="703">
        <v>21.838539999999998</v>
      </c>
      <c r="BV21" s="703">
        <v>25.08399</v>
      </c>
    </row>
    <row r="22" spans="1:74" ht="11.1" customHeight="1" x14ac:dyDescent="0.2">
      <c r="A22" s="499" t="s">
        <v>1277</v>
      </c>
      <c r="B22" s="500" t="s">
        <v>1327</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22.477748072000001</v>
      </c>
      <c r="AN22" s="702">
        <v>20.83650643</v>
      </c>
      <c r="AO22" s="702">
        <v>19.498246577</v>
      </c>
      <c r="AP22" s="702">
        <v>18.168992014000001</v>
      </c>
      <c r="AQ22" s="702">
        <v>20.057074213</v>
      </c>
      <c r="AR22" s="702">
        <v>25.434662786000001</v>
      </c>
      <c r="AS22" s="702">
        <v>27.699215399</v>
      </c>
      <c r="AT22" s="702">
        <v>26.380951744000001</v>
      </c>
      <c r="AU22" s="702">
        <v>20.655252062999999</v>
      </c>
      <c r="AV22" s="702">
        <v>19.944923178</v>
      </c>
      <c r="AW22" s="702">
        <v>18.949490789999999</v>
      </c>
      <c r="AX22" s="702">
        <v>22.044750171</v>
      </c>
      <c r="AY22" s="702">
        <v>22.745313874000001</v>
      </c>
      <c r="AZ22" s="702">
        <v>22.358080000000001</v>
      </c>
      <c r="BA22" s="702">
        <v>19.75826</v>
      </c>
      <c r="BB22" s="702">
        <v>18.04355</v>
      </c>
      <c r="BC22" s="703">
        <v>19.248760000000001</v>
      </c>
      <c r="BD22" s="703">
        <v>23.54139</v>
      </c>
      <c r="BE22" s="703">
        <v>26.907399999999999</v>
      </c>
      <c r="BF22" s="703">
        <v>26.258610000000001</v>
      </c>
      <c r="BG22" s="703">
        <v>20.95692</v>
      </c>
      <c r="BH22" s="703">
        <v>18.810220000000001</v>
      </c>
      <c r="BI22" s="703">
        <v>19.01465</v>
      </c>
      <c r="BJ22" s="703">
        <v>22.593229999999998</v>
      </c>
      <c r="BK22" s="703">
        <v>23.347539999999999</v>
      </c>
      <c r="BL22" s="703">
        <v>22.244430000000001</v>
      </c>
      <c r="BM22" s="703">
        <v>20.930060000000001</v>
      </c>
      <c r="BN22" s="703">
        <v>19.083739999999999</v>
      </c>
      <c r="BO22" s="703">
        <v>19.909199999999998</v>
      </c>
      <c r="BP22" s="703">
        <v>24.195720000000001</v>
      </c>
      <c r="BQ22" s="703">
        <v>27.44904</v>
      </c>
      <c r="BR22" s="703">
        <v>27.283290000000001</v>
      </c>
      <c r="BS22" s="703">
        <v>21.838360000000002</v>
      </c>
      <c r="BT22" s="703">
        <v>19.466840000000001</v>
      </c>
      <c r="BU22" s="703">
        <v>19.65109</v>
      </c>
      <c r="BV22" s="703">
        <v>23.170100000000001</v>
      </c>
    </row>
    <row r="23" spans="1:74" ht="11.1" customHeight="1" x14ac:dyDescent="0.2">
      <c r="A23" s="517"/>
      <c r="B23" s="131" t="s">
        <v>1330</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1278</v>
      </c>
      <c r="B24" s="500" t="s">
        <v>84</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12.620015526</v>
      </c>
      <c r="AN24" s="702">
        <v>12.432481492999999</v>
      </c>
      <c r="AO24" s="702">
        <v>12.184992295000001</v>
      </c>
      <c r="AP24" s="702">
        <v>11.161572909</v>
      </c>
      <c r="AQ24" s="702">
        <v>14.209602027000001</v>
      </c>
      <c r="AR24" s="702">
        <v>16.709440099999998</v>
      </c>
      <c r="AS24" s="702">
        <v>21.311728612</v>
      </c>
      <c r="AT24" s="702">
        <v>20.998866030999999</v>
      </c>
      <c r="AU24" s="702">
        <v>16.974653089</v>
      </c>
      <c r="AV24" s="702">
        <v>14.456942621</v>
      </c>
      <c r="AW24" s="702">
        <v>10.249808205000001</v>
      </c>
      <c r="AX24" s="702">
        <v>11.245751491</v>
      </c>
      <c r="AY24" s="702">
        <v>11.842208723000001</v>
      </c>
      <c r="AZ24" s="702">
        <v>12.677163046</v>
      </c>
      <c r="BA24" s="702">
        <v>8.9901759999999999</v>
      </c>
      <c r="BB24" s="702">
        <v>9.7144949999999994</v>
      </c>
      <c r="BC24" s="703">
        <v>10.92831</v>
      </c>
      <c r="BD24" s="703">
        <v>12.98678</v>
      </c>
      <c r="BE24" s="703">
        <v>16.690390000000001</v>
      </c>
      <c r="BF24" s="703">
        <v>17.1983</v>
      </c>
      <c r="BG24" s="703">
        <v>14.35704</v>
      </c>
      <c r="BH24" s="703">
        <v>9.7654350000000001</v>
      </c>
      <c r="BI24" s="703">
        <v>7.7477559999999999</v>
      </c>
      <c r="BJ24" s="703">
        <v>9.2089540000000003</v>
      </c>
      <c r="BK24" s="703">
        <v>8.0365719999999996</v>
      </c>
      <c r="BL24" s="703">
        <v>6.7864789999999999</v>
      </c>
      <c r="BM24" s="703">
        <v>6.8152299999999997</v>
      </c>
      <c r="BN24" s="703">
        <v>7.0759720000000002</v>
      </c>
      <c r="BO24" s="703">
        <v>8.0542949999999998</v>
      </c>
      <c r="BP24" s="703">
        <v>10.238479999999999</v>
      </c>
      <c r="BQ24" s="703">
        <v>14.26324</v>
      </c>
      <c r="BR24" s="703">
        <v>15.436070000000001</v>
      </c>
      <c r="BS24" s="703">
        <v>12.045669999999999</v>
      </c>
      <c r="BT24" s="703">
        <v>8.0974109999999992</v>
      </c>
      <c r="BU24" s="703">
        <v>6.8766850000000002</v>
      </c>
      <c r="BV24" s="703">
        <v>8.1925989999999995</v>
      </c>
    </row>
    <row r="25" spans="1:74" ht="11.1" customHeight="1" x14ac:dyDescent="0.2">
      <c r="A25" s="499" t="s">
        <v>1279</v>
      </c>
      <c r="B25" s="500" t="s">
        <v>83</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4.5846502710000001</v>
      </c>
      <c r="AN25" s="702">
        <v>4.1376341209999996</v>
      </c>
      <c r="AO25" s="702">
        <v>4.3943095210000003</v>
      </c>
      <c r="AP25" s="702">
        <v>5.0645647770000002</v>
      </c>
      <c r="AQ25" s="702">
        <v>5.0921147739999997</v>
      </c>
      <c r="AR25" s="702">
        <v>5.6894726200000001</v>
      </c>
      <c r="AS25" s="702">
        <v>6.5572568929999999</v>
      </c>
      <c r="AT25" s="702">
        <v>7.2227044979999997</v>
      </c>
      <c r="AU25" s="702">
        <v>6.5388102220000004</v>
      </c>
      <c r="AV25" s="702">
        <v>5.9777199960000003</v>
      </c>
      <c r="AW25" s="702">
        <v>5.4697820589999999</v>
      </c>
      <c r="AX25" s="702">
        <v>6.4311338109999996</v>
      </c>
      <c r="AY25" s="702">
        <v>6.7942421519999998</v>
      </c>
      <c r="AZ25" s="702">
        <v>5.4862898910000002</v>
      </c>
      <c r="BA25" s="702">
        <v>4.224043</v>
      </c>
      <c r="BB25" s="702">
        <v>4.516051</v>
      </c>
      <c r="BC25" s="703">
        <v>6.410641</v>
      </c>
      <c r="BD25" s="703">
        <v>7.3657570000000003</v>
      </c>
      <c r="BE25" s="703">
        <v>7.4306850000000004</v>
      </c>
      <c r="BF25" s="703">
        <v>8.1659550000000003</v>
      </c>
      <c r="BG25" s="703">
        <v>7.2847749999999998</v>
      </c>
      <c r="BH25" s="703">
        <v>6.6680429999999999</v>
      </c>
      <c r="BI25" s="703">
        <v>4.8228010000000001</v>
      </c>
      <c r="BJ25" s="703">
        <v>6.306851</v>
      </c>
      <c r="BK25" s="703">
        <v>7.2714869999999996</v>
      </c>
      <c r="BL25" s="703">
        <v>4.3677669999999997</v>
      </c>
      <c r="BM25" s="703">
        <v>5.0362489999999998</v>
      </c>
      <c r="BN25" s="703">
        <v>4.5042080000000002</v>
      </c>
      <c r="BO25" s="703">
        <v>6.3306139999999997</v>
      </c>
      <c r="BP25" s="703">
        <v>7.3748469999999999</v>
      </c>
      <c r="BQ25" s="703">
        <v>7.3593820000000001</v>
      </c>
      <c r="BR25" s="703">
        <v>8.1367989999999999</v>
      </c>
      <c r="BS25" s="703">
        <v>7.2829990000000002</v>
      </c>
      <c r="BT25" s="703">
        <v>6.5233730000000003</v>
      </c>
      <c r="BU25" s="703">
        <v>4.2657769999999999</v>
      </c>
      <c r="BV25" s="703">
        <v>6.2344989999999996</v>
      </c>
    </row>
    <row r="26" spans="1:74" ht="11.1" customHeight="1" x14ac:dyDescent="0.2">
      <c r="A26" s="499" t="s">
        <v>1280</v>
      </c>
      <c r="B26" s="502" t="s">
        <v>86</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3.4101699999999999</v>
      </c>
      <c r="BB26" s="702">
        <v>2.9932099999999999</v>
      </c>
      <c r="BC26" s="703">
        <v>3.6964199999999998</v>
      </c>
      <c r="BD26" s="703">
        <v>3.5771899999999999</v>
      </c>
      <c r="BE26" s="703">
        <v>3.6964199999999998</v>
      </c>
      <c r="BF26" s="703">
        <v>3.6964199999999998</v>
      </c>
      <c r="BG26" s="703">
        <v>2.9270100000000001</v>
      </c>
      <c r="BH26" s="703">
        <v>2.6436299999999999</v>
      </c>
      <c r="BI26" s="703">
        <v>3.2166999999999999</v>
      </c>
      <c r="BJ26" s="703">
        <v>3.6964199999999998</v>
      </c>
      <c r="BK26" s="703">
        <v>3.6964199999999998</v>
      </c>
      <c r="BL26" s="703">
        <v>3.3387099999999998</v>
      </c>
      <c r="BM26" s="703">
        <v>3.6964199999999998</v>
      </c>
      <c r="BN26" s="703">
        <v>2.9199299999999999</v>
      </c>
      <c r="BO26" s="703">
        <v>3.5003700000000002</v>
      </c>
      <c r="BP26" s="703">
        <v>3.5771899999999999</v>
      </c>
      <c r="BQ26" s="703">
        <v>3.6964199999999998</v>
      </c>
      <c r="BR26" s="703">
        <v>3.6964199999999998</v>
      </c>
      <c r="BS26" s="703">
        <v>3.2092100000000001</v>
      </c>
      <c r="BT26" s="703">
        <v>3.0081899999999999</v>
      </c>
      <c r="BU26" s="703">
        <v>3.5771899999999999</v>
      </c>
      <c r="BV26" s="703">
        <v>3.6964199999999998</v>
      </c>
    </row>
    <row r="27" spans="1:74" ht="11.1" customHeight="1" x14ac:dyDescent="0.2">
      <c r="A27" s="499" t="s">
        <v>1281</v>
      </c>
      <c r="B27" s="502" t="s">
        <v>1222</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0.105046765</v>
      </c>
      <c r="AN27" s="702">
        <v>0.11965580300000001</v>
      </c>
      <c r="AO27" s="702">
        <v>0.120262313</v>
      </c>
      <c r="AP27" s="702">
        <v>0.108019326</v>
      </c>
      <c r="AQ27" s="702">
        <v>0.10718000900000001</v>
      </c>
      <c r="AR27" s="702">
        <v>8.8335255000000001E-2</v>
      </c>
      <c r="AS27" s="702">
        <v>9.1215820000000003E-2</v>
      </c>
      <c r="AT27" s="702">
        <v>9.7934591000000001E-2</v>
      </c>
      <c r="AU27" s="702">
        <v>6.6708324999999999E-2</v>
      </c>
      <c r="AV27" s="702">
        <v>4.2099504000000003E-2</v>
      </c>
      <c r="AW27" s="702">
        <v>7.8427486000000005E-2</v>
      </c>
      <c r="AX27" s="702">
        <v>8.7403535000000004E-2</v>
      </c>
      <c r="AY27" s="702">
        <v>9.5391011999999997E-2</v>
      </c>
      <c r="AZ27" s="702">
        <v>9.0153558999999994E-2</v>
      </c>
      <c r="BA27" s="702">
        <v>8.9784500000000003E-2</v>
      </c>
      <c r="BB27" s="702">
        <v>9.0541800000000006E-2</v>
      </c>
      <c r="BC27" s="703">
        <v>8.1310400000000005E-2</v>
      </c>
      <c r="BD27" s="703">
        <v>7.2594400000000003E-2</v>
      </c>
      <c r="BE27" s="703">
        <v>5.9132299999999999E-2</v>
      </c>
      <c r="BF27" s="703">
        <v>5.15597E-2</v>
      </c>
      <c r="BG27" s="703">
        <v>4.8353E-2</v>
      </c>
      <c r="BH27" s="703">
        <v>3.69489E-2</v>
      </c>
      <c r="BI27" s="703">
        <v>3.7156700000000001E-2</v>
      </c>
      <c r="BJ27" s="703">
        <v>3.5840999999999998E-2</v>
      </c>
      <c r="BK27" s="703">
        <v>5.7917400000000001E-2</v>
      </c>
      <c r="BL27" s="703">
        <v>5.0472700000000002E-2</v>
      </c>
      <c r="BM27" s="703">
        <v>6.5551999999999999E-2</v>
      </c>
      <c r="BN27" s="703">
        <v>7.8044699999999995E-2</v>
      </c>
      <c r="BO27" s="703">
        <v>7.4532500000000002E-2</v>
      </c>
      <c r="BP27" s="703">
        <v>6.9405300000000003E-2</v>
      </c>
      <c r="BQ27" s="703">
        <v>5.7578200000000003E-2</v>
      </c>
      <c r="BR27" s="703">
        <v>5.1016800000000001E-2</v>
      </c>
      <c r="BS27" s="703">
        <v>4.8429399999999997E-2</v>
      </c>
      <c r="BT27" s="703">
        <v>3.6468899999999999E-2</v>
      </c>
      <c r="BU27" s="703">
        <v>3.68939E-2</v>
      </c>
      <c r="BV27" s="703">
        <v>3.5687400000000001E-2</v>
      </c>
    </row>
    <row r="28" spans="1:74" ht="11.1" customHeight="1" x14ac:dyDescent="0.2">
      <c r="A28" s="499" t="s">
        <v>1282</v>
      </c>
      <c r="B28" s="502" t="s">
        <v>1325</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7.6845715449999998</v>
      </c>
      <c r="AN28" s="702">
        <v>7.4366613089999998</v>
      </c>
      <c r="AO28" s="702">
        <v>7.4536048409999998</v>
      </c>
      <c r="AP28" s="702">
        <v>7.6714460149999999</v>
      </c>
      <c r="AQ28" s="702">
        <v>8.3480537019999996</v>
      </c>
      <c r="AR28" s="702">
        <v>8.8101643480000007</v>
      </c>
      <c r="AS28" s="702">
        <v>7.6578573099999998</v>
      </c>
      <c r="AT28" s="702">
        <v>7.1974749060000001</v>
      </c>
      <c r="AU28" s="702">
        <v>5.9940741759999998</v>
      </c>
      <c r="AV28" s="702">
        <v>7.8403012460000001</v>
      </c>
      <c r="AW28" s="702">
        <v>8.0353470869999999</v>
      </c>
      <c r="AX28" s="702">
        <v>8.4928942939999992</v>
      </c>
      <c r="AY28" s="702">
        <v>7.9785845340000003</v>
      </c>
      <c r="AZ28" s="702">
        <v>6.4385417069999997</v>
      </c>
      <c r="BA28" s="702">
        <v>8.8410460000000004</v>
      </c>
      <c r="BB28" s="702">
        <v>9.6288370000000008</v>
      </c>
      <c r="BC28" s="703">
        <v>10.726660000000001</v>
      </c>
      <c r="BD28" s="703">
        <v>10.992710000000001</v>
      </c>
      <c r="BE28" s="703">
        <v>10.512359999999999</v>
      </c>
      <c r="BF28" s="703">
        <v>9.3338040000000007</v>
      </c>
      <c r="BG28" s="703">
        <v>8.3111239999999995</v>
      </c>
      <c r="BH28" s="703">
        <v>10.403230000000001</v>
      </c>
      <c r="BI28" s="703">
        <v>10.37359</v>
      </c>
      <c r="BJ28" s="703">
        <v>10.404070000000001</v>
      </c>
      <c r="BK28" s="703">
        <v>10.36185</v>
      </c>
      <c r="BL28" s="703">
        <v>11.39237</v>
      </c>
      <c r="BM28" s="703">
        <v>10.9659</v>
      </c>
      <c r="BN28" s="703">
        <v>12.18463</v>
      </c>
      <c r="BO28" s="703">
        <v>13.40165</v>
      </c>
      <c r="BP28" s="703">
        <v>13.402380000000001</v>
      </c>
      <c r="BQ28" s="703">
        <v>12.68501</v>
      </c>
      <c r="BR28" s="703">
        <v>11.110709999999999</v>
      </c>
      <c r="BS28" s="703">
        <v>10.247019999999999</v>
      </c>
      <c r="BT28" s="703">
        <v>11.731170000000001</v>
      </c>
      <c r="BU28" s="703">
        <v>11.3043</v>
      </c>
      <c r="BV28" s="703">
        <v>11.37809</v>
      </c>
    </row>
    <row r="29" spans="1:74" ht="11.1" customHeight="1" x14ac:dyDescent="0.2">
      <c r="A29" s="499" t="s">
        <v>1283</v>
      </c>
      <c r="B29" s="500" t="s">
        <v>1326</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0.13680403799999999</v>
      </c>
      <c r="AN29" s="702">
        <v>0.141636453</v>
      </c>
      <c r="AO29" s="702">
        <v>0.124523858</v>
      </c>
      <c r="AP29" s="702">
        <v>0.10406480999999999</v>
      </c>
      <c r="AQ29" s="702">
        <v>0.11831852599999999</v>
      </c>
      <c r="AR29" s="702">
        <v>0.107563926</v>
      </c>
      <c r="AS29" s="702">
        <v>0.11911293000000001</v>
      </c>
      <c r="AT29" s="702">
        <v>0.14574401000000001</v>
      </c>
      <c r="AU29" s="702">
        <v>0.115000541</v>
      </c>
      <c r="AV29" s="702">
        <v>0.11902707999999999</v>
      </c>
      <c r="AW29" s="702">
        <v>0.155982542</v>
      </c>
      <c r="AX29" s="702">
        <v>0.14928873400000001</v>
      </c>
      <c r="AY29" s="702">
        <v>0.13668963100000001</v>
      </c>
      <c r="AZ29" s="702">
        <v>6.5878949000000006E-2</v>
      </c>
      <c r="BA29" s="702">
        <v>0.1107684</v>
      </c>
      <c r="BB29" s="702">
        <v>9.7237000000000004E-2</v>
      </c>
      <c r="BC29" s="703">
        <v>0.1128989</v>
      </c>
      <c r="BD29" s="703">
        <v>9.7878400000000004E-2</v>
      </c>
      <c r="BE29" s="703">
        <v>0.1135718</v>
      </c>
      <c r="BF29" s="703">
        <v>0.12949089999999999</v>
      </c>
      <c r="BG29" s="703">
        <v>0.10419100000000001</v>
      </c>
      <c r="BH29" s="703">
        <v>0.1106641</v>
      </c>
      <c r="BI29" s="703">
        <v>0.1415063</v>
      </c>
      <c r="BJ29" s="703">
        <v>0.14614189999999999</v>
      </c>
      <c r="BK29" s="703">
        <v>0.13089580000000001</v>
      </c>
      <c r="BL29" s="703">
        <v>5.1250499999999997E-2</v>
      </c>
      <c r="BM29" s="703">
        <v>0.1130153</v>
      </c>
      <c r="BN29" s="703">
        <v>9.5550099999999999E-2</v>
      </c>
      <c r="BO29" s="703">
        <v>0.1099961</v>
      </c>
      <c r="BP29" s="703">
        <v>9.6692100000000003E-2</v>
      </c>
      <c r="BQ29" s="703">
        <v>0.11085250000000001</v>
      </c>
      <c r="BR29" s="703">
        <v>0.126529</v>
      </c>
      <c r="BS29" s="703">
        <v>0.10371619999999999</v>
      </c>
      <c r="BT29" s="703">
        <v>0.1088421</v>
      </c>
      <c r="BU29" s="703">
        <v>0.14052410000000001</v>
      </c>
      <c r="BV29" s="703">
        <v>0.14392659999999999</v>
      </c>
    </row>
    <row r="30" spans="1:74" ht="11.1" customHeight="1" x14ac:dyDescent="0.2">
      <c r="A30" s="499" t="s">
        <v>1284</v>
      </c>
      <c r="B30" s="500" t="s">
        <v>1226</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28.842956144999999</v>
      </c>
      <c r="AN30" s="702">
        <v>27.816083179</v>
      </c>
      <c r="AO30" s="702">
        <v>27.464218828</v>
      </c>
      <c r="AP30" s="702">
        <v>26.782627837</v>
      </c>
      <c r="AQ30" s="702">
        <v>31.261263037999999</v>
      </c>
      <c r="AR30" s="702">
        <v>35.017987249000001</v>
      </c>
      <c r="AS30" s="702">
        <v>39.453091565000001</v>
      </c>
      <c r="AT30" s="702">
        <v>39.359724036000003</v>
      </c>
      <c r="AU30" s="702">
        <v>33.292554353</v>
      </c>
      <c r="AV30" s="702">
        <v>31.538626446999999</v>
      </c>
      <c r="AW30" s="702">
        <v>27.389639378999998</v>
      </c>
      <c r="AX30" s="702">
        <v>30.207747865000002</v>
      </c>
      <c r="AY30" s="702">
        <v>30.646561051999999</v>
      </c>
      <c r="AZ30" s="702">
        <v>28.071575152000001</v>
      </c>
      <c r="BA30" s="702">
        <v>25.665990000000001</v>
      </c>
      <c r="BB30" s="702">
        <v>27.040369999999999</v>
      </c>
      <c r="BC30" s="703">
        <v>31.956240000000001</v>
      </c>
      <c r="BD30" s="703">
        <v>35.0929</v>
      </c>
      <c r="BE30" s="703">
        <v>38.502549999999999</v>
      </c>
      <c r="BF30" s="703">
        <v>38.575530000000001</v>
      </c>
      <c r="BG30" s="703">
        <v>33.032490000000003</v>
      </c>
      <c r="BH30" s="703">
        <v>29.627949999999998</v>
      </c>
      <c r="BI30" s="703">
        <v>26.339510000000001</v>
      </c>
      <c r="BJ30" s="703">
        <v>29.798269999999999</v>
      </c>
      <c r="BK30" s="703">
        <v>29.555150000000001</v>
      </c>
      <c r="BL30" s="703">
        <v>25.98705</v>
      </c>
      <c r="BM30" s="703">
        <v>26.69237</v>
      </c>
      <c r="BN30" s="703">
        <v>26.858329999999999</v>
      </c>
      <c r="BO30" s="703">
        <v>31.471450000000001</v>
      </c>
      <c r="BP30" s="703">
        <v>34.758989999999997</v>
      </c>
      <c r="BQ30" s="703">
        <v>38.172490000000003</v>
      </c>
      <c r="BR30" s="703">
        <v>38.557549999999999</v>
      </c>
      <c r="BS30" s="703">
        <v>32.937049999999999</v>
      </c>
      <c r="BT30" s="703">
        <v>29.50545</v>
      </c>
      <c r="BU30" s="703">
        <v>26.201370000000001</v>
      </c>
      <c r="BV30" s="703">
        <v>29.681229999999999</v>
      </c>
    </row>
    <row r="31" spans="1:74" ht="11.1" customHeight="1" x14ac:dyDescent="0.2">
      <c r="A31" s="499" t="s">
        <v>1285</v>
      </c>
      <c r="B31" s="500" t="s">
        <v>1327</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28.842956144999999</v>
      </c>
      <c r="AN31" s="702">
        <v>27.816083179</v>
      </c>
      <c r="AO31" s="702">
        <v>27.464218828</v>
      </c>
      <c r="AP31" s="702">
        <v>26.782627837</v>
      </c>
      <c r="AQ31" s="702">
        <v>31.261263037999999</v>
      </c>
      <c r="AR31" s="702">
        <v>35.017987249000001</v>
      </c>
      <c r="AS31" s="702">
        <v>39.453091565000001</v>
      </c>
      <c r="AT31" s="702">
        <v>39.359724036000003</v>
      </c>
      <c r="AU31" s="702">
        <v>33.292554353</v>
      </c>
      <c r="AV31" s="702">
        <v>31.538626446999999</v>
      </c>
      <c r="AW31" s="702">
        <v>27.389639378999998</v>
      </c>
      <c r="AX31" s="702">
        <v>30.207747865000002</v>
      </c>
      <c r="AY31" s="702">
        <v>30.646561051999999</v>
      </c>
      <c r="AZ31" s="702">
        <v>28.071575152000001</v>
      </c>
      <c r="BA31" s="702">
        <v>25.665990000000001</v>
      </c>
      <c r="BB31" s="702">
        <v>27.040369999999999</v>
      </c>
      <c r="BC31" s="703">
        <v>31.956240000000001</v>
      </c>
      <c r="BD31" s="703">
        <v>35.0929</v>
      </c>
      <c r="BE31" s="703">
        <v>38.502549999999999</v>
      </c>
      <c r="BF31" s="703">
        <v>38.575530000000001</v>
      </c>
      <c r="BG31" s="703">
        <v>33.032490000000003</v>
      </c>
      <c r="BH31" s="703">
        <v>29.627949999999998</v>
      </c>
      <c r="BI31" s="703">
        <v>26.339510000000001</v>
      </c>
      <c r="BJ31" s="703">
        <v>29.798269999999999</v>
      </c>
      <c r="BK31" s="703">
        <v>29.555150000000001</v>
      </c>
      <c r="BL31" s="703">
        <v>25.98705</v>
      </c>
      <c r="BM31" s="703">
        <v>26.69237</v>
      </c>
      <c r="BN31" s="703">
        <v>26.858329999999999</v>
      </c>
      <c r="BO31" s="703">
        <v>31.471450000000001</v>
      </c>
      <c r="BP31" s="703">
        <v>34.758989999999997</v>
      </c>
      <c r="BQ31" s="703">
        <v>38.172490000000003</v>
      </c>
      <c r="BR31" s="703">
        <v>38.557549999999999</v>
      </c>
      <c r="BS31" s="703">
        <v>32.937049999999999</v>
      </c>
      <c r="BT31" s="703">
        <v>29.50545</v>
      </c>
      <c r="BU31" s="703">
        <v>26.201370000000001</v>
      </c>
      <c r="BV31" s="703">
        <v>29.681229999999999</v>
      </c>
    </row>
    <row r="32" spans="1:74" ht="11.1" customHeight="1" x14ac:dyDescent="0.2">
      <c r="A32" s="517"/>
      <c r="B32" s="131" t="s">
        <v>1347</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1286</v>
      </c>
      <c r="B33" s="500" t="s">
        <v>84</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8.3615540999999993</v>
      </c>
      <c r="AN33" s="702">
        <v>7.3685544189999996</v>
      </c>
      <c r="AO33" s="702">
        <v>7.9224206019999999</v>
      </c>
      <c r="AP33" s="702">
        <v>6.5853147329999997</v>
      </c>
      <c r="AQ33" s="702">
        <v>4.7013353609999999</v>
      </c>
      <c r="AR33" s="702">
        <v>5.8278656519999998</v>
      </c>
      <c r="AS33" s="702">
        <v>8.6349216949999992</v>
      </c>
      <c r="AT33" s="702">
        <v>9.8467311899999999</v>
      </c>
      <c r="AU33" s="702">
        <v>8.8307145489999996</v>
      </c>
      <c r="AV33" s="702">
        <v>7.7341516700000001</v>
      </c>
      <c r="AW33" s="702">
        <v>6.1008545439999997</v>
      </c>
      <c r="AX33" s="702">
        <v>7.7312803370000003</v>
      </c>
      <c r="AY33" s="702">
        <v>7.3293258940000001</v>
      </c>
      <c r="AZ33" s="702">
        <v>6.5741997259999998</v>
      </c>
      <c r="BA33" s="702">
        <v>7.6992330000000004</v>
      </c>
      <c r="BB33" s="702">
        <v>7.67117</v>
      </c>
      <c r="BC33" s="703">
        <v>5.0274419999999997</v>
      </c>
      <c r="BD33" s="703">
        <v>5.5860669999999999</v>
      </c>
      <c r="BE33" s="703">
        <v>8.4021760000000008</v>
      </c>
      <c r="BF33" s="703">
        <v>9.1684900000000003</v>
      </c>
      <c r="BG33" s="703">
        <v>8.4224399999999999</v>
      </c>
      <c r="BH33" s="703">
        <v>7.3174999999999999</v>
      </c>
      <c r="BI33" s="703">
        <v>5.9225620000000001</v>
      </c>
      <c r="BJ33" s="703">
        <v>8.7479580000000006</v>
      </c>
      <c r="BK33" s="703">
        <v>6.6834449999999999</v>
      </c>
      <c r="BL33" s="703">
        <v>7.8620530000000004</v>
      </c>
      <c r="BM33" s="703">
        <v>5.274635</v>
      </c>
      <c r="BN33" s="703">
        <v>4.1162260000000002</v>
      </c>
      <c r="BO33" s="703">
        <v>2.6367210000000001</v>
      </c>
      <c r="BP33" s="703">
        <v>3.6772079999999998</v>
      </c>
      <c r="BQ33" s="703">
        <v>7.3287630000000004</v>
      </c>
      <c r="BR33" s="703">
        <v>8.6657399999999996</v>
      </c>
      <c r="BS33" s="703">
        <v>8.2349130000000006</v>
      </c>
      <c r="BT33" s="703">
        <v>7.3637509999999997</v>
      </c>
      <c r="BU33" s="703">
        <v>5.3233790000000001</v>
      </c>
      <c r="BV33" s="703">
        <v>8.741911</v>
      </c>
    </row>
    <row r="34" spans="1:74" ht="11.1" customHeight="1" x14ac:dyDescent="0.2">
      <c r="A34" s="499" t="s">
        <v>1287</v>
      </c>
      <c r="B34" s="500" t="s">
        <v>83</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8.4455537280000001</v>
      </c>
      <c r="AN34" s="702">
        <v>6.9021318159999998</v>
      </c>
      <c r="AO34" s="702">
        <v>6.9052107180000002</v>
      </c>
      <c r="AP34" s="702">
        <v>5.6389677029999996</v>
      </c>
      <c r="AQ34" s="702">
        <v>4.8594443170000003</v>
      </c>
      <c r="AR34" s="702">
        <v>5.6338967980000003</v>
      </c>
      <c r="AS34" s="702">
        <v>7.8146397590000003</v>
      </c>
      <c r="AT34" s="702">
        <v>8.951361511</v>
      </c>
      <c r="AU34" s="702">
        <v>7.7702838950000004</v>
      </c>
      <c r="AV34" s="702">
        <v>7.418091907</v>
      </c>
      <c r="AW34" s="702">
        <v>7.4929252489999998</v>
      </c>
      <c r="AX34" s="702">
        <v>8.2993457950000007</v>
      </c>
      <c r="AY34" s="702">
        <v>7.6778197810000002</v>
      </c>
      <c r="AZ34" s="702">
        <v>7.2205445299999997</v>
      </c>
      <c r="BA34" s="702">
        <v>8.2856989999999993</v>
      </c>
      <c r="BB34" s="702">
        <v>6.7856880000000004</v>
      </c>
      <c r="BC34" s="703">
        <v>6.8747100000000003</v>
      </c>
      <c r="BD34" s="703">
        <v>8.1555149999999994</v>
      </c>
      <c r="BE34" s="703">
        <v>11.8202</v>
      </c>
      <c r="BF34" s="703">
        <v>9.9891930000000002</v>
      </c>
      <c r="BG34" s="703">
        <v>8.2616200000000006</v>
      </c>
      <c r="BH34" s="703">
        <v>7.3201470000000004</v>
      </c>
      <c r="BI34" s="703">
        <v>6.830082</v>
      </c>
      <c r="BJ34" s="703">
        <v>9.0762959999999993</v>
      </c>
      <c r="BK34" s="703">
        <v>8.0125770000000003</v>
      </c>
      <c r="BL34" s="703">
        <v>4.9803249999999997</v>
      </c>
      <c r="BM34" s="703">
        <v>8.3712040000000005</v>
      </c>
      <c r="BN34" s="703">
        <v>6.6129170000000004</v>
      </c>
      <c r="BO34" s="703">
        <v>6.2883149999999999</v>
      </c>
      <c r="BP34" s="703">
        <v>7.4558879999999998</v>
      </c>
      <c r="BQ34" s="703">
        <v>11.734400000000001</v>
      </c>
      <c r="BR34" s="703">
        <v>9.8426460000000002</v>
      </c>
      <c r="BS34" s="703">
        <v>7.9059720000000002</v>
      </c>
      <c r="BT34" s="703">
        <v>7.2832860000000004</v>
      </c>
      <c r="BU34" s="703">
        <v>6.5266460000000004</v>
      </c>
      <c r="BV34" s="703">
        <v>9.0284750000000003</v>
      </c>
    </row>
    <row r="35" spans="1:74" ht="11.1" customHeight="1" x14ac:dyDescent="0.2">
      <c r="A35" s="499" t="s">
        <v>1288</v>
      </c>
      <c r="B35" s="502" t="s">
        <v>86</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0.88166999999999995</v>
      </c>
      <c r="BB35" s="702">
        <v>0.78585000000000005</v>
      </c>
      <c r="BC35" s="703">
        <v>0.17399000000000001</v>
      </c>
      <c r="BD35" s="703">
        <v>0.22645999999999999</v>
      </c>
      <c r="BE35" s="703">
        <v>0.82149000000000005</v>
      </c>
      <c r="BF35" s="703">
        <v>0.82149000000000005</v>
      </c>
      <c r="BG35" s="703">
        <v>0.79498999999999997</v>
      </c>
      <c r="BH35" s="703">
        <v>0.82149000000000005</v>
      </c>
      <c r="BI35" s="703">
        <v>0.79498999999999997</v>
      </c>
      <c r="BJ35" s="703">
        <v>0.82149000000000005</v>
      </c>
      <c r="BK35" s="703">
        <v>0.82149000000000005</v>
      </c>
      <c r="BL35" s="703">
        <v>0.74199000000000004</v>
      </c>
      <c r="BM35" s="703">
        <v>0.82149000000000005</v>
      </c>
      <c r="BN35" s="703">
        <v>0.79498999999999997</v>
      </c>
      <c r="BO35" s="703">
        <v>0.82149000000000005</v>
      </c>
      <c r="BP35" s="703">
        <v>0.79498999999999997</v>
      </c>
      <c r="BQ35" s="703">
        <v>0.82149000000000005</v>
      </c>
      <c r="BR35" s="703">
        <v>0.82149000000000005</v>
      </c>
      <c r="BS35" s="703">
        <v>0.79498999999999997</v>
      </c>
      <c r="BT35" s="703">
        <v>0.82149000000000005</v>
      </c>
      <c r="BU35" s="703">
        <v>0.79498999999999997</v>
      </c>
      <c r="BV35" s="703">
        <v>0.82149000000000005</v>
      </c>
    </row>
    <row r="36" spans="1:74" ht="11.1" customHeight="1" x14ac:dyDescent="0.2">
      <c r="A36" s="499" t="s">
        <v>1289</v>
      </c>
      <c r="B36" s="502" t="s">
        <v>1222</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11.700228229</v>
      </c>
      <c r="AN36" s="702">
        <v>13.083998822</v>
      </c>
      <c r="AO36" s="702">
        <v>10.249161078</v>
      </c>
      <c r="AP36" s="702">
        <v>8.5437510999999997</v>
      </c>
      <c r="AQ36" s="702">
        <v>15.007633983</v>
      </c>
      <c r="AR36" s="702">
        <v>15.120597452</v>
      </c>
      <c r="AS36" s="702">
        <v>13.653156032</v>
      </c>
      <c r="AT36" s="702">
        <v>10.591585769</v>
      </c>
      <c r="AU36" s="702">
        <v>8.1534202439999994</v>
      </c>
      <c r="AV36" s="702">
        <v>8.2640077959999996</v>
      </c>
      <c r="AW36" s="702">
        <v>10.551444993</v>
      </c>
      <c r="AX36" s="702">
        <v>11.072247664000001</v>
      </c>
      <c r="AY36" s="702">
        <v>13.730411367</v>
      </c>
      <c r="AZ36" s="702">
        <v>11.312810315</v>
      </c>
      <c r="BA36" s="702">
        <v>9.61</v>
      </c>
      <c r="BB36" s="702">
        <v>7.56</v>
      </c>
      <c r="BC36" s="703">
        <v>12.524649999999999</v>
      </c>
      <c r="BD36" s="703">
        <v>13.746309999999999</v>
      </c>
      <c r="BE36" s="703">
        <v>12.07892</v>
      </c>
      <c r="BF36" s="703">
        <v>9.501709</v>
      </c>
      <c r="BG36" s="703">
        <v>7.8040940000000001</v>
      </c>
      <c r="BH36" s="703">
        <v>7.8853569999999999</v>
      </c>
      <c r="BI36" s="703">
        <v>9.4691069999999993</v>
      </c>
      <c r="BJ36" s="703">
        <v>10.147040000000001</v>
      </c>
      <c r="BK36" s="703">
        <v>11.64161</v>
      </c>
      <c r="BL36" s="703">
        <v>10.35966</v>
      </c>
      <c r="BM36" s="703">
        <v>11.42872</v>
      </c>
      <c r="BN36" s="703">
        <v>11.514699999999999</v>
      </c>
      <c r="BO36" s="703">
        <v>14.98311</v>
      </c>
      <c r="BP36" s="703">
        <v>15.483140000000001</v>
      </c>
      <c r="BQ36" s="703">
        <v>13.33905</v>
      </c>
      <c r="BR36" s="703">
        <v>10.09647</v>
      </c>
      <c r="BS36" s="703">
        <v>8.082891</v>
      </c>
      <c r="BT36" s="703">
        <v>8.0730590000000007</v>
      </c>
      <c r="BU36" s="703">
        <v>9.6135000000000002</v>
      </c>
      <c r="BV36" s="703">
        <v>10.540100000000001</v>
      </c>
    </row>
    <row r="37" spans="1:74" ht="11.1" customHeight="1" x14ac:dyDescent="0.2">
      <c r="A37" s="499" t="s">
        <v>1290</v>
      </c>
      <c r="B37" s="502" t="s">
        <v>1325</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4.4966762469999999</v>
      </c>
      <c r="AN37" s="702">
        <v>4.8136581500000002</v>
      </c>
      <c r="AO37" s="702">
        <v>4.613368232</v>
      </c>
      <c r="AP37" s="702">
        <v>4.7524777499999997</v>
      </c>
      <c r="AQ37" s="702">
        <v>4.8121036970000004</v>
      </c>
      <c r="AR37" s="702">
        <v>4.6267832760000003</v>
      </c>
      <c r="AS37" s="702">
        <v>4.3856393950000001</v>
      </c>
      <c r="AT37" s="702">
        <v>4.2449691749999996</v>
      </c>
      <c r="AU37" s="702">
        <v>3.9713123719999999</v>
      </c>
      <c r="AV37" s="702">
        <v>4.6478842399999998</v>
      </c>
      <c r="AW37" s="702">
        <v>5.0922902910000003</v>
      </c>
      <c r="AX37" s="702">
        <v>5.1475104610000004</v>
      </c>
      <c r="AY37" s="702">
        <v>4.6704540679999997</v>
      </c>
      <c r="AZ37" s="702">
        <v>4.9547654919999999</v>
      </c>
      <c r="BA37" s="702">
        <v>5.504321</v>
      </c>
      <c r="BB37" s="702">
        <v>5.5619059999999996</v>
      </c>
      <c r="BC37" s="703">
        <v>5.471349</v>
      </c>
      <c r="BD37" s="703">
        <v>5.4594880000000003</v>
      </c>
      <c r="BE37" s="703">
        <v>5.1033609999999996</v>
      </c>
      <c r="BF37" s="703">
        <v>4.9326650000000001</v>
      </c>
      <c r="BG37" s="703">
        <v>4.5969689999999996</v>
      </c>
      <c r="BH37" s="703">
        <v>5.5604380000000004</v>
      </c>
      <c r="BI37" s="703">
        <v>5.7709010000000003</v>
      </c>
      <c r="BJ37" s="703">
        <v>5.746823</v>
      </c>
      <c r="BK37" s="703">
        <v>5.7979310000000002</v>
      </c>
      <c r="BL37" s="703">
        <v>4.9770820000000002</v>
      </c>
      <c r="BM37" s="703">
        <v>6.1527260000000004</v>
      </c>
      <c r="BN37" s="703">
        <v>6.0475839999999996</v>
      </c>
      <c r="BO37" s="703">
        <v>6.024235</v>
      </c>
      <c r="BP37" s="703">
        <v>6.0216940000000001</v>
      </c>
      <c r="BQ37" s="703">
        <v>5.5441140000000004</v>
      </c>
      <c r="BR37" s="703">
        <v>5.2707139999999999</v>
      </c>
      <c r="BS37" s="703">
        <v>5.001741</v>
      </c>
      <c r="BT37" s="703">
        <v>5.8371079999999997</v>
      </c>
      <c r="BU37" s="703">
        <v>6.0385460000000002</v>
      </c>
      <c r="BV37" s="703">
        <v>5.9859850000000003</v>
      </c>
    </row>
    <row r="38" spans="1:74" ht="11.1" customHeight="1" x14ac:dyDescent="0.2">
      <c r="A38" s="499" t="s">
        <v>1291</v>
      </c>
      <c r="B38" s="500" t="s">
        <v>1326</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6.8435681999999998E-2</v>
      </c>
      <c r="AN38" s="702">
        <v>5.8852956999999997E-2</v>
      </c>
      <c r="AO38" s="702">
        <v>5.0006069E-2</v>
      </c>
      <c r="AP38" s="702">
        <v>4.8518751999999998E-2</v>
      </c>
      <c r="AQ38" s="702">
        <v>6.0166197999999997E-2</v>
      </c>
      <c r="AR38" s="702">
        <v>4.4147429000000002E-2</v>
      </c>
      <c r="AS38" s="702">
        <v>3.7881415000000002E-2</v>
      </c>
      <c r="AT38" s="702">
        <v>4.960966E-2</v>
      </c>
      <c r="AU38" s="702">
        <v>5.5505288999999999E-2</v>
      </c>
      <c r="AV38" s="702">
        <v>6.2031812999999998E-2</v>
      </c>
      <c r="AW38" s="702">
        <v>5.1621399999999998E-2</v>
      </c>
      <c r="AX38" s="702">
        <v>4.4625606999999998E-2</v>
      </c>
      <c r="AY38" s="702">
        <v>4.4707366999999998E-2</v>
      </c>
      <c r="AZ38" s="702">
        <v>5.5607406999999998E-2</v>
      </c>
      <c r="BA38" s="702">
        <v>4.59648E-2</v>
      </c>
      <c r="BB38" s="702">
        <v>5.1298299999999998E-2</v>
      </c>
      <c r="BC38" s="703">
        <v>5.6334200000000001E-2</v>
      </c>
      <c r="BD38" s="703">
        <v>4.3564100000000001E-2</v>
      </c>
      <c r="BE38" s="703">
        <v>3.7439300000000002E-2</v>
      </c>
      <c r="BF38" s="703">
        <v>4.3488100000000002E-2</v>
      </c>
      <c r="BG38" s="703">
        <v>5.3728699999999997E-2</v>
      </c>
      <c r="BH38" s="703">
        <v>5.0922099999999998E-2</v>
      </c>
      <c r="BI38" s="703">
        <v>4.5993899999999997E-2</v>
      </c>
      <c r="BJ38" s="703">
        <v>5.1656899999999999E-2</v>
      </c>
      <c r="BK38" s="703">
        <v>4.07135E-2</v>
      </c>
      <c r="BL38" s="703">
        <v>7.3253799999999994E-2</v>
      </c>
      <c r="BM38" s="703">
        <v>4.4862399999999997E-2</v>
      </c>
      <c r="BN38" s="703">
        <v>4.8147099999999998E-2</v>
      </c>
      <c r="BO38" s="703">
        <v>5.5870999999999997E-2</v>
      </c>
      <c r="BP38" s="703">
        <v>4.05767E-2</v>
      </c>
      <c r="BQ38" s="703">
        <v>3.75927E-2</v>
      </c>
      <c r="BR38" s="703">
        <v>4.1621499999999999E-2</v>
      </c>
      <c r="BS38" s="703">
        <v>5.1962899999999999E-2</v>
      </c>
      <c r="BT38" s="703">
        <v>5.0914599999999997E-2</v>
      </c>
      <c r="BU38" s="703">
        <v>4.2988600000000002E-2</v>
      </c>
      <c r="BV38" s="703">
        <v>5.08119E-2</v>
      </c>
    </row>
    <row r="39" spans="1:74" ht="11.1" customHeight="1" x14ac:dyDescent="0.2">
      <c r="A39" s="499" t="s">
        <v>1292</v>
      </c>
      <c r="B39" s="500" t="s">
        <v>1226</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33.933771985999996</v>
      </c>
      <c r="AN39" s="702">
        <v>32.951999164</v>
      </c>
      <c r="AO39" s="702">
        <v>30.593984699</v>
      </c>
      <c r="AP39" s="702">
        <v>26.404131037999999</v>
      </c>
      <c r="AQ39" s="702">
        <v>30.228824555999999</v>
      </c>
      <c r="AR39" s="702">
        <v>31.673706607</v>
      </c>
      <c r="AS39" s="702">
        <v>35.292159296000001</v>
      </c>
      <c r="AT39" s="702">
        <v>34.532781305</v>
      </c>
      <c r="AU39" s="702">
        <v>29.598322349</v>
      </c>
      <c r="AV39" s="702">
        <v>28.984723425999999</v>
      </c>
      <c r="AW39" s="702">
        <v>30.084224476999999</v>
      </c>
      <c r="AX39" s="702">
        <v>33.153281864</v>
      </c>
      <c r="AY39" s="702">
        <v>34.317812476999997</v>
      </c>
      <c r="AZ39" s="702">
        <v>30.88638847</v>
      </c>
      <c r="BA39" s="702">
        <v>32.026890000000002</v>
      </c>
      <c r="BB39" s="702">
        <v>28.41591</v>
      </c>
      <c r="BC39" s="703">
        <v>30.12848</v>
      </c>
      <c r="BD39" s="703">
        <v>33.217399999999998</v>
      </c>
      <c r="BE39" s="703">
        <v>38.263590000000001</v>
      </c>
      <c r="BF39" s="703">
        <v>34.457039999999999</v>
      </c>
      <c r="BG39" s="703">
        <v>29.93384</v>
      </c>
      <c r="BH39" s="703">
        <v>28.955850000000002</v>
      </c>
      <c r="BI39" s="703">
        <v>28.833639999999999</v>
      </c>
      <c r="BJ39" s="703">
        <v>34.591259999999998</v>
      </c>
      <c r="BK39" s="703">
        <v>32.997770000000003</v>
      </c>
      <c r="BL39" s="703">
        <v>28.99436</v>
      </c>
      <c r="BM39" s="703">
        <v>32.093629999999997</v>
      </c>
      <c r="BN39" s="703">
        <v>29.13456</v>
      </c>
      <c r="BO39" s="703">
        <v>30.809740000000001</v>
      </c>
      <c r="BP39" s="703">
        <v>33.473500000000001</v>
      </c>
      <c r="BQ39" s="703">
        <v>38.805410000000002</v>
      </c>
      <c r="BR39" s="703">
        <v>34.738680000000002</v>
      </c>
      <c r="BS39" s="703">
        <v>30.072469999999999</v>
      </c>
      <c r="BT39" s="703">
        <v>29.42961</v>
      </c>
      <c r="BU39" s="703">
        <v>28.340050000000002</v>
      </c>
      <c r="BV39" s="703">
        <v>35.168770000000002</v>
      </c>
    </row>
    <row r="40" spans="1:74" ht="11.1" customHeight="1" x14ac:dyDescent="0.2">
      <c r="A40" s="499" t="s">
        <v>1293</v>
      </c>
      <c r="B40" s="500" t="s">
        <v>1327</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32.707210000000003</v>
      </c>
      <c r="AB40" s="702">
        <v>31.387910000000002</v>
      </c>
      <c r="AC40" s="702">
        <v>31.512119999999999</v>
      </c>
      <c r="AD40" s="702">
        <v>27.608180000000001</v>
      </c>
      <c r="AE40" s="702">
        <v>28.172319999999999</v>
      </c>
      <c r="AF40" s="702">
        <v>30.146899999999999</v>
      </c>
      <c r="AG40" s="702">
        <v>34.900419999999997</v>
      </c>
      <c r="AH40" s="702">
        <v>35.186120000000003</v>
      </c>
      <c r="AI40" s="702">
        <v>29.631779999999999</v>
      </c>
      <c r="AJ40" s="702">
        <v>29.092009999999998</v>
      </c>
      <c r="AK40" s="702">
        <v>29.68805</v>
      </c>
      <c r="AL40" s="702">
        <v>32.096429999999998</v>
      </c>
      <c r="AM40" s="702">
        <v>31.855170000000001</v>
      </c>
      <c r="AN40" s="702">
        <v>29.85548</v>
      </c>
      <c r="AO40" s="702">
        <v>28.223210000000002</v>
      </c>
      <c r="AP40" s="702">
        <v>25.18366</v>
      </c>
      <c r="AQ40" s="702">
        <v>27.403310000000001</v>
      </c>
      <c r="AR40" s="702">
        <v>29.133220000000001</v>
      </c>
      <c r="AS40" s="702">
        <v>32.94003</v>
      </c>
      <c r="AT40" s="702">
        <v>32.824669999999998</v>
      </c>
      <c r="AU40" s="702">
        <v>27.795999999999999</v>
      </c>
      <c r="AV40" s="702">
        <v>27.540929999999999</v>
      </c>
      <c r="AW40" s="702">
        <v>28.48208</v>
      </c>
      <c r="AX40" s="702">
        <v>31.722300000000001</v>
      </c>
      <c r="AY40" s="702">
        <v>31.773689999999998</v>
      </c>
      <c r="AZ40" s="702">
        <v>28.662610000000001</v>
      </c>
      <c r="BA40" s="702">
        <v>28.97673</v>
      </c>
      <c r="BB40" s="702">
        <v>26.314730000000001</v>
      </c>
      <c r="BC40" s="703">
        <v>27.73535</v>
      </c>
      <c r="BD40" s="703">
        <v>30.631779999999999</v>
      </c>
      <c r="BE40" s="703">
        <v>35.370849999999997</v>
      </c>
      <c r="BF40" s="703">
        <v>31.849329999999998</v>
      </c>
      <c r="BG40" s="703">
        <v>27.532350000000001</v>
      </c>
      <c r="BH40" s="703">
        <v>28.244509999999998</v>
      </c>
      <c r="BI40" s="703">
        <v>27.42135</v>
      </c>
      <c r="BJ40" s="703">
        <v>33.69941</v>
      </c>
      <c r="BK40" s="703">
        <v>31.585619999999999</v>
      </c>
      <c r="BL40" s="703">
        <v>28.073799999999999</v>
      </c>
      <c r="BM40" s="703">
        <v>29.823709999999998</v>
      </c>
      <c r="BN40" s="703">
        <v>27.008569999999999</v>
      </c>
      <c r="BO40" s="703">
        <v>28.184740000000001</v>
      </c>
      <c r="BP40" s="703">
        <v>30.833829999999999</v>
      </c>
      <c r="BQ40" s="703">
        <v>35.42792</v>
      </c>
      <c r="BR40" s="703">
        <v>31.992999999999999</v>
      </c>
      <c r="BS40" s="703">
        <v>27.626560000000001</v>
      </c>
      <c r="BT40" s="703">
        <v>28.332940000000001</v>
      </c>
      <c r="BU40" s="703">
        <v>27.507010000000001</v>
      </c>
      <c r="BV40" s="703">
        <v>33.808140000000002</v>
      </c>
    </row>
    <row r="41" spans="1:74" ht="11.1" customHeight="1" x14ac:dyDescent="0.2">
      <c r="A41" s="517"/>
      <c r="B41" s="131" t="s">
        <v>1294</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1295</v>
      </c>
      <c r="B42" s="500" t="s">
        <v>84</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4.2393890330000001</v>
      </c>
      <c r="AN42" s="702">
        <v>4.002400282</v>
      </c>
      <c r="AO42" s="702">
        <v>3.5309089660000001</v>
      </c>
      <c r="AP42" s="702">
        <v>4.0440466800000001</v>
      </c>
      <c r="AQ42" s="702">
        <v>5.1460853020000004</v>
      </c>
      <c r="AR42" s="702">
        <v>5.5127518530000001</v>
      </c>
      <c r="AS42" s="702">
        <v>7.0203277240000004</v>
      </c>
      <c r="AT42" s="702">
        <v>7.1173611860000001</v>
      </c>
      <c r="AU42" s="702">
        <v>6.2576117870000001</v>
      </c>
      <c r="AV42" s="702">
        <v>5.5904840929999997</v>
      </c>
      <c r="AW42" s="702">
        <v>4.4113591430000003</v>
      </c>
      <c r="AX42" s="702">
        <v>4.7969687839999997</v>
      </c>
      <c r="AY42" s="702">
        <v>4.514621301</v>
      </c>
      <c r="AZ42" s="702">
        <v>2.7370619299999999</v>
      </c>
      <c r="BA42" s="702">
        <v>3.0903230000000002</v>
      </c>
      <c r="BB42" s="702">
        <v>4.0807609999999999</v>
      </c>
      <c r="BC42" s="703">
        <v>4.0794680000000003</v>
      </c>
      <c r="BD42" s="703">
        <v>4.1386520000000004</v>
      </c>
      <c r="BE42" s="703">
        <v>6.6703910000000004</v>
      </c>
      <c r="BF42" s="703">
        <v>4.6400579999999998</v>
      </c>
      <c r="BG42" s="703">
        <v>4.2745559999999996</v>
      </c>
      <c r="BH42" s="703">
        <v>4.84762</v>
      </c>
      <c r="BI42" s="703">
        <v>2.6945510000000001</v>
      </c>
      <c r="BJ42" s="703">
        <v>3.9027560000000001</v>
      </c>
      <c r="BK42" s="703">
        <v>3.2148509999999999</v>
      </c>
      <c r="BL42" s="703">
        <v>3.6060940000000001</v>
      </c>
      <c r="BM42" s="703">
        <v>2.0271690000000002</v>
      </c>
      <c r="BN42" s="703">
        <v>2.9377360000000001</v>
      </c>
      <c r="BO42" s="703">
        <v>2.9500139999999999</v>
      </c>
      <c r="BP42" s="703">
        <v>3.050859</v>
      </c>
      <c r="BQ42" s="703">
        <v>5.4951309999999998</v>
      </c>
      <c r="BR42" s="703">
        <v>4.3291839999999997</v>
      </c>
      <c r="BS42" s="703">
        <v>4.13049</v>
      </c>
      <c r="BT42" s="703">
        <v>4.9170850000000002</v>
      </c>
      <c r="BU42" s="703">
        <v>2.3876580000000001</v>
      </c>
      <c r="BV42" s="703">
        <v>3.4777999999999998</v>
      </c>
    </row>
    <row r="43" spans="1:74" ht="11.1" customHeight="1" x14ac:dyDescent="0.2">
      <c r="A43" s="499" t="s">
        <v>1296</v>
      </c>
      <c r="B43" s="500" t="s">
        <v>83</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2.3491298349999998</v>
      </c>
      <c r="AN43" s="702">
        <v>1.6028247950000001</v>
      </c>
      <c r="AO43" s="702">
        <v>1.315729615</v>
      </c>
      <c r="AP43" s="702">
        <v>1.2550656630000001</v>
      </c>
      <c r="AQ43" s="702">
        <v>1.7362489729999999</v>
      </c>
      <c r="AR43" s="702">
        <v>2.3418889360000001</v>
      </c>
      <c r="AS43" s="702">
        <v>2.7834664949999999</v>
      </c>
      <c r="AT43" s="702">
        <v>3.027339537</v>
      </c>
      <c r="AU43" s="702">
        <v>2.944337215</v>
      </c>
      <c r="AV43" s="702">
        <v>2.5300824689999999</v>
      </c>
      <c r="AW43" s="702">
        <v>1.776641243</v>
      </c>
      <c r="AX43" s="702">
        <v>2.2791190399999999</v>
      </c>
      <c r="AY43" s="702">
        <v>2.6796034670000002</v>
      </c>
      <c r="AZ43" s="702">
        <v>1.9513666599999999</v>
      </c>
      <c r="BA43" s="702">
        <v>1.3217049999999999</v>
      </c>
      <c r="BB43" s="702">
        <v>1.684145</v>
      </c>
      <c r="BC43" s="703">
        <v>2.1865420000000002</v>
      </c>
      <c r="BD43" s="703">
        <v>2.9542030000000001</v>
      </c>
      <c r="BE43" s="703">
        <v>3.7991950000000001</v>
      </c>
      <c r="BF43" s="703">
        <v>3.2494999999999998</v>
      </c>
      <c r="BG43" s="703">
        <v>3.0162520000000002</v>
      </c>
      <c r="BH43" s="703">
        <v>2.4698479999999998</v>
      </c>
      <c r="BI43" s="703">
        <v>1.6338079999999999</v>
      </c>
      <c r="BJ43" s="703">
        <v>3.2675830000000001</v>
      </c>
      <c r="BK43" s="703">
        <v>2.788319</v>
      </c>
      <c r="BL43" s="703">
        <v>1.1320380000000001</v>
      </c>
      <c r="BM43" s="703">
        <v>1.5196259999999999</v>
      </c>
      <c r="BN43" s="703">
        <v>1.727017</v>
      </c>
      <c r="BO43" s="703">
        <v>2.094306</v>
      </c>
      <c r="BP43" s="703">
        <v>2.8454250000000001</v>
      </c>
      <c r="BQ43" s="703">
        <v>3.3068460000000002</v>
      </c>
      <c r="BR43" s="703">
        <v>2.7985120000000001</v>
      </c>
      <c r="BS43" s="703">
        <v>2.5421469999999999</v>
      </c>
      <c r="BT43" s="703">
        <v>2.0050819999999998</v>
      </c>
      <c r="BU43" s="703">
        <v>1.237976</v>
      </c>
      <c r="BV43" s="703">
        <v>2.7876129999999999</v>
      </c>
    </row>
    <row r="44" spans="1:74" ht="11.1" customHeight="1" x14ac:dyDescent="0.2">
      <c r="A44" s="499" t="s">
        <v>1297</v>
      </c>
      <c r="B44" s="502" t="s">
        <v>86</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2.97146</v>
      </c>
      <c r="BB44" s="702">
        <v>2.24126</v>
      </c>
      <c r="BC44" s="703">
        <v>2.6063299999999998</v>
      </c>
      <c r="BD44" s="703">
        <v>2.81385</v>
      </c>
      <c r="BE44" s="703">
        <v>2.9076499999999998</v>
      </c>
      <c r="BF44" s="703">
        <v>2.9076499999999998</v>
      </c>
      <c r="BG44" s="703">
        <v>2.81385</v>
      </c>
      <c r="BH44" s="703">
        <v>2.0171199999999998</v>
      </c>
      <c r="BI44" s="703">
        <v>2.7436099999999999</v>
      </c>
      <c r="BJ44" s="703">
        <v>2.9076499999999998</v>
      </c>
      <c r="BK44" s="703">
        <v>2.9076499999999998</v>
      </c>
      <c r="BL44" s="703">
        <v>2.6262599999999998</v>
      </c>
      <c r="BM44" s="703">
        <v>2.9076499999999998</v>
      </c>
      <c r="BN44" s="703">
        <v>2.1374300000000002</v>
      </c>
      <c r="BO44" s="703">
        <v>2.5092699999999999</v>
      </c>
      <c r="BP44" s="703">
        <v>2.81385</v>
      </c>
      <c r="BQ44" s="703">
        <v>2.9076499999999998</v>
      </c>
      <c r="BR44" s="703">
        <v>2.9076499999999998</v>
      </c>
      <c r="BS44" s="703">
        <v>2.81385</v>
      </c>
      <c r="BT44" s="703">
        <v>2.2024300000000001</v>
      </c>
      <c r="BU44" s="703">
        <v>2.5460199999999999</v>
      </c>
      <c r="BV44" s="703">
        <v>2.9076499999999998</v>
      </c>
    </row>
    <row r="45" spans="1:74" ht="11.1" customHeight="1" x14ac:dyDescent="0.2">
      <c r="A45" s="499" t="s">
        <v>1298</v>
      </c>
      <c r="B45" s="502" t="s">
        <v>1222</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0.83994335399999998</v>
      </c>
      <c r="AN45" s="702">
        <v>0.85582405299999997</v>
      </c>
      <c r="AO45" s="702">
        <v>0.96064517100000002</v>
      </c>
      <c r="AP45" s="702">
        <v>1.1438523089999999</v>
      </c>
      <c r="AQ45" s="702">
        <v>1.38587434</v>
      </c>
      <c r="AR45" s="702">
        <v>1.422930963</v>
      </c>
      <c r="AS45" s="702">
        <v>1.4299513939999999</v>
      </c>
      <c r="AT45" s="702">
        <v>1.3123565049999999</v>
      </c>
      <c r="AU45" s="702">
        <v>0.98984309699999995</v>
      </c>
      <c r="AV45" s="702">
        <v>0.89907466400000002</v>
      </c>
      <c r="AW45" s="702">
        <v>0.81207541000000005</v>
      </c>
      <c r="AX45" s="702">
        <v>0.742464389</v>
      </c>
      <c r="AY45" s="702">
        <v>0.81292843999999997</v>
      </c>
      <c r="AZ45" s="702">
        <v>0.74294898300000001</v>
      </c>
      <c r="BA45" s="702">
        <v>1.0266850000000001</v>
      </c>
      <c r="BB45" s="702">
        <v>1.144296</v>
      </c>
      <c r="BC45" s="703">
        <v>1.2762990000000001</v>
      </c>
      <c r="BD45" s="703">
        <v>1.3921239999999999</v>
      </c>
      <c r="BE45" s="703">
        <v>1.468561</v>
      </c>
      <c r="BF45" s="703">
        <v>1.3128329999999999</v>
      </c>
      <c r="BG45" s="703">
        <v>1.0019610000000001</v>
      </c>
      <c r="BH45" s="703">
        <v>0.85881459999999998</v>
      </c>
      <c r="BI45" s="703">
        <v>0.82708999999999999</v>
      </c>
      <c r="BJ45" s="703">
        <v>0.84563129999999997</v>
      </c>
      <c r="BK45" s="703">
        <v>0.89887890000000004</v>
      </c>
      <c r="BL45" s="703">
        <v>0.85308349999999999</v>
      </c>
      <c r="BM45" s="703">
        <v>1.1305970000000001</v>
      </c>
      <c r="BN45" s="703">
        <v>1.2299929999999999</v>
      </c>
      <c r="BO45" s="703">
        <v>1.351764</v>
      </c>
      <c r="BP45" s="703">
        <v>1.4543600000000001</v>
      </c>
      <c r="BQ45" s="703">
        <v>1.523366</v>
      </c>
      <c r="BR45" s="703">
        <v>1.359537</v>
      </c>
      <c r="BS45" s="703">
        <v>1.0404770000000001</v>
      </c>
      <c r="BT45" s="703">
        <v>0.89273239999999998</v>
      </c>
      <c r="BU45" s="703">
        <v>0.85506199999999999</v>
      </c>
      <c r="BV45" s="703">
        <v>0.87026349999999997</v>
      </c>
    </row>
    <row r="46" spans="1:74" ht="11.1" customHeight="1" x14ac:dyDescent="0.2">
      <c r="A46" s="499" t="s">
        <v>1299</v>
      </c>
      <c r="B46" s="502" t="s">
        <v>1325</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0.79688885099999995</v>
      </c>
      <c r="AN46" s="702">
        <v>0.80169697100000004</v>
      </c>
      <c r="AO46" s="702">
        <v>0.92680919799999995</v>
      </c>
      <c r="AP46" s="702">
        <v>0.98711112499999998</v>
      </c>
      <c r="AQ46" s="702">
        <v>1.0484357580000001</v>
      </c>
      <c r="AR46" s="702">
        <v>1.091881442</v>
      </c>
      <c r="AS46" s="702">
        <v>0.89855507599999995</v>
      </c>
      <c r="AT46" s="702">
        <v>0.85835946799999996</v>
      </c>
      <c r="AU46" s="702">
        <v>0.78546066800000003</v>
      </c>
      <c r="AV46" s="702">
        <v>0.56908729199999997</v>
      </c>
      <c r="AW46" s="702">
        <v>0.83145111400000005</v>
      </c>
      <c r="AX46" s="702">
        <v>0.89279742399999995</v>
      </c>
      <c r="AY46" s="702">
        <v>0.88083174600000003</v>
      </c>
      <c r="AZ46" s="702">
        <v>0.93218783199999999</v>
      </c>
      <c r="BA46" s="702">
        <v>1.202901</v>
      </c>
      <c r="BB46" s="702">
        <v>1.385572</v>
      </c>
      <c r="BC46" s="703">
        <v>1.539669</v>
      </c>
      <c r="BD46" s="703">
        <v>1.715787</v>
      </c>
      <c r="BE46" s="703">
        <v>1.3011740000000001</v>
      </c>
      <c r="BF46" s="703">
        <v>1.159775</v>
      </c>
      <c r="BG46" s="703">
        <v>1.1632690000000001</v>
      </c>
      <c r="BH46" s="703">
        <v>0.76548709999999998</v>
      </c>
      <c r="BI46" s="703">
        <v>1.2353590000000001</v>
      </c>
      <c r="BJ46" s="703">
        <v>1.509193</v>
      </c>
      <c r="BK46" s="703">
        <v>1.5434460000000001</v>
      </c>
      <c r="BL46" s="703">
        <v>1.3172090000000001</v>
      </c>
      <c r="BM46" s="703">
        <v>1.727122</v>
      </c>
      <c r="BN46" s="703">
        <v>1.790484</v>
      </c>
      <c r="BO46" s="703">
        <v>1.934178</v>
      </c>
      <c r="BP46" s="703">
        <v>2.1775959999999999</v>
      </c>
      <c r="BQ46" s="703">
        <v>1.5905739999999999</v>
      </c>
      <c r="BR46" s="703">
        <v>1.470191</v>
      </c>
      <c r="BS46" s="703">
        <v>1.5707359999999999</v>
      </c>
      <c r="BT46" s="703">
        <v>1.0179469999999999</v>
      </c>
      <c r="BU46" s="703">
        <v>1.799984</v>
      </c>
      <c r="BV46" s="703">
        <v>1.631542</v>
      </c>
    </row>
    <row r="47" spans="1:74" ht="11.1" customHeight="1" x14ac:dyDescent="0.2">
      <c r="A47" s="499" t="s">
        <v>1300</v>
      </c>
      <c r="B47" s="500" t="s">
        <v>1326</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8.9271060000000006E-3</v>
      </c>
      <c r="AN47" s="702">
        <v>1.7334716E-2</v>
      </c>
      <c r="AO47" s="702">
        <v>9.4178209999999998E-3</v>
      </c>
      <c r="AP47" s="702">
        <v>2.1625696999999999E-2</v>
      </c>
      <c r="AQ47" s="702">
        <v>2.85147E-2</v>
      </c>
      <c r="AR47" s="702">
        <v>4.0386726999999997E-2</v>
      </c>
      <c r="AS47" s="702">
        <v>3.4976321999999997E-2</v>
      </c>
      <c r="AT47" s="702">
        <v>4.8363445999999997E-2</v>
      </c>
      <c r="AU47" s="702">
        <v>1.2329131E-2</v>
      </c>
      <c r="AV47" s="702">
        <v>5.7573809999999998E-3</v>
      </c>
      <c r="AW47" s="702">
        <v>4.0546640000000004E-3</v>
      </c>
      <c r="AX47" s="702">
        <v>-3.5568539999999999E-3</v>
      </c>
      <c r="AY47" s="702">
        <v>-1.0394373E-2</v>
      </c>
      <c r="AZ47" s="702">
        <v>1.1332824999999999E-2</v>
      </c>
      <c r="BA47" s="702">
        <v>7.7106600000000003E-3</v>
      </c>
      <c r="BB47" s="702">
        <v>2.33704E-2</v>
      </c>
      <c r="BC47" s="703">
        <v>2.36052E-2</v>
      </c>
      <c r="BD47" s="703">
        <v>3.6489000000000001E-2</v>
      </c>
      <c r="BE47" s="703">
        <v>3.53218E-2</v>
      </c>
      <c r="BF47" s="703">
        <v>3.7039799999999998E-2</v>
      </c>
      <c r="BG47" s="703">
        <v>6.4074099999999997E-3</v>
      </c>
      <c r="BH47" s="703">
        <v>7.0014399999999998E-4</v>
      </c>
      <c r="BI47" s="703">
        <v>-2.66326E-4</v>
      </c>
      <c r="BJ47" s="703">
        <v>7.7140399999999998E-5</v>
      </c>
      <c r="BK47" s="703">
        <v>-1.08538E-2</v>
      </c>
      <c r="BL47" s="703">
        <v>1.84117E-2</v>
      </c>
      <c r="BM47" s="703">
        <v>6.7401099999999997E-3</v>
      </c>
      <c r="BN47" s="703">
        <v>2.0157100000000001E-2</v>
      </c>
      <c r="BO47" s="703">
        <v>2.0592300000000001E-2</v>
      </c>
      <c r="BP47" s="703">
        <v>3.6768000000000002E-2</v>
      </c>
      <c r="BQ47" s="703">
        <v>3.2759999999999997E-2</v>
      </c>
      <c r="BR47" s="703">
        <v>3.5020999999999997E-2</v>
      </c>
      <c r="BS47" s="703">
        <v>5.4687299999999998E-3</v>
      </c>
      <c r="BT47" s="703">
        <v>5.8472000000000005E-4</v>
      </c>
      <c r="BU47" s="703">
        <v>-1.8649300000000001E-3</v>
      </c>
      <c r="BV47" s="703">
        <v>-1.59818E-3</v>
      </c>
    </row>
    <row r="48" spans="1:74" ht="11.1" customHeight="1" x14ac:dyDescent="0.2">
      <c r="A48" s="499" t="s">
        <v>1301</v>
      </c>
      <c r="B48" s="500" t="s">
        <v>1226</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11.210272179</v>
      </c>
      <c r="AN48" s="702">
        <v>9.7716938169999992</v>
      </c>
      <c r="AO48" s="702">
        <v>9.5396947710000006</v>
      </c>
      <c r="AP48" s="702">
        <v>9.4509994739999996</v>
      </c>
      <c r="AQ48" s="702">
        <v>12.114418073</v>
      </c>
      <c r="AR48" s="702">
        <v>13.261398921</v>
      </c>
      <c r="AS48" s="702">
        <v>15.096346011</v>
      </c>
      <c r="AT48" s="702">
        <v>15.284851142000001</v>
      </c>
      <c r="AU48" s="702">
        <v>13.835889898</v>
      </c>
      <c r="AV48" s="702">
        <v>11.837654899</v>
      </c>
      <c r="AW48" s="702">
        <v>9.7511825739999995</v>
      </c>
      <c r="AX48" s="702">
        <v>11.521100783</v>
      </c>
      <c r="AY48" s="702">
        <v>11.853798581</v>
      </c>
      <c r="AZ48" s="702">
        <v>8.9120292299999999</v>
      </c>
      <c r="BA48" s="702">
        <v>9.6207849999999997</v>
      </c>
      <c r="BB48" s="702">
        <v>10.5594</v>
      </c>
      <c r="BC48" s="703">
        <v>11.71191</v>
      </c>
      <c r="BD48" s="703">
        <v>13.0511</v>
      </c>
      <c r="BE48" s="703">
        <v>16.182289999999998</v>
      </c>
      <c r="BF48" s="703">
        <v>13.30686</v>
      </c>
      <c r="BG48" s="703">
        <v>12.276289999999999</v>
      </c>
      <c r="BH48" s="703">
        <v>10.95959</v>
      </c>
      <c r="BI48" s="703">
        <v>9.1341509999999992</v>
      </c>
      <c r="BJ48" s="703">
        <v>12.43289</v>
      </c>
      <c r="BK48" s="703">
        <v>11.34229</v>
      </c>
      <c r="BL48" s="703">
        <v>9.5530969999999993</v>
      </c>
      <c r="BM48" s="703">
        <v>9.3189050000000009</v>
      </c>
      <c r="BN48" s="703">
        <v>9.8428170000000001</v>
      </c>
      <c r="BO48" s="703">
        <v>10.86012</v>
      </c>
      <c r="BP48" s="703">
        <v>12.37886</v>
      </c>
      <c r="BQ48" s="703">
        <v>14.85633</v>
      </c>
      <c r="BR48" s="703">
        <v>12.900090000000001</v>
      </c>
      <c r="BS48" s="703">
        <v>12.10317</v>
      </c>
      <c r="BT48" s="703">
        <v>11.03586</v>
      </c>
      <c r="BU48" s="703">
        <v>8.8248350000000002</v>
      </c>
      <c r="BV48" s="703">
        <v>11.67327</v>
      </c>
    </row>
    <row r="49" spans="1:74" ht="11.1" customHeight="1" x14ac:dyDescent="0.2">
      <c r="A49" s="499" t="s">
        <v>1302</v>
      </c>
      <c r="B49" s="500" t="s">
        <v>1327</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7.2782080000000002</v>
      </c>
      <c r="AB49" s="702">
        <v>6.6328420000000001</v>
      </c>
      <c r="AC49" s="702">
        <v>6.7325619999999997</v>
      </c>
      <c r="AD49" s="702">
        <v>6.8542389999999997</v>
      </c>
      <c r="AE49" s="702">
        <v>7.4128410000000002</v>
      </c>
      <c r="AF49" s="702">
        <v>9.4806519999999992</v>
      </c>
      <c r="AG49" s="702">
        <v>11.5166</v>
      </c>
      <c r="AH49" s="702">
        <v>11.72369</v>
      </c>
      <c r="AI49" s="702">
        <v>9.4664199999999994</v>
      </c>
      <c r="AJ49" s="702">
        <v>7.2759749999999999</v>
      </c>
      <c r="AK49" s="702">
        <v>6.4558109999999997</v>
      </c>
      <c r="AL49" s="702">
        <v>7.117032</v>
      </c>
      <c r="AM49" s="702">
        <v>7.0631060000000003</v>
      </c>
      <c r="AN49" s="702">
        <v>6.5196969999999999</v>
      </c>
      <c r="AO49" s="702">
        <v>6.2333869999999996</v>
      </c>
      <c r="AP49" s="702">
        <v>6.4592280000000004</v>
      </c>
      <c r="AQ49" s="702">
        <v>8.9606279999999998</v>
      </c>
      <c r="AR49" s="702">
        <v>9.9189889999999998</v>
      </c>
      <c r="AS49" s="702">
        <v>11.7767</v>
      </c>
      <c r="AT49" s="702">
        <v>11.711209999999999</v>
      </c>
      <c r="AU49" s="702">
        <v>9.2583000000000002</v>
      </c>
      <c r="AV49" s="702">
        <v>7.653626</v>
      </c>
      <c r="AW49" s="702">
        <v>6.4421790000000003</v>
      </c>
      <c r="AX49" s="702">
        <v>7.2300639999999996</v>
      </c>
      <c r="AY49" s="702">
        <v>7.3610319999999998</v>
      </c>
      <c r="AZ49" s="702">
        <v>5.7050239999999999</v>
      </c>
      <c r="BA49" s="702">
        <v>6.2145960000000002</v>
      </c>
      <c r="BB49" s="702">
        <v>6.2929060000000003</v>
      </c>
      <c r="BC49" s="703">
        <v>8.0807339999999996</v>
      </c>
      <c r="BD49" s="703">
        <v>9.6705749999999995</v>
      </c>
      <c r="BE49" s="703">
        <v>11.577310000000001</v>
      </c>
      <c r="BF49" s="703">
        <v>10.66661</v>
      </c>
      <c r="BG49" s="703">
        <v>9.023987</v>
      </c>
      <c r="BH49" s="703">
        <v>7.4406410000000003</v>
      </c>
      <c r="BI49" s="703">
        <v>5.9931580000000002</v>
      </c>
      <c r="BJ49" s="703">
        <v>7.1986340000000002</v>
      </c>
      <c r="BK49" s="703">
        <v>6.6947150000000004</v>
      </c>
      <c r="BL49" s="703">
        <v>5.8818910000000004</v>
      </c>
      <c r="BM49" s="703">
        <v>6.6176459999999997</v>
      </c>
      <c r="BN49" s="703">
        <v>6.5632190000000001</v>
      </c>
      <c r="BO49" s="703">
        <v>8.1525660000000002</v>
      </c>
      <c r="BP49" s="703">
        <v>9.6589980000000004</v>
      </c>
      <c r="BQ49" s="703">
        <v>11.546099999999999</v>
      </c>
      <c r="BR49" s="703">
        <v>10.73724</v>
      </c>
      <c r="BS49" s="703">
        <v>9.077814</v>
      </c>
      <c r="BT49" s="703">
        <v>7.4779479999999996</v>
      </c>
      <c r="BU49" s="703">
        <v>6.0217859999999996</v>
      </c>
      <c r="BV49" s="703">
        <v>7.2359049999999998</v>
      </c>
    </row>
    <row r="50" spans="1:74" ht="11.1" customHeight="1" x14ac:dyDescent="0.2">
      <c r="A50" s="517"/>
      <c r="B50" s="131" t="s">
        <v>1303</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1304</v>
      </c>
      <c r="B51" s="500" t="s">
        <v>84</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5.674219839</v>
      </c>
      <c r="AN51" s="702">
        <v>5.0646347130000002</v>
      </c>
      <c r="AO51" s="702">
        <v>5.9227250720000004</v>
      </c>
      <c r="AP51" s="702">
        <v>3.8481089260000001</v>
      </c>
      <c r="AQ51" s="702">
        <v>3.5132429520000001</v>
      </c>
      <c r="AR51" s="702">
        <v>5.2605885299999997</v>
      </c>
      <c r="AS51" s="702">
        <v>7.835447512</v>
      </c>
      <c r="AT51" s="702">
        <v>10.46616678</v>
      </c>
      <c r="AU51" s="702">
        <v>8.7149932949999993</v>
      </c>
      <c r="AV51" s="702">
        <v>9.2544466249999999</v>
      </c>
      <c r="AW51" s="702">
        <v>6.8407903650000002</v>
      </c>
      <c r="AX51" s="702">
        <v>7.5390455510000001</v>
      </c>
      <c r="AY51" s="702">
        <v>5.9172876030000001</v>
      </c>
      <c r="AZ51" s="702">
        <v>5.1117022749999999</v>
      </c>
      <c r="BA51" s="702">
        <v>5.4546950000000001</v>
      </c>
      <c r="BB51" s="702">
        <v>3.5368170000000001</v>
      </c>
      <c r="BC51" s="703">
        <v>3.3252999999999999</v>
      </c>
      <c r="BD51" s="703">
        <v>4.8030049999999997</v>
      </c>
      <c r="BE51" s="703">
        <v>7.2770809999999999</v>
      </c>
      <c r="BF51" s="703">
        <v>9.0141720000000003</v>
      </c>
      <c r="BG51" s="703">
        <v>7.8285260000000001</v>
      </c>
      <c r="BH51" s="703">
        <v>8.3213410000000003</v>
      </c>
      <c r="BI51" s="703">
        <v>6.1835810000000002</v>
      </c>
      <c r="BJ51" s="703">
        <v>6.8746960000000001</v>
      </c>
      <c r="BK51" s="703">
        <v>5.7149150000000004</v>
      </c>
      <c r="BL51" s="703">
        <v>5.2607049999999997</v>
      </c>
      <c r="BM51" s="703">
        <v>5.3600399999999997</v>
      </c>
      <c r="BN51" s="703">
        <v>3.5003310000000001</v>
      </c>
      <c r="BO51" s="703">
        <v>3.372061</v>
      </c>
      <c r="BP51" s="703">
        <v>4.712834</v>
      </c>
      <c r="BQ51" s="703">
        <v>7.2950020000000002</v>
      </c>
      <c r="BR51" s="703">
        <v>8.7920890000000007</v>
      </c>
      <c r="BS51" s="703">
        <v>7.7462020000000003</v>
      </c>
      <c r="BT51" s="703">
        <v>8.0841419999999999</v>
      </c>
      <c r="BU51" s="703">
        <v>6.1392949999999997</v>
      </c>
      <c r="BV51" s="703">
        <v>6.7705880000000001</v>
      </c>
    </row>
    <row r="52" spans="1:74" ht="11.1" customHeight="1" x14ac:dyDescent="0.2">
      <c r="A52" s="499" t="s">
        <v>1305</v>
      </c>
      <c r="B52" s="500" t="s">
        <v>83</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0.57727879999999998</v>
      </c>
      <c r="BB52" s="702">
        <v>0.87538709999999997</v>
      </c>
      <c r="BC52" s="703">
        <v>0.53081429999999996</v>
      </c>
      <c r="BD52" s="703">
        <v>0.83532189999999995</v>
      </c>
      <c r="BE52" s="703">
        <v>0.6700064</v>
      </c>
      <c r="BF52" s="703">
        <v>0.85215200000000002</v>
      </c>
      <c r="BG52" s="703">
        <v>0.67380620000000002</v>
      </c>
      <c r="BH52" s="703">
        <v>0.67626200000000003</v>
      </c>
      <c r="BI52" s="703">
        <v>0.1614959</v>
      </c>
      <c r="BJ52" s="703">
        <v>0.57744499999999999</v>
      </c>
      <c r="BK52" s="703">
        <v>-4.1048800000000003E-2</v>
      </c>
      <c r="BL52" s="703">
        <v>0.70615839999999996</v>
      </c>
      <c r="BM52" s="703">
        <v>0.4204464</v>
      </c>
      <c r="BN52" s="703">
        <v>0.84929759999999999</v>
      </c>
      <c r="BO52" s="703">
        <v>0.45250000000000001</v>
      </c>
      <c r="BP52" s="703">
        <v>0.79946700000000004</v>
      </c>
      <c r="BQ52" s="703">
        <v>0.64714380000000005</v>
      </c>
      <c r="BR52" s="703">
        <v>0.84246430000000005</v>
      </c>
      <c r="BS52" s="703">
        <v>0.6594082</v>
      </c>
      <c r="BT52" s="703">
        <v>0.676037</v>
      </c>
      <c r="BU52" s="703">
        <v>0.54750010000000005</v>
      </c>
      <c r="BV52" s="703">
        <v>0.55140469999999997</v>
      </c>
    </row>
    <row r="53" spans="1:74" ht="11.1" customHeight="1" x14ac:dyDescent="0.2">
      <c r="A53" s="499" t="s">
        <v>1306</v>
      </c>
      <c r="B53" s="502" t="s">
        <v>86</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0.85806000000000004</v>
      </c>
      <c r="BB53" s="702">
        <v>0.92276000000000002</v>
      </c>
      <c r="BC53" s="703">
        <v>1.58538</v>
      </c>
      <c r="BD53" s="703">
        <v>1.53424</v>
      </c>
      <c r="BE53" s="703">
        <v>1.58538</v>
      </c>
      <c r="BF53" s="703">
        <v>1.58538</v>
      </c>
      <c r="BG53" s="703">
        <v>1.53424</v>
      </c>
      <c r="BH53" s="703">
        <v>1.58538</v>
      </c>
      <c r="BI53" s="703">
        <v>1.53424</v>
      </c>
      <c r="BJ53" s="703">
        <v>1.58538</v>
      </c>
      <c r="BK53" s="703">
        <v>1.58538</v>
      </c>
      <c r="BL53" s="703">
        <v>1.4319599999999999</v>
      </c>
      <c r="BM53" s="703">
        <v>1.58538</v>
      </c>
      <c r="BN53" s="703">
        <v>0.7873</v>
      </c>
      <c r="BO53" s="703">
        <v>1.5176700000000001</v>
      </c>
      <c r="BP53" s="703">
        <v>1.53424</v>
      </c>
      <c r="BQ53" s="703">
        <v>1.58538</v>
      </c>
      <c r="BR53" s="703">
        <v>1.58538</v>
      </c>
      <c r="BS53" s="703">
        <v>1.24919</v>
      </c>
      <c r="BT53" s="703">
        <v>0.86312</v>
      </c>
      <c r="BU53" s="703">
        <v>1.53424</v>
      </c>
      <c r="BV53" s="703">
        <v>1.58538</v>
      </c>
    </row>
    <row r="54" spans="1:74" ht="11.1" customHeight="1" x14ac:dyDescent="0.2">
      <c r="A54" s="499" t="s">
        <v>1307</v>
      </c>
      <c r="B54" s="502" t="s">
        <v>1222</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1.3085979320000001</v>
      </c>
      <c r="AN54" s="702">
        <v>0.92037326600000002</v>
      </c>
      <c r="AO54" s="702">
        <v>0.89143968900000004</v>
      </c>
      <c r="AP54" s="702">
        <v>1.5319377190000001</v>
      </c>
      <c r="AQ54" s="702">
        <v>2.1783517479999999</v>
      </c>
      <c r="AR54" s="702">
        <v>1.9018791239999999</v>
      </c>
      <c r="AS54" s="702">
        <v>1.9914171469999999</v>
      </c>
      <c r="AT54" s="702">
        <v>2.0882085460000002</v>
      </c>
      <c r="AU54" s="702">
        <v>1.3139130779999999</v>
      </c>
      <c r="AV54" s="702">
        <v>1.109029628</v>
      </c>
      <c r="AW54" s="702">
        <v>0.85709973299999997</v>
      </c>
      <c r="AX54" s="702">
        <v>0.70239411799999996</v>
      </c>
      <c r="AY54" s="702">
        <v>0.56939839299999995</v>
      </c>
      <c r="AZ54" s="702">
        <v>0.62715538299999996</v>
      </c>
      <c r="BA54" s="702">
        <v>1.239446</v>
      </c>
      <c r="BB54" s="702">
        <v>1.744183</v>
      </c>
      <c r="BC54" s="703">
        <v>2.1985000000000001</v>
      </c>
      <c r="BD54" s="703">
        <v>2.1702319999999999</v>
      </c>
      <c r="BE54" s="703">
        <v>2.2389130000000002</v>
      </c>
      <c r="BF54" s="703">
        <v>1.930247</v>
      </c>
      <c r="BG54" s="703">
        <v>1.3951709999999999</v>
      </c>
      <c r="BH54" s="703">
        <v>0.87376330000000002</v>
      </c>
      <c r="BI54" s="703">
        <v>0.77272220000000003</v>
      </c>
      <c r="BJ54" s="703">
        <v>1.078206</v>
      </c>
      <c r="BK54" s="703">
        <v>1.1247499999999999</v>
      </c>
      <c r="BL54" s="703">
        <v>1.062999</v>
      </c>
      <c r="BM54" s="703">
        <v>1.685891</v>
      </c>
      <c r="BN54" s="703">
        <v>2.1438730000000001</v>
      </c>
      <c r="BO54" s="703">
        <v>2.5806119999999999</v>
      </c>
      <c r="BP54" s="703">
        <v>2.5128819999999998</v>
      </c>
      <c r="BQ54" s="703">
        <v>2.5675659999999998</v>
      </c>
      <c r="BR54" s="703">
        <v>2.2341890000000002</v>
      </c>
      <c r="BS54" s="703">
        <v>1.6674</v>
      </c>
      <c r="BT54" s="703">
        <v>1.1340980000000001</v>
      </c>
      <c r="BU54" s="703">
        <v>1.0059229999999999</v>
      </c>
      <c r="BV54" s="703">
        <v>1.301525</v>
      </c>
    </row>
    <row r="55" spans="1:74" ht="11.1" customHeight="1" x14ac:dyDescent="0.2">
      <c r="A55" s="499" t="s">
        <v>1308</v>
      </c>
      <c r="B55" s="502" t="s">
        <v>1325</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4.352716933</v>
      </c>
      <c r="AN55" s="702">
        <v>4.7518399149999997</v>
      </c>
      <c r="AO55" s="702">
        <v>5.2287190729999997</v>
      </c>
      <c r="AP55" s="702">
        <v>5.7341184219999999</v>
      </c>
      <c r="AQ55" s="702">
        <v>6.6992432040000001</v>
      </c>
      <c r="AR55" s="702">
        <v>6.5111436899999999</v>
      </c>
      <c r="AS55" s="702">
        <v>6.8601771999999999</v>
      </c>
      <c r="AT55" s="702">
        <v>6.1164455630000001</v>
      </c>
      <c r="AU55" s="702">
        <v>5.1564701690000003</v>
      </c>
      <c r="AV55" s="702">
        <v>5.1650708349999999</v>
      </c>
      <c r="AW55" s="702">
        <v>4.7771592759999999</v>
      </c>
      <c r="AX55" s="702">
        <v>4.4806533540000002</v>
      </c>
      <c r="AY55" s="702">
        <v>4.5025996020000001</v>
      </c>
      <c r="AZ55" s="702">
        <v>4.8073621229999999</v>
      </c>
      <c r="BA55" s="702">
        <v>5.6891850000000002</v>
      </c>
      <c r="BB55" s="702">
        <v>6.2986069999999996</v>
      </c>
      <c r="BC55" s="703">
        <v>7.1938789999999999</v>
      </c>
      <c r="BD55" s="703">
        <v>7.060594</v>
      </c>
      <c r="BE55" s="703">
        <v>7.455794</v>
      </c>
      <c r="BF55" s="703">
        <v>6.5551259999999996</v>
      </c>
      <c r="BG55" s="703">
        <v>5.5875750000000002</v>
      </c>
      <c r="BH55" s="703">
        <v>5.4904320000000002</v>
      </c>
      <c r="BI55" s="703">
        <v>5.000229</v>
      </c>
      <c r="BJ55" s="703">
        <v>4.699668</v>
      </c>
      <c r="BK55" s="703">
        <v>4.7794970000000001</v>
      </c>
      <c r="BL55" s="703">
        <v>4.7683859999999996</v>
      </c>
      <c r="BM55" s="703">
        <v>5.9365680000000003</v>
      </c>
      <c r="BN55" s="703">
        <v>6.5333600000000001</v>
      </c>
      <c r="BO55" s="703">
        <v>7.5087570000000001</v>
      </c>
      <c r="BP55" s="703">
        <v>7.317304</v>
      </c>
      <c r="BQ55" s="703">
        <v>7.7713979999999996</v>
      </c>
      <c r="BR55" s="703">
        <v>6.8698800000000002</v>
      </c>
      <c r="BS55" s="703">
        <v>5.9242249999999999</v>
      </c>
      <c r="BT55" s="703">
        <v>5.808217</v>
      </c>
      <c r="BU55" s="703">
        <v>5.3703770000000004</v>
      </c>
      <c r="BV55" s="703">
        <v>4.9790559999999999</v>
      </c>
    </row>
    <row r="56" spans="1:74" ht="11.1" customHeight="1" x14ac:dyDescent="0.2">
      <c r="A56" s="499" t="s">
        <v>1309</v>
      </c>
      <c r="B56" s="500" t="s">
        <v>1326</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-2.9143748000000001E-2</v>
      </c>
      <c r="AN56" s="702">
        <v>2.3394569E-2</v>
      </c>
      <c r="AO56" s="702">
        <v>-2.7972120999999999E-2</v>
      </c>
      <c r="AP56" s="702">
        <v>-2.2796415E-2</v>
      </c>
      <c r="AQ56" s="702">
        <v>1.2856584000000001E-2</v>
      </c>
      <c r="AR56" s="702">
        <v>6.3516865000000006E-2</v>
      </c>
      <c r="AS56" s="702">
        <v>9.5178107999999997E-2</v>
      </c>
      <c r="AT56" s="702">
        <v>1.4921818E-2</v>
      </c>
      <c r="AU56" s="702">
        <v>2.2963292999999999E-2</v>
      </c>
      <c r="AV56" s="702">
        <v>5.3118330000000002E-3</v>
      </c>
      <c r="AW56" s="702">
        <v>1.7254700000000001E-2</v>
      </c>
      <c r="AX56" s="702">
        <v>4.2291396000000002E-2</v>
      </c>
      <c r="AY56" s="702">
        <v>-1.4130119999999999E-3</v>
      </c>
      <c r="AZ56" s="702">
        <v>-5.0068563000000003E-2</v>
      </c>
      <c r="BA56" s="702">
        <v>-3.0047500000000001E-2</v>
      </c>
      <c r="BB56" s="702">
        <v>-2.0537699999999999E-2</v>
      </c>
      <c r="BC56" s="703">
        <v>2.2473799999999999E-2</v>
      </c>
      <c r="BD56" s="703">
        <v>6.8499599999999994E-2</v>
      </c>
      <c r="BE56" s="703">
        <v>8.4627300000000003E-2</v>
      </c>
      <c r="BF56" s="703">
        <v>-7.0953399999999995E-4</v>
      </c>
      <c r="BG56" s="703">
        <v>1.26365E-2</v>
      </c>
      <c r="BH56" s="703">
        <v>1.1094900000000001E-3</v>
      </c>
      <c r="BI56" s="703">
        <v>8.9819199999999991E-3</v>
      </c>
      <c r="BJ56" s="703">
        <v>5.8822300000000001E-2</v>
      </c>
      <c r="BK56" s="703">
        <v>1.09774E-2</v>
      </c>
      <c r="BL56" s="703">
        <v>-5.1076299999999998E-2</v>
      </c>
      <c r="BM56" s="703">
        <v>-3.9985399999999997E-2</v>
      </c>
      <c r="BN56" s="703">
        <v>-2.9272400000000001E-2</v>
      </c>
      <c r="BO56" s="703">
        <v>2.19642E-2</v>
      </c>
      <c r="BP56" s="703">
        <v>7.2672200000000006E-2</v>
      </c>
      <c r="BQ56" s="703">
        <v>0.1014327</v>
      </c>
      <c r="BR56" s="703">
        <v>1.2988299999999999E-3</v>
      </c>
      <c r="BS56" s="703">
        <v>1.36265E-2</v>
      </c>
      <c r="BT56" s="703">
        <v>5.67477E-3</v>
      </c>
      <c r="BU56" s="703">
        <v>2.5697399999999999E-2</v>
      </c>
      <c r="BV56" s="703">
        <v>7.1708099999999997E-2</v>
      </c>
    </row>
    <row r="57" spans="1:74" ht="11.1" customHeight="1" x14ac:dyDescent="0.2">
      <c r="A57" s="499" t="s">
        <v>1310</v>
      </c>
      <c r="B57" s="500" t="s">
        <v>1226</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13.536208415999999</v>
      </c>
      <c r="AN57" s="702">
        <v>12.708846803</v>
      </c>
      <c r="AO57" s="702">
        <v>14.095206134</v>
      </c>
      <c r="AP57" s="702">
        <v>13.011293304000001</v>
      </c>
      <c r="AQ57" s="702">
        <v>14.457372867</v>
      </c>
      <c r="AR57" s="702">
        <v>15.840996983</v>
      </c>
      <c r="AS57" s="702">
        <v>18.662679213000001</v>
      </c>
      <c r="AT57" s="702">
        <v>21.113201243999999</v>
      </c>
      <c r="AU57" s="702">
        <v>17.478767539</v>
      </c>
      <c r="AV57" s="702">
        <v>16.692987520999999</v>
      </c>
      <c r="AW57" s="702">
        <v>13.961436861999999</v>
      </c>
      <c r="AX57" s="702">
        <v>14.223067572</v>
      </c>
      <c r="AY57" s="702">
        <v>12.737509593</v>
      </c>
      <c r="AZ57" s="702">
        <v>12.08523855</v>
      </c>
      <c r="BA57" s="702">
        <v>13.78862</v>
      </c>
      <c r="BB57" s="702">
        <v>13.35722</v>
      </c>
      <c r="BC57" s="703">
        <v>14.856350000000001</v>
      </c>
      <c r="BD57" s="703">
        <v>16.471889999999998</v>
      </c>
      <c r="BE57" s="703">
        <v>19.311800000000002</v>
      </c>
      <c r="BF57" s="703">
        <v>19.93637</v>
      </c>
      <c r="BG57" s="703">
        <v>17.031949999999998</v>
      </c>
      <c r="BH57" s="703">
        <v>16.94829</v>
      </c>
      <c r="BI57" s="703">
        <v>13.661250000000001</v>
      </c>
      <c r="BJ57" s="703">
        <v>14.874219999999999</v>
      </c>
      <c r="BK57" s="703">
        <v>13.174469999999999</v>
      </c>
      <c r="BL57" s="703">
        <v>13.179130000000001</v>
      </c>
      <c r="BM57" s="703">
        <v>14.94834</v>
      </c>
      <c r="BN57" s="703">
        <v>13.784890000000001</v>
      </c>
      <c r="BO57" s="703">
        <v>15.45356</v>
      </c>
      <c r="BP57" s="703">
        <v>16.949400000000001</v>
      </c>
      <c r="BQ57" s="703">
        <v>19.967919999999999</v>
      </c>
      <c r="BR57" s="703">
        <v>20.325299999999999</v>
      </c>
      <c r="BS57" s="703">
        <v>17.26005</v>
      </c>
      <c r="BT57" s="703">
        <v>16.571290000000001</v>
      </c>
      <c r="BU57" s="703">
        <v>14.62303</v>
      </c>
      <c r="BV57" s="703">
        <v>15.25966</v>
      </c>
    </row>
    <row r="58" spans="1:74" ht="11.1" customHeight="1" x14ac:dyDescent="0.2">
      <c r="A58" s="518" t="s">
        <v>1311</v>
      </c>
      <c r="B58" s="520" t="s">
        <v>1327</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19.98969</v>
      </c>
      <c r="AB58" s="521">
        <v>18.467870000000001</v>
      </c>
      <c r="AC58" s="521">
        <v>19.944320000000001</v>
      </c>
      <c r="AD58" s="521">
        <v>19.462769999999999</v>
      </c>
      <c r="AE58" s="521">
        <v>20.067889999999998</v>
      </c>
      <c r="AF58" s="521">
        <v>22.244230000000002</v>
      </c>
      <c r="AG58" s="521">
        <v>25.93178</v>
      </c>
      <c r="AH58" s="521">
        <v>27.126090000000001</v>
      </c>
      <c r="AI58" s="521">
        <v>24.345939999999999</v>
      </c>
      <c r="AJ58" s="521">
        <v>20.703749999999999</v>
      </c>
      <c r="AK58" s="521">
        <v>19.202069999999999</v>
      </c>
      <c r="AL58" s="521">
        <v>20.182079999999999</v>
      </c>
      <c r="AM58" s="521">
        <v>19.761980000000001</v>
      </c>
      <c r="AN58" s="521">
        <v>19.057359999999999</v>
      </c>
      <c r="AO58" s="521">
        <v>19.772290000000002</v>
      </c>
      <c r="AP58" s="521">
        <v>17.22353</v>
      </c>
      <c r="AQ58" s="521">
        <v>20.436679999999999</v>
      </c>
      <c r="AR58" s="521">
        <v>21.7239</v>
      </c>
      <c r="AS58" s="521">
        <v>24.33446</v>
      </c>
      <c r="AT58" s="521">
        <v>26.394950000000001</v>
      </c>
      <c r="AU58" s="521">
        <v>23.85868</v>
      </c>
      <c r="AV58" s="521">
        <v>22.320810000000002</v>
      </c>
      <c r="AW58" s="521">
        <v>18.872589999999999</v>
      </c>
      <c r="AX58" s="521">
        <v>19.94509</v>
      </c>
      <c r="AY58" s="521">
        <v>19.7744</v>
      </c>
      <c r="AZ58" s="521">
        <v>17.516020000000001</v>
      </c>
      <c r="BA58" s="521">
        <v>20.244959999999999</v>
      </c>
      <c r="BB58" s="521">
        <v>19.724900000000002</v>
      </c>
      <c r="BC58" s="522">
        <v>20.880659999999999</v>
      </c>
      <c r="BD58" s="522">
        <v>22.438040000000001</v>
      </c>
      <c r="BE58" s="522">
        <v>26.809529999999999</v>
      </c>
      <c r="BF58" s="522">
        <v>25.18431</v>
      </c>
      <c r="BG58" s="522">
        <v>22.685749999999999</v>
      </c>
      <c r="BH58" s="522">
        <v>21.17858</v>
      </c>
      <c r="BI58" s="522">
        <v>18.21453</v>
      </c>
      <c r="BJ58" s="522">
        <v>21.000330000000002</v>
      </c>
      <c r="BK58" s="522">
        <v>19.234200000000001</v>
      </c>
      <c r="BL58" s="522">
        <v>17.770890000000001</v>
      </c>
      <c r="BM58" s="522">
        <v>19.919519999999999</v>
      </c>
      <c r="BN58" s="522">
        <v>19.190480000000001</v>
      </c>
      <c r="BO58" s="522">
        <v>20.78612</v>
      </c>
      <c r="BP58" s="522">
        <v>22.30893</v>
      </c>
      <c r="BQ58" s="522">
        <v>26.655650000000001</v>
      </c>
      <c r="BR58" s="522">
        <v>25.233840000000001</v>
      </c>
      <c r="BS58" s="522">
        <v>22.73132</v>
      </c>
      <c r="BT58" s="522">
        <v>21.22587</v>
      </c>
      <c r="BU58" s="522">
        <v>18.259119999999999</v>
      </c>
      <c r="BV58" s="522">
        <v>21.057659999999998</v>
      </c>
    </row>
    <row r="59" spans="1:74" ht="12" customHeight="1" x14ac:dyDescent="0.25">
      <c r="A59" s="517"/>
      <c r="B59" s="821" t="s">
        <v>1394</v>
      </c>
      <c r="C59" s="821"/>
      <c r="D59" s="821"/>
      <c r="E59" s="821"/>
      <c r="F59" s="821"/>
      <c r="G59" s="821"/>
      <c r="H59" s="821"/>
      <c r="I59" s="821"/>
      <c r="J59" s="821"/>
      <c r="K59" s="821"/>
      <c r="L59" s="821"/>
      <c r="M59" s="821"/>
      <c r="N59" s="821"/>
      <c r="O59" s="821"/>
      <c r="P59" s="821"/>
      <c r="Q59" s="821"/>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2" customHeight="1" x14ac:dyDescent="0.25">
      <c r="A60" s="517"/>
      <c r="B60" s="821" t="s">
        <v>1389</v>
      </c>
      <c r="C60" s="821"/>
      <c r="D60" s="821"/>
      <c r="E60" s="821"/>
      <c r="F60" s="821"/>
      <c r="G60" s="821"/>
      <c r="H60" s="821"/>
      <c r="I60" s="821"/>
      <c r="J60" s="821"/>
      <c r="K60" s="821"/>
      <c r="L60" s="821"/>
      <c r="M60" s="821"/>
      <c r="N60" s="821"/>
      <c r="O60" s="821"/>
      <c r="P60" s="821"/>
      <c r="Q60" s="821"/>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2" customHeight="1" x14ac:dyDescent="0.25">
      <c r="A61" s="517"/>
      <c r="B61" s="821" t="s">
        <v>1390</v>
      </c>
      <c r="C61" s="821"/>
      <c r="D61" s="821"/>
      <c r="E61" s="821"/>
      <c r="F61" s="821"/>
      <c r="G61" s="821"/>
      <c r="H61" s="821"/>
      <c r="I61" s="821"/>
      <c r="J61" s="821"/>
      <c r="K61" s="821"/>
      <c r="L61" s="821"/>
      <c r="M61" s="821"/>
      <c r="N61" s="821"/>
      <c r="O61" s="821"/>
      <c r="P61" s="821"/>
      <c r="Q61" s="821"/>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2" customHeight="1" x14ac:dyDescent="0.25">
      <c r="A62" s="524"/>
      <c r="B62" s="821" t="s">
        <v>1391</v>
      </c>
      <c r="C62" s="821"/>
      <c r="D62" s="821"/>
      <c r="E62" s="821"/>
      <c r="F62" s="821"/>
      <c r="G62" s="821"/>
      <c r="H62" s="821"/>
      <c r="I62" s="821"/>
      <c r="J62" s="821"/>
      <c r="K62" s="821"/>
      <c r="L62" s="821"/>
      <c r="M62" s="821"/>
      <c r="N62" s="821"/>
      <c r="O62" s="821"/>
      <c r="P62" s="821"/>
      <c r="Q62" s="821"/>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2" customHeight="1" x14ac:dyDescent="0.25">
      <c r="A63" s="524"/>
      <c r="B63" s="821" t="s">
        <v>1392</v>
      </c>
      <c r="C63" s="821"/>
      <c r="D63" s="821"/>
      <c r="E63" s="821"/>
      <c r="F63" s="821"/>
      <c r="G63" s="821"/>
      <c r="H63" s="821"/>
      <c r="I63" s="821"/>
      <c r="J63" s="821"/>
      <c r="K63" s="821"/>
      <c r="L63" s="821"/>
      <c r="M63" s="821"/>
      <c r="N63" s="821"/>
      <c r="O63" s="821"/>
      <c r="P63" s="821"/>
      <c r="Q63" s="821"/>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2" customHeight="1" x14ac:dyDescent="0.25">
      <c r="A64" s="524"/>
      <c r="B64" s="733" t="s">
        <v>1393</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2" customHeight="1" x14ac:dyDescent="0.25">
      <c r="A65" s="524"/>
      <c r="B65" s="823" t="str">
        <f>"Notes: "&amp;"EIA completed modeling and analysis for this report on " &amp;Dates!D2&amp;"."</f>
        <v>Notes: EIA completed modeling and analysis for this report on Thursday May 6,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2" customHeight="1" x14ac:dyDescent="0.25">
      <c r="A66" s="524"/>
      <c r="B66" s="770" t="s">
        <v>353</v>
      </c>
      <c r="C66" s="770"/>
      <c r="D66" s="770"/>
      <c r="E66" s="770"/>
      <c r="F66" s="770"/>
      <c r="G66" s="770"/>
      <c r="H66" s="770"/>
      <c r="I66" s="770"/>
      <c r="J66" s="770"/>
      <c r="K66" s="770"/>
      <c r="L66" s="770"/>
      <c r="M66" s="770"/>
      <c r="N66" s="770"/>
      <c r="O66" s="770"/>
      <c r="P66" s="770"/>
      <c r="Q66" s="770"/>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23" t="s">
        <v>1387</v>
      </c>
      <c r="C67" s="823"/>
      <c r="D67" s="823"/>
      <c r="E67" s="823"/>
      <c r="F67" s="823"/>
      <c r="G67" s="823"/>
      <c r="H67" s="823"/>
      <c r="I67" s="823"/>
      <c r="J67" s="823"/>
      <c r="K67" s="823"/>
      <c r="L67" s="823"/>
      <c r="M67" s="823"/>
      <c r="N67" s="823"/>
      <c r="O67" s="823"/>
      <c r="P67" s="823"/>
      <c r="Q67" s="823"/>
    </row>
    <row r="68" spans="1:74" ht="12" customHeight="1" x14ac:dyDescent="0.2">
      <c r="A68" s="524"/>
      <c r="B68" s="763" t="s">
        <v>1375</v>
      </c>
      <c r="C68" s="763"/>
      <c r="D68" s="763"/>
      <c r="E68" s="763"/>
      <c r="F68" s="763"/>
      <c r="G68" s="763"/>
      <c r="H68" s="763"/>
      <c r="I68" s="763"/>
      <c r="J68" s="763"/>
      <c r="K68" s="763"/>
      <c r="L68" s="763"/>
      <c r="M68" s="763"/>
      <c r="N68" s="763"/>
      <c r="O68" s="763"/>
      <c r="P68" s="763"/>
      <c r="Q68" s="763"/>
    </row>
    <row r="69" spans="1:74" ht="12" customHeight="1" x14ac:dyDescent="0.2">
      <c r="A69" s="524"/>
      <c r="B69" s="763"/>
      <c r="C69" s="763"/>
      <c r="D69" s="763"/>
      <c r="E69" s="763"/>
      <c r="F69" s="763"/>
      <c r="G69" s="763"/>
      <c r="H69" s="763"/>
      <c r="I69" s="763"/>
      <c r="J69" s="763"/>
      <c r="K69" s="763"/>
      <c r="L69" s="763"/>
      <c r="M69" s="763"/>
      <c r="N69" s="763"/>
      <c r="O69" s="763"/>
      <c r="P69" s="763"/>
      <c r="Q69" s="763"/>
    </row>
    <row r="70" spans="1:74" ht="12" customHeight="1" x14ac:dyDescent="0.2">
      <c r="A70" s="524"/>
      <c r="B70" s="771" t="s">
        <v>1384</v>
      </c>
      <c r="C70" s="771"/>
      <c r="D70" s="771"/>
      <c r="E70" s="771"/>
      <c r="F70" s="771"/>
      <c r="G70" s="771"/>
      <c r="H70" s="771"/>
      <c r="I70" s="771"/>
      <c r="J70" s="771"/>
      <c r="K70" s="771"/>
      <c r="L70" s="771"/>
      <c r="M70" s="771"/>
      <c r="N70" s="771"/>
      <c r="O70" s="771"/>
      <c r="P70" s="771"/>
      <c r="Q70" s="771"/>
    </row>
    <row r="72" spans="1:74" ht="7.95"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May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988</v>
      </c>
      <c r="C9" s="286"/>
      <c r="D9" s="286"/>
      <c r="E9" s="286"/>
      <c r="F9" s="286"/>
      <c r="G9" s="286"/>
      <c r="H9" s="286"/>
      <c r="I9" s="286"/>
      <c r="J9" s="286"/>
      <c r="K9" s="286"/>
      <c r="L9" s="286"/>
      <c r="M9" s="286"/>
      <c r="N9" s="286"/>
      <c r="O9" s="286"/>
      <c r="P9" s="286"/>
      <c r="Q9" s="286"/>
      <c r="R9" s="286"/>
    </row>
    <row r="10" spans="1:18" ht="15" customHeight="1" x14ac:dyDescent="0.25">
      <c r="A10" s="284"/>
      <c r="B10" s="285" t="s">
        <v>900</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1369</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1370</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926</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901</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982</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1332</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1333</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1094</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1051</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27" customWidth="1"/>
    <col min="2" max="2" width="28.77734375" style="527" customWidth="1"/>
    <col min="3" max="55" width="6.5546875" style="527" customWidth="1"/>
    <col min="56" max="58" width="6.5546875" style="166" customWidth="1"/>
    <col min="59" max="74" width="6.5546875" style="527" customWidth="1"/>
    <col min="75" max="16384" width="11" style="527"/>
  </cols>
  <sheetData>
    <row r="1" spans="1:74" ht="12.75" customHeight="1" x14ac:dyDescent="0.25">
      <c r="A1" s="741" t="s">
        <v>798</v>
      </c>
      <c r="B1" s="525" t="s">
        <v>364</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75" customHeight="1" x14ac:dyDescent="0.25">
      <c r="A2" s="742"/>
      <c r="B2" s="486" t="str">
        <f>"U.S. Energy Information Administration  |  Short-Term Energy Outlook  - "&amp;Dates!D1</f>
        <v>U.S. Energy Information Administration  |  Short-Term Energy Outlook  - May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45">
        <f>Dates!D3</f>
        <v>2017</v>
      </c>
      <c r="D3" s="748"/>
      <c r="E3" s="748"/>
      <c r="F3" s="748"/>
      <c r="G3" s="748"/>
      <c r="H3" s="748"/>
      <c r="I3" s="748"/>
      <c r="J3" s="748"/>
      <c r="K3" s="748"/>
      <c r="L3" s="748"/>
      <c r="M3" s="748"/>
      <c r="N3" s="819"/>
      <c r="O3" s="745">
        <f>C3+1</f>
        <v>2018</v>
      </c>
      <c r="P3" s="748"/>
      <c r="Q3" s="748"/>
      <c r="R3" s="748"/>
      <c r="S3" s="748"/>
      <c r="T3" s="748"/>
      <c r="U3" s="748"/>
      <c r="V3" s="748"/>
      <c r="W3" s="748"/>
      <c r="X3" s="748"/>
      <c r="Y3" s="748"/>
      <c r="Z3" s="819"/>
      <c r="AA3" s="745">
        <f>O3+1</f>
        <v>2019</v>
      </c>
      <c r="AB3" s="748"/>
      <c r="AC3" s="748"/>
      <c r="AD3" s="748"/>
      <c r="AE3" s="748"/>
      <c r="AF3" s="748"/>
      <c r="AG3" s="748"/>
      <c r="AH3" s="748"/>
      <c r="AI3" s="748"/>
      <c r="AJ3" s="748"/>
      <c r="AK3" s="748"/>
      <c r="AL3" s="819"/>
      <c r="AM3" s="745">
        <f>AA3+1</f>
        <v>2020</v>
      </c>
      <c r="AN3" s="748"/>
      <c r="AO3" s="748"/>
      <c r="AP3" s="748"/>
      <c r="AQ3" s="748"/>
      <c r="AR3" s="748"/>
      <c r="AS3" s="748"/>
      <c r="AT3" s="748"/>
      <c r="AU3" s="748"/>
      <c r="AV3" s="748"/>
      <c r="AW3" s="748"/>
      <c r="AX3" s="819"/>
      <c r="AY3" s="745">
        <f>AM3+1</f>
        <v>2021</v>
      </c>
      <c r="AZ3" s="748"/>
      <c r="BA3" s="748"/>
      <c r="BB3" s="748"/>
      <c r="BC3" s="748"/>
      <c r="BD3" s="748"/>
      <c r="BE3" s="748"/>
      <c r="BF3" s="748"/>
      <c r="BG3" s="748"/>
      <c r="BH3" s="748"/>
      <c r="BI3" s="748"/>
      <c r="BJ3" s="819"/>
      <c r="BK3" s="745">
        <f>AY3+1</f>
        <v>2022</v>
      </c>
      <c r="BL3" s="748"/>
      <c r="BM3" s="748"/>
      <c r="BN3" s="748"/>
      <c r="BO3" s="748"/>
      <c r="BP3" s="748"/>
      <c r="BQ3" s="748"/>
      <c r="BR3" s="748"/>
      <c r="BS3" s="748"/>
      <c r="BT3" s="748"/>
      <c r="BU3" s="748"/>
      <c r="BV3" s="819"/>
    </row>
    <row r="4" spans="1:74" s="166" customFormat="1" ht="12.75" customHeight="1" x14ac:dyDescent="0.2">
      <c r="A4" s="132"/>
      <c r="B4" s="530"/>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1"/>
      <c r="B5" s="167" t="s">
        <v>354</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65</v>
      </c>
      <c r="B6" s="533"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1.276717E-2</v>
      </c>
      <c r="AY6" s="263">
        <v>1.2110548E-2</v>
      </c>
      <c r="AZ6" s="263">
        <v>1.1466018E-2</v>
      </c>
      <c r="BA6" s="263">
        <v>1.33121E-2</v>
      </c>
      <c r="BB6" s="263">
        <v>1.31831E-2</v>
      </c>
      <c r="BC6" s="329">
        <v>1.3091200000000001E-2</v>
      </c>
      <c r="BD6" s="329">
        <v>1.2135099999999999E-2</v>
      </c>
      <c r="BE6" s="329">
        <v>1.25194E-2</v>
      </c>
      <c r="BF6" s="329">
        <v>1.2650700000000001E-2</v>
      </c>
      <c r="BG6" s="329">
        <v>1.20172E-2</v>
      </c>
      <c r="BH6" s="329">
        <v>1.2187399999999999E-2</v>
      </c>
      <c r="BI6" s="329">
        <v>1.26476E-2</v>
      </c>
      <c r="BJ6" s="329">
        <v>1.30633E-2</v>
      </c>
      <c r="BK6" s="329">
        <v>1.2610700000000001E-2</v>
      </c>
      <c r="BL6" s="329">
        <v>1.17535E-2</v>
      </c>
      <c r="BM6" s="329">
        <v>1.27718E-2</v>
      </c>
      <c r="BN6" s="329">
        <v>1.17508E-2</v>
      </c>
      <c r="BO6" s="329">
        <v>1.23534E-2</v>
      </c>
      <c r="BP6" s="329">
        <v>1.1473199999999999E-2</v>
      </c>
      <c r="BQ6" s="329">
        <v>1.2515200000000001E-2</v>
      </c>
      <c r="BR6" s="329">
        <v>1.2859600000000001E-2</v>
      </c>
      <c r="BS6" s="329">
        <v>1.2317399999999999E-2</v>
      </c>
      <c r="BT6" s="329">
        <v>1.25512E-2</v>
      </c>
      <c r="BU6" s="329">
        <v>1.3285999999999999E-2</v>
      </c>
      <c r="BV6" s="329">
        <v>1.31372E-2</v>
      </c>
    </row>
    <row r="7" spans="1:74" ht="12" customHeight="1" x14ac:dyDescent="0.2">
      <c r="A7" s="532" t="s">
        <v>754</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0.20067979999999999</v>
      </c>
      <c r="BA7" s="263">
        <v>0.24284159999999999</v>
      </c>
      <c r="BB7" s="263">
        <v>0.2125079</v>
      </c>
      <c r="BC7" s="329">
        <v>0.2453321</v>
      </c>
      <c r="BD7" s="329">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1" t="s">
        <v>755</v>
      </c>
      <c r="B8" s="533" t="s">
        <v>1040</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4.8596965340999998E-2</v>
      </c>
      <c r="AY8" s="263">
        <v>5.1795089581000001E-2</v>
      </c>
      <c r="AZ8" s="263">
        <v>5.8741959880999998E-2</v>
      </c>
      <c r="BA8" s="263">
        <v>7.7070600000000003E-2</v>
      </c>
      <c r="BB8" s="263">
        <v>9.46467E-2</v>
      </c>
      <c r="BC8" s="329">
        <v>0.1111748</v>
      </c>
      <c r="BD8" s="329">
        <v>0.10967209999999999</v>
      </c>
      <c r="BE8" s="329">
        <v>0.1207476</v>
      </c>
      <c r="BF8" s="329">
        <v>0.1096502</v>
      </c>
      <c r="BG8" s="329">
        <v>9.3432299999999996E-2</v>
      </c>
      <c r="BH8" s="329">
        <v>8.69148E-2</v>
      </c>
      <c r="BI8" s="329">
        <v>6.9443400000000002E-2</v>
      </c>
      <c r="BJ8" s="329">
        <v>6.3473100000000005E-2</v>
      </c>
      <c r="BK8" s="329">
        <v>6.8684700000000001E-2</v>
      </c>
      <c r="BL8" s="329">
        <v>7.4285199999999996E-2</v>
      </c>
      <c r="BM8" s="329">
        <v>0.1028101</v>
      </c>
      <c r="BN8" s="329">
        <v>0.12299069999999999</v>
      </c>
      <c r="BO8" s="329">
        <v>0.14036950000000001</v>
      </c>
      <c r="BP8" s="329">
        <v>0.14207610000000001</v>
      </c>
      <c r="BQ8" s="329">
        <v>0.1507201</v>
      </c>
      <c r="BR8" s="329">
        <v>0.13749700000000001</v>
      </c>
      <c r="BS8" s="329">
        <v>0.1181122</v>
      </c>
      <c r="BT8" s="329">
        <v>0.10591059999999999</v>
      </c>
      <c r="BU8" s="329">
        <v>8.4112800000000001E-2</v>
      </c>
      <c r="BV8" s="329">
        <v>7.7536999999999995E-2</v>
      </c>
    </row>
    <row r="9" spans="1:74" ht="12" customHeight="1" x14ac:dyDescent="0.2">
      <c r="A9" s="499" t="s">
        <v>617</v>
      </c>
      <c r="B9" s="533"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2.0581080000000002E-2</v>
      </c>
      <c r="AY9" s="263">
        <v>2.0169909999999999E-2</v>
      </c>
      <c r="AZ9" s="263">
        <v>1.8241344999999999E-2</v>
      </c>
      <c r="BA9" s="263">
        <v>2.26448E-2</v>
      </c>
      <c r="BB9" s="263">
        <v>2.27675E-2</v>
      </c>
      <c r="BC9" s="329">
        <v>2.2940599999999998E-2</v>
      </c>
      <c r="BD9" s="329">
        <v>2.0105700000000001E-2</v>
      </c>
      <c r="BE9" s="329">
        <v>2.2607499999999999E-2</v>
      </c>
      <c r="BF9" s="329">
        <v>2.0829899999999998E-2</v>
      </c>
      <c r="BG9" s="329">
        <v>2.0442200000000001E-2</v>
      </c>
      <c r="BH9" s="329">
        <v>2.0056399999999999E-2</v>
      </c>
      <c r="BI9" s="329">
        <v>1.9272899999999999E-2</v>
      </c>
      <c r="BJ9" s="329">
        <v>2.26915E-2</v>
      </c>
      <c r="BK9" s="329">
        <v>2.2852500000000001E-2</v>
      </c>
      <c r="BL9" s="329">
        <v>1.3172100000000001E-2</v>
      </c>
      <c r="BM9" s="329">
        <v>2.3795799999999999E-2</v>
      </c>
      <c r="BN9" s="329">
        <v>2.3116600000000001E-2</v>
      </c>
      <c r="BO9" s="329">
        <v>2.30718E-2</v>
      </c>
      <c r="BP9" s="329">
        <v>2.0129000000000001E-2</v>
      </c>
      <c r="BQ9" s="329">
        <v>2.2907400000000001E-2</v>
      </c>
      <c r="BR9" s="329">
        <v>2.1587800000000001E-2</v>
      </c>
      <c r="BS9" s="329">
        <v>2.0647700000000001E-2</v>
      </c>
      <c r="BT9" s="329">
        <v>2.0382399999999998E-2</v>
      </c>
      <c r="BU9" s="329">
        <v>1.95129E-2</v>
      </c>
      <c r="BV9" s="329">
        <v>2.2729800000000001E-2</v>
      </c>
    </row>
    <row r="10" spans="1:74" ht="12" customHeight="1" x14ac:dyDescent="0.2">
      <c r="A10" s="499" t="s">
        <v>616</v>
      </c>
      <c r="B10" s="533" t="s">
        <v>1041</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1.683838E-2</v>
      </c>
      <c r="AY10" s="263">
        <v>1.6314097999999999E-2</v>
      </c>
      <c r="AZ10" s="263">
        <v>1.6484486999999999E-2</v>
      </c>
      <c r="BA10" s="263">
        <v>1.77282E-2</v>
      </c>
      <c r="BB10" s="263">
        <v>1.87744E-2</v>
      </c>
      <c r="BC10" s="329">
        <v>2.1240200000000001E-2</v>
      </c>
      <c r="BD10" s="329">
        <v>2.1626699999999999E-2</v>
      </c>
      <c r="BE10" s="329">
        <v>2.2005799999999999E-2</v>
      </c>
      <c r="BF10" s="329">
        <v>2.08396E-2</v>
      </c>
      <c r="BG10" s="329">
        <v>1.6039999999999999E-2</v>
      </c>
      <c r="BH10" s="329">
        <v>1.3989100000000001E-2</v>
      </c>
      <c r="BI10" s="329">
        <v>1.5855600000000001E-2</v>
      </c>
      <c r="BJ10" s="329">
        <v>2.4499799999999999E-2</v>
      </c>
      <c r="BK10" s="329">
        <v>2.5470900000000001E-2</v>
      </c>
      <c r="BL10" s="329">
        <v>8.7781000000000005E-3</v>
      </c>
      <c r="BM10" s="329">
        <v>1.9746E-2</v>
      </c>
      <c r="BN10" s="329">
        <v>1.9241000000000001E-2</v>
      </c>
      <c r="BO10" s="329">
        <v>2.24052E-2</v>
      </c>
      <c r="BP10" s="329">
        <v>2.1558500000000001E-2</v>
      </c>
      <c r="BQ10" s="329">
        <v>2.2491000000000001E-2</v>
      </c>
      <c r="BR10" s="329">
        <v>2.1466300000000001E-2</v>
      </c>
      <c r="BS10" s="329">
        <v>1.6068700000000002E-2</v>
      </c>
      <c r="BT10" s="329">
        <v>1.4525E-2</v>
      </c>
      <c r="BU10" s="329">
        <v>1.62962E-2</v>
      </c>
      <c r="BV10" s="329">
        <v>2.28614E-2</v>
      </c>
    </row>
    <row r="11" spans="1:74" ht="12" customHeight="1" x14ac:dyDescent="0.2">
      <c r="A11" s="531" t="s">
        <v>100</v>
      </c>
      <c r="B11" s="533"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0.29432102516999997</v>
      </c>
      <c r="AY11" s="263">
        <v>0.27602141568999999</v>
      </c>
      <c r="AZ11" s="263">
        <v>0.24181376065999999</v>
      </c>
      <c r="BA11" s="263">
        <v>0.31321909999999997</v>
      </c>
      <c r="BB11" s="263">
        <v>0.3175441</v>
      </c>
      <c r="BC11" s="329">
        <v>0.30447489999999999</v>
      </c>
      <c r="BD11" s="329">
        <v>0.32473600000000002</v>
      </c>
      <c r="BE11" s="329">
        <v>0.24504409999999999</v>
      </c>
      <c r="BF11" s="329">
        <v>0.23746619999999999</v>
      </c>
      <c r="BG11" s="329">
        <v>0.25463760000000002</v>
      </c>
      <c r="BH11" s="329">
        <v>0.30986079999999999</v>
      </c>
      <c r="BI11" s="329">
        <v>0.36281910000000001</v>
      </c>
      <c r="BJ11" s="329">
        <v>0.33414100000000002</v>
      </c>
      <c r="BK11" s="329">
        <v>0.31862889999999999</v>
      </c>
      <c r="BL11" s="329">
        <v>0.2948093</v>
      </c>
      <c r="BM11" s="329">
        <v>0.34176669999999998</v>
      </c>
      <c r="BN11" s="329">
        <v>0.33810849999999998</v>
      </c>
      <c r="BO11" s="329">
        <v>0.329681</v>
      </c>
      <c r="BP11" s="329">
        <v>0.35250540000000002</v>
      </c>
      <c r="BQ11" s="329">
        <v>0.26519379999999998</v>
      </c>
      <c r="BR11" s="329">
        <v>0.2490658</v>
      </c>
      <c r="BS11" s="329">
        <v>0.28000170000000002</v>
      </c>
      <c r="BT11" s="329">
        <v>0.32669680000000001</v>
      </c>
      <c r="BU11" s="329">
        <v>0.38668239999999998</v>
      </c>
      <c r="BV11" s="329">
        <v>0.34486070000000002</v>
      </c>
    </row>
    <row r="12" spans="1:74" ht="12" customHeight="1" x14ac:dyDescent="0.2">
      <c r="A12" s="532" t="s">
        <v>223</v>
      </c>
      <c r="B12" s="533"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0.57540911861999999</v>
      </c>
      <c r="AN12" s="263">
        <v>0.59985473703000003</v>
      </c>
      <c r="AO12" s="263">
        <v>0.58621288817999995</v>
      </c>
      <c r="AP12" s="263">
        <v>0.58225023371999995</v>
      </c>
      <c r="AQ12" s="263">
        <v>0.66387074394000001</v>
      </c>
      <c r="AR12" s="263">
        <v>0.65772113988000003</v>
      </c>
      <c r="AS12" s="263">
        <v>0.58991005195000001</v>
      </c>
      <c r="AT12" s="263">
        <v>0.55407338599</v>
      </c>
      <c r="AU12" s="263">
        <v>0.49490470601999997</v>
      </c>
      <c r="AV12" s="263">
        <v>0.53592295098999998</v>
      </c>
      <c r="AW12" s="263">
        <v>0.59907562057999997</v>
      </c>
      <c r="AX12" s="263">
        <v>0.59775072550999997</v>
      </c>
      <c r="AY12" s="263">
        <v>0.60835964926999997</v>
      </c>
      <c r="AZ12" s="263">
        <v>0.54742737054000001</v>
      </c>
      <c r="BA12" s="263">
        <v>0.68681639999999999</v>
      </c>
      <c r="BB12" s="263">
        <v>0.67942369999999996</v>
      </c>
      <c r="BC12" s="329">
        <v>0.71825369999999999</v>
      </c>
      <c r="BD12" s="329">
        <v>0.72421120000000005</v>
      </c>
      <c r="BE12" s="329">
        <v>0.64064869999999996</v>
      </c>
      <c r="BF12" s="329">
        <v>0.60993200000000003</v>
      </c>
      <c r="BG12" s="329">
        <v>0.56934450000000003</v>
      </c>
      <c r="BH12" s="329">
        <v>0.60051900000000002</v>
      </c>
      <c r="BI12" s="329">
        <v>0.66723980000000005</v>
      </c>
      <c r="BJ12" s="329">
        <v>0.67227919999999997</v>
      </c>
      <c r="BK12" s="329">
        <v>0.67929989999999996</v>
      </c>
      <c r="BL12" s="329">
        <v>0.6146047</v>
      </c>
      <c r="BM12" s="329">
        <v>0.7491816</v>
      </c>
      <c r="BN12" s="329">
        <v>0.73025470000000003</v>
      </c>
      <c r="BO12" s="329">
        <v>0.76971020000000001</v>
      </c>
      <c r="BP12" s="329">
        <v>0.78463139999999998</v>
      </c>
      <c r="BQ12" s="329">
        <v>0.69906210000000002</v>
      </c>
      <c r="BR12" s="329">
        <v>0.64766389999999996</v>
      </c>
      <c r="BS12" s="329">
        <v>0.6138671</v>
      </c>
      <c r="BT12" s="329">
        <v>0.63388560000000005</v>
      </c>
      <c r="BU12" s="329">
        <v>0.70403420000000005</v>
      </c>
      <c r="BV12" s="329">
        <v>0.69887299999999997</v>
      </c>
    </row>
    <row r="13" spans="1:74" ht="12" customHeight="1" x14ac:dyDescent="0.2">
      <c r="A13" s="532"/>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980</v>
      </c>
      <c r="B14" s="533" t="s">
        <v>1042</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6.0203449999999999E-2</v>
      </c>
      <c r="AZ14" s="263">
        <v>4.8170699999999997E-2</v>
      </c>
      <c r="BA14" s="263">
        <v>6.2378099999999999E-2</v>
      </c>
      <c r="BB14" s="263">
        <v>5.9727700000000002E-2</v>
      </c>
      <c r="BC14" s="329">
        <v>6.3248899999999997E-2</v>
      </c>
      <c r="BD14" s="329">
        <v>6.1125400000000003E-2</v>
      </c>
      <c r="BE14" s="329">
        <v>6.3904600000000006E-2</v>
      </c>
      <c r="BF14" s="329">
        <v>6.5298999999999996E-2</v>
      </c>
      <c r="BG14" s="329">
        <v>6.1162300000000003E-2</v>
      </c>
      <c r="BH14" s="329">
        <v>6.2734899999999996E-2</v>
      </c>
      <c r="BI14" s="329">
        <v>6.2955399999999995E-2</v>
      </c>
      <c r="BJ14" s="329">
        <v>6.4357999999999999E-2</v>
      </c>
      <c r="BK14" s="329">
        <v>6.4226500000000006E-2</v>
      </c>
      <c r="BL14" s="329">
        <v>5.6741399999999997E-2</v>
      </c>
      <c r="BM14" s="329">
        <v>6.3209100000000004E-2</v>
      </c>
      <c r="BN14" s="329">
        <v>6.0662000000000001E-2</v>
      </c>
      <c r="BO14" s="329">
        <v>6.4818399999999998E-2</v>
      </c>
      <c r="BP14" s="329">
        <v>6.3575800000000002E-2</v>
      </c>
      <c r="BQ14" s="329">
        <v>6.4143500000000006E-2</v>
      </c>
      <c r="BR14" s="329">
        <v>6.5767699999999998E-2</v>
      </c>
      <c r="BS14" s="329">
        <v>6.2798999999999994E-2</v>
      </c>
      <c r="BT14" s="329">
        <v>6.4063099999999998E-2</v>
      </c>
      <c r="BU14" s="329">
        <v>6.4026399999999997E-2</v>
      </c>
      <c r="BV14" s="329">
        <v>6.5837400000000004E-2</v>
      </c>
    </row>
    <row r="15" spans="1:74" ht="12" customHeight="1" x14ac:dyDescent="0.2">
      <c r="A15" s="532" t="s">
        <v>614</v>
      </c>
      <c r="B15" s="533"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3.51653E-4</v>
      </c>
      <c r="BA15" s="263">
        <v>3.5128200000000002E-4</v>
      </c>
      <c r="BB15" s="263">
        <v>3.5191999999999998E-4</v>
      </c>
      <c r="BC15" s="329">
        <v>3.5157299999999999E-4</v>
      </c>
      <c r="BD15" s="329">
        <v>3.52238E-4</v>
      </c>
      <c r="BE15" s="329">
        <v>3.5191999999999998E-4</v>
      </c>
      <c r="BF15" s="329">
        <v>3.5157299999999999E-4</v>
      </c>
      <c r="BG15" s="329">
        <v>3.5223699999999998E-4</v>
      </c>
      <c r="BH15" s="329">
        <v>3.5191900000000002E-4</v>
      </c>
      <c r="BI15" s="329">
        <v>3.5261500000000002E-4</v>
      </c>
      <c r="BJ15" s="329">
        <v>3.52331E-4</v>
      </c>
      <c r="BK15" s="329">
        <v>3.5193300000000002E-4</v>
      </c>
      <c r="BL15" s="329">
        <v>3.5195799999999998E-4</v>
      </c>
      <c r="BM15" s="329">
        <v>3.5201999999999998E-4</v>
      </c>
      <c r="BN15" s="329">
        <v>3.5202900000000001E-4</v>
      </c>
      <c r="BO15" s="329">
        <v>3.5207000000000001E-4</v>
      </c>
      <c r="BP15" s="329">
        <v>3.5205499999999999E-4</v>
      </c>
      <c r="BQ15" s="329">
        <v>3.5206700000000002E-4</v>
      </c>
      <c r="BR15" s="329">
        <v>3.5211200000000002E-4</v>
      </c>
      <c r="BS15" s="329">
        <v>3.5210100000000001E-4</v>
      </c>
      <c r="BT15" s="329">
        <v>3.5211699999999999E-4</v>
      </c>
      <c r="BU15" s="329">
        <v>3.5207199999999999E-4</v>
      </c>
      <c r="BV15" s="329">
        <v>3.5204799999999999E-4</v>
      </c>
    </row>
    <row r="16" spans="1:74" ht="12" customHeight="1" x14ac:dyDescent="0.2">
      <c r="A16" s="532" t="s">
        <v>615</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6.7963599999999996E-4</v>
      </c>
      <c r="BA16" s="263">
        <v>8.7443999999999998E-4</v>
      </c>
      <c r="BB16" s="263">
        <v>8.64202E-4</v>
      </c>
      <c r="BC16" s="329">
        <v>8.61909E-4</v>
      </c>
      <c r="BD16" s="329">
        <v>7.8514000000000003E-4</v>
      </c>
      <c r="BE16" s="329">
        <v>7.6384300000000005E-4</v>
      </c>
      <c r="BF16" s="329">
        <v>7.2797900000000002E-4</v>
      </c>
      <c r="BG16" s="329">
        <v>6.6119499999999995E-4</v>
      </c>
      <c r="BH16" s="329">
        <v>6.4632899999999996E-4</v>
      </c>
      <c r="BI16" s="329">
        <v>7.3467699999999999E-4</v>
      </c>
      <c r="BJ16" s="329">
        <v>8.1650500000000003E-4</v>
      </c>
      <c r="BK16" s="329">
        <v>8.3554600000000005E-4</v>
      </c>
      <c r="BL16" s="329">
        <v>6.9487699999999999E-4</v>
      </c>
      <c r="BM16" s="329">
        <v>8.7443999999999998E-4</v>
      </c>
      <c r="BN16" s="329">
        <v>8.64202E-4</v>
      </c>
      <c r="BO16" s="329">
        <v>8.61909E-4</v>
      </c>
      <c r="BP16" s="329">
        <v>7.8514000000000003E-4</v>
      </c>
      <c r="BQ16" s="329">
        <v>7.6384300000000005E-4</v>
      </c>
      <c r="BR16" s="329">
        <v>7.2797900000000002E-4</v>
      </c>
      <c r="BS16" s="329">
        <v>6.6119499999999995E-4</v>
      </c>
      <c r="BT16" s="329">
        <v>6.4632899999999996E-4</v>
      </c>
      <c r="BU16" s="329">
        <v>7.3467699999999999E-4</v>
      </c>
      <c r="BV16" s="329">
        <v>8.1650500000000003E-4</v>
      </c>
    </row>
    <row r="17" spans="1:74" ht="12" customHeight="1" x14ac:dyDescent="0.2">
      <c r="A17" s="532" t="s">
        <v>1037</v>
      </c>
      <c r="B17" s="533" t="s">
        <v>1036</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2.1756529262000001E-3</v>
      </c>
      <c r="BA17" s="263">
        <v>3.0733900000000001E-3</v>
      </c>
      <c r="BB17" s="263">
        <v>3.33199E-3</v>
      </c>
      <c r="BC17" s="329">
        <v>3.67951E-3</v>
      </c>
      <c r="BD17" s="329">
        <v>3.6937900000000002E-3</v>
      </c>
      <c r="BE17" s="329">
        <v>3.8231699999999999E-3</v>
      </c>
      <c r="BF17" s="329">
        <v>3.7144399999999998E-3</v>
      </c>
      <c r="BG17" s="329">
        <v>3.36375E-3</v>
      </c>
      <c r="BH17" s="329">
        <v>3.0742999999999999E-3</v>
      </c>
      <c r="BI17" s="329">
        <v>2.4233000000000002E-3</v>
      </c>
      <c r="BJ17" s="329">
        <v>2.1888300000000001E-3</v>
      </c>
      <c r="BK17" s="329">
        <v>2.3121999999999999E-3</v>
      </c>
      <c r="BL17" s="329">
        <v>2.4660400000000001E-3</v>
      </c>
      <c r="BM17" s="329">
        <v>3.4614400000000001E-3</v>
      </c>
      <c r="BN17" s="329">
        <v>3.7443699999999999E-3</v>
      </c>
      <c r="BO17" s="329">
        <v>4.1260799999999999E-3</v>
      </c>
      <c r="BP17" s="329">
        <v>4.1363600000000004E-3</v>
      </c>
      <c r="BQ17" s="329">
        <v>4.2723300000000004E-3</v>
      </c>
      <c r="BR17" s="329">
        <v>4.1446399999999998E-3</v>
      </c>
      <c r="BS17" s="329">
        <v>3.7482599999999998E-3</v>
      </c>
      <c r="BT17" s="329">
        <v>3.4203699999999998E-3</v>
      </c>
      <c r="BU17" s="329">
        <v>2.6907599999999999E-3</v>
      </c>
      <c r="BV17" s="329">
        <v>2.4262300000000001E-3</v>
      </c>
    </row>
    <row r="18" spans="1:74" ht="12" customHeight="1" x14ac:dyDescent="0.2">
      <c r="A18" s="532" t="s">
        <v>20</v>
      </c>
      <c r="B18" s="533"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1.27974E-2</v>
      </c>
      <c r="BA18" s="263">
        <v>1.34717E-2</v>
      </c>
      <c r="BB18" s="263">
        <v>1.3110399999999999E-2</v>
      </c>
      <c r="BC18" s="329">
        <v>1.32882E-2</v>
      </c>
      <c r="BD18" s="329">
        <v>1.2313599999999999E-2</v>
      </c>
      <c r="BE18" s="329">
        <v>1.2852799999999999E-2</v>
      </c>
      <c r="BF18" s="329">
        <v>1.28574E-2</v>
      </c>
      <c r="BG18" s="329">
        <v>1.21703E-2</v>
      </c>
      <c r="BH18" s="329">
        <v>1.34559E-2</v>
      </c>
      <c r="BI18" s="329">
        <v>1.29161E-2</v>
      </c>
      <c r="BJ18" s="329">
        <v>1.38269E-2</v>
      </c>
      <c r="BK18" s="329">
        <v>1.3763600000000001E-2</v>
      </c>
      <c r="BL18" s="329">
        <v>1.24396E-2</v>
      </c>
      <c r="BM18" s="329">
        <v>1.35508E-2</v>
      </c>
      <c r="BN18" s="329">
        <v>1.32169E-2</v>
      </c>
      <c r="BO18" s="329">
        <v>1.3419199999999999E-2</v>
      </c>
      <c r="BP18" s="329">
        <v>1.24408E-2</v>
      </c>
      <c r="BQ18" s="329">
        <v>1.2954200000000001E-2</v>
      </c>
      <c r="BR18" s="329">
        <v>1.29091E-2</v>
      </c>
      <c r="BS18" s="329">
        <v>1.21723E-2</v>
      </c>
      <c r="BT18" s="329">
        <v>1.3402600000000001E-2</v>
      </c>
      <c r="BU18" s="329">
        <v>1.2850800000000001E-2</v>
      </c>
      <c r="BV18" s="329">
        <v>1.3760700000000001E-2</v>
      </c>
    </row>
    <row r="19" spans="1:74" ht="12" customHeight="1" x14ac:dyDescent="0.2">
      <c r="A19" s="499" t="s">
        <v>52</v>
      </c>
      <c r="B19" s="533" t="s">
        <v>1041</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0.105517</v>
      </c>
      <c r="BA19" s="263">
        <v>0.11267439999999999</v>
      </c>
      <c r="BB19" s="263">
        <v>0.1113517</v>
      </c>
      <c r="BC19" s="329">
        <v>0.1136933</v>
      </c>
      <c r="BD19" s="329">
        <v>0.1132471</v>
      </c>
      <c r="BE19" s="329">
        <v>0.1198845</v>
      </c>
      <c r="BF19" s="329">
        <v>0.1187131</v>
      </c>
      <c r="BG19" s="329">
        <v>0.1147406</v>
      </c>
      <c r="BH19" s="329">
        <v>0.1192156</v>
      </c>
      <c r="BI19" s="329">
        <v>0.1161813</v>
      </c>
      <c r="BJ19" s="329">
        <v>0.12157800000000001</v>
      </c>
      <c r="BK19" s="329">
        <v>0.1215503</v>
      </c>
      <c r="BL19" s="329">
        <v>0.1102354</v>
      </c>
      <c r="BM19" s="329">
        <v>0.11615250000000001</v>
      </c>
      <c r="BN19" s="329">
        <v>0.11400349999999999</v>
      </c>
      <c r="BO19" s="329">
        <v>0.1157663</v>
      </c>
      <c r="BP19" s="329">
        <v>0.1148904</v>
      </c>
      <c r="BQ19" s="329">
        <v>0.1211662</v>
      </c>
      <c r="BR19" s="329">
        <v>0.1197054</v>
      </c>
      <c r="BS19" s="329">
        <v>0.1154988</v>
      </c>
      <c r="BT19" s="329">
        <v>0.11979389999999999</v>
      </c>
      <c r="BU19" s="329">
        <v>0.1166068</v>
      </c>
      <c r="BV19" s="329">
        <v>0.1218706</v>
      </c>
    </row>
    <row r="20" spans="1:74" ht="12" customHeight="1" x14ac:dyDescent="0.2">
      <c r="A20" s="532" t="s">
        <v>19</v>
      </c>
      <c r="B20" s="533"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0.20676144057000001</v>
      </c>
      <c r="AN20" s="263">
        <v>0.19280835523000001</v>
      </c>
      <c r="AO20" s="263">
        <v>0.19473319522999999</v>
      </c>
      <c r="AP20" s="263">
        <v>0.16454856889</v>
      </c>
      <c r="AQ20" s="263">
        <v>0.17838569198000001</v>
      </c>
      <c r="AR20" s="263">
        <v>0.17750151192999999</v>
      </c>
      <c r="AS20" s="263">
        <v>0.18809652716</v>
      </c>
      <c r="AT20" s="263">
        <v>0.18604123282000001</v>
      </c>
      <c r="AU20" s="263">
        <v>0.18420287954</v>
      </c>
      <c r="AV20" s="263">
        <v>0.19154862392999999</v>
      </c>
      <c r="AW20" s="263">
        <v>0.19464557452</v>
      </c>
      <c r="AX20" s="263">
        <v>0.20145572579000001</v>
      </c>
      <c r="AY20" s="263">
        <v>0.19602122509</v>
      </c>
      <c r="AZ20" s="263">
        <v>0.1686896</v>
      </c>
      <c r="BA20" s="263">
        <v>0.19137960000000001</v>
      </c>
      <c r="BB20" s="263">
        <v>0.18679299999999999</v>
      </c>
      <c r="BC20" s="329">
        <v>0.19297980000000001</v>
      </c>
      <c r="BD20" s="329">
        <v>0.18929550000000001</v>
      </c>
      <c r="BE20" s="329">
        <v>0.19928180000000001</v>
      </c>
      <c r="BF20" s="329">
        <v>0.19952339999999999</v>
      </c>
      <c r="BG20" s="329">
        <v>0.19053580000000001</v>
      </c>
      <c r="BH20" s="329">
        <v>0.19791049999999999</v>
      </c>
      <c r="BI20" s="329">
        <v>0.1946058</v>
      </c>
      <c r="BJ20" s="329">
        <v>0.20241609999999999</v>
      </c>
      <c r="BK20" s="329">
        <v>0.20212640000000001</v>
      </c>
      <c r="BL20" s="329">
        <v>0.18176970000000001</v>
      </c>
      <c r="BM20" s="329">
        <v>0.19560449999999999</v>
      </c>
      <c r="BN20" s="329">
        <v>0.19054260000000001</v>
      </c>
      <c r="BO20" s="329">
        <v>0.19679079999999999</v>
      </c>
      <c r="BP20" s="329">
        <v>0.19358729999999999</v>
      </c>
      <c r="BQ20" s="329">
        <v>0.20091310000000001</v>
      </c>
      <c r="BR20" s="329">
        <v>0.20104649999999999</v>
      </c>
      <c r="BS20" s="329">
        <v>0.1929728</v>
      </c>
      <c r="BT20" s="329">
        <v>0.19979630000000001</v>
      </c>
      <c r="BU20" s="329">
        <v>0.19606229999999999</v>
      </c>
      <c r="BV20" s="329">
        <v>0.2041579</v>
      </c>
    </row>
    <row r="21" spans="1:74" ht="12" customHeight="1" x14ac:dyDescent="0.2">
      <c r="A21" s="532"/>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64</v>
      </c>
      <c r="B22" s="533"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1.9865899999999999E-3</v>
      </c>
      <c r="BA22" s="263">
        <v>1.9805999999999999E-3</v>
      </c>
      <c r="BB22" s="263">
        <v>1.9819500000000001E-3</v>
      </c>
      <c r="BC22" s="329">
        <v>1.97912E-3</v>
      </c>
      <c r="BD22" s="329">
        <v>1.9850200000000001E-3</v>
      </c>
      <c r="BE22" s="329">
        <v>1.9891599999999998E-3</v>
      </c>
      <c r="BF22" s="329">
        <v>1.9938099999999999E-3</v>
      </c>
      <c r="BG22" s="329">
        <v>2.0009799999999999E-3</v>
      </c>
      <c r="BH22" s="329">
        <v>2.0000999999999999E-3</v>
      </c>
      <c r="BI22" s="329">
        <v>2.0020799999999998E-3</v>
      </c>
      <c r="BJ22" s="329">
        <v>1.9967299999999999E-3</v>
      </c>
      <c r="BK22" s="329">
        <v>1.9905600000000002E-3</v>
      </c>
      <c r="BL22" s="329">
        <v>1.9909200000000002E-3</v>
      </c>
      <c r="BM22" s="329">
        <v>1.9918599999999998E-3</v>
      </c>
      <c r="BN22" s="329">
        <v>1.9927600000000001E-3</v>
      </c>
      <c r="BO22" s="329">
        <v>1.9940000000000001E-3</v>
      </c>
      <c r="BP22" s="329">
        <v>1.9948100000000001E-3</v>
      </c>
      <c r="BQ22" s="329">
        <v>1.99533E-3</v>
      </c>
      <c r="BR22" s="329">
        <v>1.9954700000000001E-3</v>
      </c>
      <c r="BS22" s="329">
        <v>1.99496E-3</v>
      </c>
      <c r="BT22" s="329">
        <v>1.9945000000000002E-3</v>
      </c>
      <c r="BU22" s="329">
        <v>1.9938099999999999E-3</v>
      </c>
      <c r="BV22" s="329">
        <v>1.9935399999999998E-3</v>
      </c>
    </row>
    <row r="23" spans="1:74" ht="12" customHeight="1" x14ac:dyDescent="0.2">
      <c r="A23" s="532" t="s">
        <v>1039</v>
      </c>
      <c r="B23" s="533" t="s">
        <v>1038</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7.4558627495999999E-3</v>
      </c>
      <c r="AY23" s="263">
        <v>8.1647275106999997E-3</v>
      </c>
      <c r="AZ23" s="263">
        <v>8.8826109855000002E-3</v>
      </c>
      <c r="BA23" s="263">
        <v>1.21142E-2</v>
      </c>
      <c r="BB23" s="263">
        <v>1.341E-2</v>
      </c>
      <c r="BC23" s="329">
        <v>1.4716E-2</v>
      </c>
      <c r="BD23" s="329">
        <v>1.4848200000000001E-2</v>
      </c>
      <c r="BE23" s="329">
        <v>1.54425E-2</v>
      </c>
      <c r="BF23" s="329">
        <v>1.48583E-2</v>
      </c>
      <c r="BG23" s="329">
        <v>1.3390900000000001E-2</v>
      </c>
      <c r="BH23" s="329">
        <v>1.19186E-2</v>
      </c>
      <c r="BI23" s="329">
        <v>9.5352700000000002E-3</v>
      </c>
      <c r="BJ23" s="329">
        <v>9.0878E-3</v>
      </c>
      <c r="BK23" s="329">
        <v>9.7788200000000006E-3</v>
      </c>
      <c r="BL23" s="329">
        <v>1.0778299999999999E-2</v>
      </c>
      <c r="BM23" s="329">
        <v>1.44601E-2</v>
      </c>
      <c r="BN23" s="329">
        <v>1.58885E-2</v>
      </c>
      <c r="BO23" s="329">
        <v>1.7355099999999998E-2</v>
      </c>
      <c r="BP23" s="329">
        <v>1.7454299999999999E-2</v>
      </c>
      <c r="BQ23" s="329">
        <v>1.8080499999999999E-2</v>
      </c>
      <c r="BR23" s="329">
        <v>1.7343600000000001E-2</v>
      </c>
      <c r="BS23" s="329">
        <v>1.5584499999999999E-2</v>
      </c>
      <c r="BT23" s="329">
        <v>1.3833E-2</v>
      </c>
      <c r="BU23" s="329">
        <v>1.10168E-2</v>
      </c>
      <c r="BV23" s="329">
        <v>1.04736E-2</v>
      </c>
    </row>
    <row r="24" spans="1:74" ht="12" customHeight="1" x14ac:dyDescent="0.2">
      <c r="A24" s="499" t="s">
        <v>843</v>
      </c>
      <c r="B24" s="533"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3.1773700000000001E-3</v>
      </c>
      <c r="BB24" s="263">
        <v>2.8949800000000001E-3</v>
      </c>
      <c r="BC24" s="329">
        <v>3.0495800000000001E-3</v>
      </c>
      <c r="BD24" s="329">
        <v>2.8317799999999999E-3</v>
      </c>
      <c r="BE24" s="329">
        <v>3.0494300000000001E-3</v>
      </c>
      <c r="BF24" s="329">
        <v>3.0427399999999999E-3</v>
      </c>
      <c r="BG24" s="329">
        <v>2.8654100000000001E-3</v>
      </c>
      <c r="BH24" s="329">
        <v>2.8902300000000001E-3</v>
      </c>
      <c r="BI24" s="329">
        <v>2.9429600000000001E-3</v>
      </c>
      <c r="BJ24" s="329">
        <v>3.08304E-3</v>
      </c>
      <c r="BK24" s="329">
        <v>3.22829E-3</v>
      </c>
      <c r="BL24" s="329">
        <v>2.6095300000000001E-3</v>
      </c>
      <c r="BM24" s="329">
        <v>3.1941500000000002E-3</v>
      </c>
      <c r="BN24" s="329">
        <v>2.91844E-3</v>
      </c>
      <c r="BO24" s="329">
        <v>3.0665100000000002E-3</v>
      </c>
      <c r="BP24" s="329">
        <v>2.8364800000000002E-3</v>
      </c>
      <c r="BQ24" s="329">
        <v>3.0541100000000001E-3</v>
      </c>
      <c r="BR24" s="329">
        <v>3.0446900000000001E-3</v>
      </c>
      <c r="BS24" s="329">
        <v>2.8640499999999999E-3</v>
      </c>
      <c r="BT24" s="329">
        <v>2.8841499999999998E-3</v>
      </c>
      <c r="BU24" s="329">
        <v>2.9372999999999999E-3</v>
      </c>
      <c r="BV24" s="329">
        <v>3.0780099999999999E-3</v>
      </c>
    </row>
    <row r="25" spans="1:74" ht="12" customHeight="1" x14ac:dyDescent="0.2">
      <c r="A25" s="499" t="s">
        <v>21</v>
      </c>
      <c r="B25" s="533" t="s">
        <v>1041</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6.6496899999999998E-3</v>
      </c>
      <c r="BA25" s="263">
        <v>6.8304100000000003E-3</v>
      </c>
      <c r="BB25" s="263">
        <v>6.4763099999999999E-3</v>
      </c>
      <c r="BC25" s="329">
        <v>6.7928800000000003E-3</v>
      </c>
      <c r="BD25" s="329">
        <v>6.6833200000000004E-3</v>
      </c>
      <c r="BE25" s="329">
        <v>7.0725299999999996E-3</v>
      </c>
      <c r="BF25" s="329">
        <v>7.0915400000000003E-3</v>
      </c>
      <c r="BG25" s="329">
        <v>6.6597000000000002E-3</v>
      </c>
      <c r="BH25" s="329">
        <v>6.9704700000000003E-3</v>
      </c>
      <c r="BI25" s="329">
        <v>6.68879E-3</v>
      </c>
      <c r="BJ25" s="329">
        <v>6.9625199999999998E-3</v>
      </c>
      <c r="BK25" s="329">
        <v>6.98367E-3</v>
      </c>
      <c r="BL25" s="329">
        <v>6.6895799999999997E-3</v>
      </c>
      <c r="BM25" s="329">
        <v>6.8065399999999998E-3</v>
      </c>
      <c r="BN25" s="329">
        <v>6.4742799999999998E-3</v>
      </c>
      <c r="BO25" s="329">
        <v>6.7891499999999999E-3</v>
      </c>
      <c r="BP25" s="329">
        <v>6.69347E-3</v>
      </c>
      <c r="BQ25" s="329">
        <v>7.0829999999999999E-3</v>
      </c>
      <c r="BR25" s="329">
        <v>7.0901899999999997E-3</v>
      </c>
      <c r="BS25" s="329">
        <v>6.6593599999999996E-3</v>
      </c>
      <c r="BT25" s="329">
        <v>6.96454E-3</v>
      </c>
      <c r="BU25" s="329">
        <v>6.6876100000000001E-3</v>
      </c>
      <c r="BV25" s="329">
        <v>6.9650399999999996E-3</v>
      </c>
    </row>
    <row r="26" spans="1:74" ht="12" customHeight="1" x14ac:dyDescent="0.2">
      <c r="A26" s="532" t="s">
        <v>224</v>
      </c>
      <c r="B26" s="533"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2.1755055105000001E-2</v>
      </c>
      <c r="AN26" s="263">
        <v>2.1729275273E-2</v>
      </c>
      <c r="AO26" s="263">
        <v>2.4570416348000002E-2</v>
      </c>
      <c r="AP26" s="263">
        <v>2.4177011237000001E-2</v>
      </c>
      <c r="AQ26" s="263">
        <v>2.6470598062999999E-2</v>
      </c>
      <c r="AR26" s="263">
        <v>2.6357741258E-2</v>
      </c>
      <c r="AS26" s="263">
        <v>2.7226509201000001E-2</v>
      </c>
      <c r="AT26" s="263">
        <v>2.6532402850000001E-2</v>
      </c>
      <c r="AU26" s="263">
        <v>2.4543691251000001E-2</v>
      </c>
      <c r="AV26" s="263">
        <v>2.3582085318999999E-2</v>
      </c>
      <c r="AW26" s="263">
        <v>2.1472231793E-2</v>
      </c>
      <c r="AX26" s="263">
        <v>2.1738011548000001E-2</v>
      </c>
      <c r="AY26" s="263">
        <v>2.239032811E-2</v>
      </c>
      <c r="AZ26" s="263">
        <v>2.19559E-2</v>
      </c>
      <c r="BA26" s="263">
        <v>2.6504300000000001E-2</v>
      </c>
      <c r="BB26" s="263">
        <v>2.68235E-2</v>
      </c>
      <c r="BC26" s="329">
        <v>2.8873200000000002E-2</v>
      </c>
      <c r="BD26" s="329">
        <v>2.8591499999999999E-2</v>
      </c>
      <c r="BE26" s="329">
        <v>2.9852E-2</v>
      </c>
      <c r="BF26" s="329">
        <v>2.9320300000000001E-2</v>
      </c>
      <c r="BG26" s="329">
        <v>2.70438E-2</v>
      </c>
      <c r="BH26" s="329">
        <v>2.5984500000000001E-2</v>
      </c>
      <c r="BI26" s="329">
        <v>2.3335700000000001E-2</v>
      </c>
      <c r="BJ26" s="329">
        <v>2.3328499999999999E-2</v>
      </c>
      <c r="BK26" s="329">
        <v>2.4107E-2</v>
      </c>
      <c r="BL26" s="329">
        <v>2.40398E-2</v>
      </c>
      <c r="BM26" s="329">
        <v>2.8627099999999999E-2</v>
      </c>
      <c r="BN26" s="329">
        <v>2.9413100000000001E-2</v>
      </c>
      <c r="BO26" s="329">
        <v>3.1591599999999997E-2</v>
      </c>
      <c r="BP26" s="329">
        <v>3.1320599999999997E-2</v>
      </c>
      <c r="BQ26" s="329">
        <v>3.25241E-2</v>
      </c>
      <c r="BR26" s="329">
        <v>3.1821599999999998E-2</v>
      </c>
      <c r="BS26" s="329">
        <v>2.92853E-2</v>
      </c>
      <c r="BT26" s="329">
        <v>2.7926099999999999E-2</v>
      </c>
      <c r="BU26" s="329">
        <v>2.4838099999999998E-2</v>
      </c>
      <c r="BV26" s="329">
        <v>2.4759099999999999E-2</v>
      </c>
    </row>
    <row r="27" spans="1:74" ht="12" customHeight="1" x14ac:dyDescent="0.2">
      <c r="A27" s="532"/>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613</v>
      </c>
      <c r="B28" s="533"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3.1377100000000002E-3</v>
      </c>
      <c r="BA28" s="263">
        <v>3.3541000000000001E-3</v>
      </c>
      <c r="BB28" s="263">
        <v>3.2458999999999999E-3</v>
      </c>
      <c r="BC28" s="329">
        <v>3.3541000000000001E-3</v>
      </c>
      <c r="BD28" s="329">
        <v>3.2458999999999999E-3</v>
      </c>
      <c r="BE28" s="329">
        <v>3.3541000000000001E-3</v>
      </c>
      <c r="BF28" s="329">
        <v>3.3541000000000001E-3</v>
      </c>
      <c r="BG28" s="329">
        <v>3.2458999999999999E-3</v>
      </c>
      <c r="BH28" s="329">
        <v>3.3541000000000001E-3</v>
      </c>
      <c r="BI28" s="329">
        <v>3.2458999999999999E-3</v>
      </c>
      <c r="BJ28" s="329">
        <v>3.3541000000000001E-3</v>
      </c>
      <c r="BK28" s="329">
        <v>3.3632900000000001E-3</v>
      </c>
      <c r="BL28" s="329">
        <v>3.1377100000000002E-3</v>
      </c>
      <c r="BM28" s="329">
        <v>3.3541000000000001E-3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3.2458999999999999E-3</v>
      </c>
      <c r="BV28" s="329">
        <v>3.3541000000000001E-3</v>
      </c>
    </row>
    <row r="29" spans="1:74" ht="12" customHeight="1" x14ac:dyDescent="0.2">
      <c r="A29" s="532" t="s">
        <v>22</v>
      </c>
      <c r="B29" s="533" t="s">
        <v>1043</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2.0277799999999999E-2</v>
      </c>
      <c r="BA29" s="263">
        <v>2.8124799999999998E-2</v>
      </c>
      <c r="BB29" s="263">
        <v>3.1660300000000002E-2</v>
      </c>
      <c r="BC29" s="329">
        <v>3.5162499999999999E-2</v>
      </c>
      <c r="BD29" s="329">
        <v>3.56992E-2</v>
      </c>
      <c r="BE29" s="329">
        <v>3.6897300000000001E-2</v>
      </c>
      <c r="BF29" s="329">
        <v>3.5541400000000001E-2</v>
      </c>
      <c r="BG29" s="329">
        <v>3.1577899999999999E-2</v>
      </c>
      <c r="BH29" s="329">
        <v>2.8463800000000001E-2</v>
      </c>
      <c r="BI29" s="329">
        <v>2.2994299999999999E-2</v>
      </c>
      <c r="BJ29" s="329">
        <v>2.08968E-2</v>
      </c>
      <c r="BK29" s="329">
        <v>2.1614100000000001E-2</v>
      </c>
      <c r="BL29" s="329">
        <v>2.3995099999999998E-2</v>
      </c>
      <c r="BM29" s="329">
        <v>3.3024600000000001E-2</v>
      </c>
      <c r="BN29" s="329">
        <v>3.6982899999999999E-2</v>
      </c>
      <c r="BO29" s="329">
        <v>4.0873E-2</v>
      </c>
      <c r="BP29" s="329">
        <v>4.1359699999999999E-2</v>
      </c>
      <c r="BQ29" s="329">
        <v>4.2632900000000001E-2</v>
      </c>
      <c r="BR29" s="329">
        <v>4.09816E-2</v>
      </c>
      <c r="BS29" s="329">
        <v>3.6338799999999997E-2</v>
      </c>
      <c r="BT29" s="329">
        <v>3.26783E-2</v>
      </c>
      <c r="BU29" s="329">
        <v>2.6345400000000001E-2</v>
      </c>
      <c r="BV29" s="329">
        <v>2.3888800000000002E-2</v>
      </c>
    </row>
    <row r="30" spans="1:74" ht="12" customHeight="1" x14ac:dyDescent="0.2">
      <c r="A30" s="532" t="s">
        <v>735</v>
      </c>
      <c r="B30" s="533" t="s">
        <v>1041</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3.6250999999999999E-2</v>
      </c>
      <c r="BA30" s="263">
        <v>3.8751099999999997E-2</v>
      </c>
      <c r="BB30" s="263">
        <v>3.7501100000000002E-2</v>
      </c>
      <c r="BC30" s="329">
        <v>3.8751099999999997E-2</v>
      </c>
      <c r="BD30" s="329">
        <v>3.7501100000000002E-2</v>
      </c>
      <c r="BE30" s="329">
        <v>3.8751099999999997E-2</v>
      </c>
      <c r="BF30" s="329">
        <v>3.8751099999999997E-2</v>
      </c>
      <c r="BG30" s="329">
        <v>3.7501100000000002E-2</v>
      </c>
      <c r="BH30" s="329">
        <v>3.8751099999999997E-2</v>
      </c>
      <c r="BI30" s="329">
        <v>3.7501100000000002E-2</v>
      </c>
      <c r="BJ30" s="329">
        <v>3.8751099999999997E-2</v>
      </c>
      <c r="BK30" s="329">
        <v>3.8587299999999998E-2</v>
      </c>
      <c r="BL30" s="329">
        <v>3.6250999999999999E-2</v>
      </c>
      <c r="BM30" s="329">
        <v>3.8751099999999997E-2</v>
      </c>
      <c r="BN30" s="329">
        <v>3.7501100000000002E-2</v>
      </c>
      <c r="BO30" s="329">
        <v>3.8751099999999997E-2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1" t="s">
        <v>23</v>
      </c>
      <c r="B31" s="533"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5.96666E-2</v>
      </c>
      <c r="BA31" s="263">
        <v>7.0230000000000001E-2</v>
      </c>
      <c r="BB31" s="263">
        <v>7.2407200000000005E-2</v>
      </c>
      <c r="BC31" s="329">
        <v>7.7267699999999995E-2</v>
      </c>
      <c r="BD31" s="329">
        <v>7.6446200000000006E-2</v>
      </c>
      <c r="BE31" s="329">
        <v>7.9002500000000003E-2</v>
      </c>
      <c r="BF31" s="329">
        <v>7.7646599999999996E-2</v>
      </c>
      <c r="BG31" s="329">
        <v>7.2324899999999998E-2</v>
      </c>
      <c r="BH31" s="329">
        <v>7.0569000000000007E-2</v>
      </c>
      <c r="BI31" s="329">
        <v>6.3741199999999998E-2</v>
      </c>
      <c r="BJ31" s="329">
        <v>6.3002000000000002E-2</v>
      </c>
      <c r="BK31" s="329">
        <v>6.3564700000000002E-2</v>
      </c>
      <c r="BL31" s="329">
        <v>6.3383800000000004E-2</v>
      </c>
      <c r="BM31" s="329">
        <v>7.5129799999999997E-2</v>
      </c>
      <c r="BN31" s="329">
        <v>7.7729900000000005E-2</v>
      </c>
      <c r="BO31" s="329">
        <v>8.2978200000000002E-2</v>
      </c>
      <c r="BP31" s="329">
        <v>8.2106600000000002E-2</v>
      </c>
      <c r="BQ31" s="329">
        <v>8.4738099999999997E-2</v>
      </c>
      <c r="BR31" s="329">
        <v>8.3086800000000002E-2</v>
      </c>
      <c r="BS31" s="329">
        <v>7.7085799999999996E-2</v>
      </c>
      <c r="BT31" s="329">
        <v>7.4783500000000003E-2</v>
      </c>
      <c r="BU31" s="329">
        <v>6.7092299999999994E-2</v>
      </c>
      <c r="BV31" s="329">
        <v>6.5993999999999997E-2</v>
      </c>
    </row>
    <row r="32" spans="1:74" ht="12" customHeight="1" x14ac:dyDescent="0.2">
      <c r="A32" s="531"/>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44</v>
      </c>
      <c r="B33" s="533" t="s">
        <v>1045</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2.7309297951000001E-2</v>
      </c>
      <c r="AY33" s="263">
        <v>1.4893309444E-2</v>
      </c>
      <c r="AZ33" s="263">
        <v>1.7863651607999999E-2</v>
      </c>
      <c r="BA33" s="263">
        <v>2.5131199999999999E-2</v>
      </c>
      <c r="BB33" s="263">
        <v>2.4433900000000001E-2</v>
      </c>
      <c r="BC33" s="329">
        <v>2.6114200000000001E-2</v>
      </c>
      <c r="BD33" s="329">
        <v>2.3752200000000001E-2</v>
      </c>
      <c r="BE33" s="329">
        <v>2.6592999999999999E-2</v>
      </c>
      <c r="BF33" s="329">
        <v>2.3775000000000001E-2</v>
      </c>
      <c r="BG33" s="329">
        <v>2.29579E-2</v>
      </c>
      <c r="BH33" s="329">
        <v>2.30986E-2</v>
      </c>
      <c r="BI33" s="329">
        <v>2.65086E-2</v>
      </c>
      <c r="BJ33" s="329">
        <v>2.9196199999999999E-2</v>
      </c>
      <c r="BK33" s="329">
        <v>2.7068999999999999E-2</v>
      </c>
      <c r="BL33" s="329">
        <v>2.3951500000000001E-2</v>
      </c>
      <c r="BM33" s="329">
        <v>2.76198E-2</v>
      </c>
      <c r="BN33" s="329">
        <v>2.6246499999999999E-2</v>
      </c>
      <c r="BO33" s="329">
        <v>2.7878099999999999E-2</v>
      </c>
      <c r="BP33" s="329">
        <v>2.7830400000000002E-2</v>
      </c>
      <c r="BQ33" s="329">
        <v>2.9736599999999998E-2</v>
      </c>
      <c r="BR33" s="329">
        <v>3.0283899999999999E-2</v>
      </c>
      <c r="BS33" s="329">
        <v>2.72372E-2</v>
      </c>
      <c r="BT33" s="329">
        <v>2.8861399999999999E-2</v>
      </c>
      <c r="BU33" s="329">
        <v>3.04643E-2</v>
      </c>
      <c r="BV33" s="329">
        <v>3.1843299999999998E-2</v>
      </c>
    </row>
    <row r="34" spans="1:74" ht="12" customHeight="1" x14ac:dyDescent="0.2">
      <c r="A34" s="531" t="s">
        <v>360</v>
      </c>
      <c r="B34" s="533" t="s">
        <v>1044</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9.4027290622000007E-2</v>
      </c>
      <c r="AN34" s="263">
        <v>8.5402215788999994E-2</v>
      </c>
      <c r="AO34" s="263">
        <v>7.7768543353E-2</v>
      </c>
      <c r="AP34" s="263">
        <v>5.3004193361999997E-2</v>
      </c>
      <c r="AQ34" s="263">
        <v>7.8069693896999998E-2</v>
      </c>
      <c r="AR34" s="263">
        <v>8.8468564947999997E-2</v>
      </c>
      <c r="AS34" s="263">
        <v>9.0778175136000006E-2</v>
      </c>
      <c r="AT34" s="263">
        <v>8.8304528573000002E-2</v>
      </c>
      <c r="AU34" s="263">
        <v>8.8286293641000005E-2</v>
      </c>
      <c r="AV34" s="263">
        <v>8.4808519045000003E-2</v>
      </c>
      <c r="AW34" s="263">
        <v>8.5768159292000004E-2</v>
      </c>
      <c r="AX34" s="263">
        <v>8.7317059969999999E-2</v>
      </c>
      <c r="AY34" s="263">
        <v>7.8040937946000005E-2</v>
      </c>
      <c r="AZ34" s="263">
        <v>7.2763800000000003E-2</v>
      </c>
      <c r="BA34" s="263">
        <v>0.10107149999999999</v>
      </c>
      <c r="BB34" s="263">
        <v>8.6026500000000006E-2</v>
      </c>
      <c r="BC34" s="329">
        <v>9.52596E-2</v>
      </c>
      <c r="BD34" s="329">
        <v>9.1288400000000006E-2</v>
      </c>
      <c r="BE34" s="329">
        <v>9.4522300000000004E-2</v>
      </c>
      <c r="BF34" s="329">
        <v>9.7637199999999993E-2</v>
      </c>
      <c r="BG34" s="329">
        <v>8.9878200000000005E-2</v>
      </c>
      <c r="BH34" s="329">
        <v>9.3395400000000003E-2</v>
      </c>
      <c r="BI34" s="329">
        <v>9.0894100000000005E-2</v>
      </c>
      <c r="BJ34" s="329">
        <v>9.2054399999999995E-2</v>
      </c>
      <c r="BK34" s="329">
        <v>8.6731699999999995E-2</v>
      </c>
      <c r="BL34" s="329">
        <v>8.1021499999999996E-2</v>
      </c>
      <c r="BM34" s="329">
        <v>9.0891100000000002E-2</v>
      </c>
      <c r="BN34" s="329">
        <v>8.9555700000000002E-2</v>
      </c>
      <c r="BO34" s="329">
        <v>9.7555500000000003E-2</v>
      </c>
      <c r="BP34" s="329">
        <v>9.5695500000000003E-2</v>
      </c>
      <c r="BQ34" s="329">
        <v>9.5097500000000001E-2</v>
      </c>
      <c r="BR34" s="329">
        <v>9.8254900000000006E-2</v>
      </c>
      <c r="BS34" s="329">
        <v>9.2369300000000001E-2</v>
      </c>
      <c r="BT34" s="329">
        <v>9.5398800000000006E-2</v>
      </c>
      <c r="BU34" s="329">
        <v>9.2503199999999994E-2</v>
      </c>
      <c r="BV34" s="329">
        <v>9.4313999999999995E-2</v>
      </c>
    </row>
    <row r="35" spans="1:74" ht="12" customHeight="1" x14ac:dyDescent="0.2">
      <c r="A35" s="531" t="s">
        <v>361</v>
      </c>
      <c r="B35" s="533"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0.11237098691</v>
      </c>
      <c r="AN35" s="263">
        <v>0.10793185372</v>
      </c>
      <c r="AO35" s="263">
        <v>9.7817821745000005E-2</v>
      </c>
      <c r="AP35" s="263">
        <v>7.4758250065999995E-2</v>
      </c>
      <c r="AQ35" s="263">
        <v>9.7726463025000002E-2</v>
      </c>
      <c r="AR35" s="263">
        <v>0.11146144019</v>
      </c>
      <c r="AS35" s="263">
        <v>0.11639847691999999</v>
      </c>
      <c r="AT35" s="263">
        <v>0.11184974523000001</v>
      </c>
      <c r="AU35" s="263">
        <v>0.11209060192</v>
      </c>
      <c r="AV35" s="263">
        <v>0.10758521226999999</v>
      </c>
      <c r="AW35" s="263">
        <v>0.11190123164</v>
      </c>
      <c r="AX35" s="263">
        <v>0.11462635792</v>
      </c>
      <c r="AY35" s="263">
        <v>9.2934247390999994E-2</v>
      </c>
      <c r="AZ35" s="263">
        <v>9.0627399999999997E-2</v>
      </c>
      <c r="BA35" s="263">
        <v>0.1262027</v>
      </c>
      <c r="BB35" s="263">
        <v>0.1104604</v>
      </c>
      <c r="BC35" s="329">
        <v>0.1213738</v>
      </c>
      <c r="BD35" s="329">
        <v>0.11504060000000001</v>
      </c>
      <c r="BE35" s="329">
        <v>0.1211153</v>
      </c>
      <c r="BF35" s="329">
        <v>0.1214122</v>
      </c>
      <c r="BG35" s="329">
        <v>0.11283609999999999</v>
      </c>
      <c r="BH35" s="329">
        <v>0.116494</v>
      </c>
      <c r="BI35" s="329">
        <v>0.1174027</v>
      </c>
      <c r="BJ35" s="329">
        <v>0.1212507</v>
      </c>
      <c r="BK35" s="329">
        <v>0.11380079999999999</v>
      </c>
      <c r="BL35" s="329">
        <v>0.104973</v>
      </c>
      <c r="BM35" s="329">
        <v>0.1185109</v>
      </c>
      <c r="BN35" s="329">
        <v>0.11580219999999999</v>
      </c>
      <c r="BO35" s="329">
        <v>0.12543360000000001</v>
      </c>
      <c r="BP35" s="329">
        <v>0.12352589999999999</v>
      </c>
      <c r="BQ35" s="329">
        <v>0.1248341</v>
      </c>
      <c r="BR35" s="329">
        <v>0.12853880000000001</v>
      </c>
      <c r="BS35" s="329">
        <v>0.1196065</v>
      </c>
      <c r="BT35" s="329">
        <v>0.1242603</v>
      </c>
      <c r="BU35" s="329">
        <v>0.12296749999999999</v>
      </c>
      <c r="BV35" s="329">
        <v>0.1261573</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44</v>
      </c>
      <c r="B37" s="533" t="s">
        <v>1045</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2.7309297951000001E-2</v>
      </c>
      <c r="AY37" s="263">
        <v>1.4893309444E-2</v>
      </c>
      <c r="AZ37" s="263">
        <v>1.7863651607999999E-2</v>
      </c>
      <c r="BA37" s="263">
        <v>2.5131199999999999E-2</v>
      </c>
      <c r="BB37" s="263">
        <v>2.4433900000000001E-2</v>
      </c>
      <c r="BC37" s="329">
        <v>2.6114200000000001E-2</v>
      </c>
      <c r="BD37" s="329">
        <v>2.3752200000000001E-2</v>
      </c>
      <c r="BE37" s="329">
        <v>2.6592999999999999E-2</v>
      </c>
      <c r="BF37" s="329">
        <v>2.3775000000000001E-2</v>
      </c>
      <c r="BG37" s="329">
        <v>2.29579E-2</v>
      </c>
      <c r="BH37" s="329">
        <v>2.30986E-2</v>
      </c>
      <c r="BI37" s="329">
        <v>2.65086E-2</v>
      </c>
      <c r="BJ37" s="329">
        <v>2.9196199999999999E-2</v>
      </c>
      <c r="BK37" s="329">
        <v>2.7068999999999999E-2</v>
      </c>
      <c r="BL37" s="329">
        <v>2.3951500000000001E-2</v>
      </c>
      <c r="BM37" s="329">
        <v>2.76198E-2</v>
      </c>
      <c r="BN37" s="329">
        <v>2.6246499999999999E-2</v>
      </c>
      <c r="BO37" s="329">
        <v>2.7878099999999999E-2</v>
      </c>
      <c r="BP37" s="329">
        <v>2.7830400000000002E-2</v>
      </c>
      <c r="BQ37" s="329">
        <v>2.9736599999999998E-2</v>
      </c>
      <c r="BR37" s="329">
        <v>3.0283899999999999E-2</v>
      </c>
      <c r="BS37" s="329">
        <v>2.72372E-2</v>
      </c>
      <c r="BT37" s="329">
        <v>2.8861399999999999E-2</v>
      </c>
      <c r="BU37" s="329">
        <v>3.04643E-2</v>
      </c>
      <c r="BV37" s="329">
        <v>3.1843299999999998E-2</v>
      </c>
    </row>
    <row r="38" spans="1:74" s="166" customFormat="1" ht="12" customHeight="1" x14ac:dyDescent="0.2">
      <c r="A38" s="532" t="s">
        <v>980</v>
      </c>
      <c r="B38" s="533" t="s">
        <v>1042</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6.0203449999999999E-2</v>
      </c>
      <c r="AZ38" s="263">
        <v>4.8170699999999997E-2</v>
      </c>
      <c r="BA38" s="263">
        <v>6.2378099999999999E-2</v>
      </c>
      <c r="BB38" s="263">
        <v>5.9727700000000002E-2</v>
      </c>
      <c r="BC38" s="329">
        <v>6.3248899999999997E-2</v>
      </c>
      <c r="BD38" s="329">
        <v>6.1125400000000003E-2</v>
      </c>
      <c r="BE38" s="329">
        <v>6.3904600000000006E-2</v>
      </c>
      <c r="BF38" s="329">
        <v>6.5298999999999996E-2</v>
      </c>
      <c r="BG38" s="329">
        <v>6.1162300000000003E-2</v>
      </c>
      <c r="BH38" s="329">
        <v>6.2734899999999996E-2</v>
      </c>
      <c r="BI38" s="329">
        <v>6.2955399999999995E-2</v>
      </c>
      <c r="BJ38" s="329">
        <v>6.4357999999999999E-2</v>
      </c>
      <c r="BK38" s="329">
        <v>6.4226500000000006E-2</v>
      </c>
      <c r="BL38" s="329">
        <v>5.6741399999999997E-2</v>
      </c>
      <c r="BM38" s="329">
        <v>6.3209100000000004E-2</v>
      </c>
      <c r="BN38" s="329">
        <v>6.0662000000000001E-2</v>
      </c>
      <c r="BO38" s="329">
        <v>6.4818399999999998E-2</v>
      </c>
      <c r="BP38" s="329">
        <v>6.3575800000000002E-2</v>
      </c>
      <c r="BQ38" s="329">
        <v>6.4143500000000006E-2</v>
      </c>
      <c r="BR38" s="329">
        <v>6.5767699999999998E-2</v>
      </c>
      <c r="BS38" s="329">
        <v>6.2798999999999994E-2</v>
      </c>
      <c r="BT38" s="329">
        <v>6.4063099999999998E-2</v>
      </c>
      <c r="BU38" s="329">
        <v>6.4026399999999997E-2</v>
      </c>
      <c r="BV38" s="329">
        <v>6.5837400000000004E-2</v>
      </c>
    </row>
    <row r="39" spans="1:74" s="166" customFormat="1" ht="12" customHeight="1" x14ac:dyDescent="0.2">
      <c r="A39" s="531" t="s">
        <v>43</v>
      </c>
      <c r="B39" s="533" t="s">
        <v>1044</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8.1042314342000002E-2</v>
      </c>
      <c r="AZ39" s="263">
        <v>7.556210914E-2</v>
      </c>
      <c r="BA39" s="263">
        <v>0.10495846546</v>
      </c>
      <c r="BB39" s="263">
        <v>8.9334924120999998E-2</v>
      </c>
      <c r="BC39" s="329">
        <v>9.89231E-2</v>
      </c>
      <c r="BD39" s="329">
        <v>9.4799099999999997E-2</v>
      </c>
      <c r="BE39" s="329">
        <v>9.8157400000000006E-2</v>
      </c>
      <c r="BF39" s="329">
        <v>0.1013922</v>
      </c>
      <c r="BG39" s="329">
        <v>9.3334700000000007E-2</v>
      </c>
      <c r="BH39" s="329">
        <v>9.6987199999999996E-2</v>
      </c>
      <c r="BI39" s="329">
        <v>9.4389700000000007E-2</v>
      </c>
      <c r="BJ39" s="329">
        <v>9.5594600000000002E-2</v>
      </c>
      <c r="BK39" s="329">
        <v>9.0067300000000003E-2</v>
      </c>
      <c r="BL39" s="329">
        <v>8.4137400000000001E-2</v>
      </c>
      <c r="BM39" s="329">
        <v>9.4386600000000001E-2</v>
      </c>
      <c r="BN39" s="329">
        <v>9.2999799999999994E-2</v>
      </c>
      <c r="BO39" s="329">
        <v>0.1013073</v>
      </c>
      <c r="BP39" s="329">
        <v>9.9375699999999997E-2</v>
      </c>
      <c r="BQ39" s="329">
        <v>9.8754700000000001E-2</v>
      </c>
      <c r="BR39" s="329">
        <v>0.1020336</v>
      </c>
      <c r="BS39" s="329">
        <v>9.5921699999999999E-2</v>
      </c>
      <c r="BT39" s="329">
        <v>9.9067699999999995E-2</v>
      </c>
      <c r="BU39" s="329">
        <v>9.6060699999999999E-2</v>
      </c>
      <c r="BV39" s="329">
        <v>9.7941100000000003E-2</v>
      </c>
    </row>
    <row r="40" spans="1:74" s="166" customFormat="1" ht="12" customHeight="1" x14ac:dyDescent="0.2">
      <c r="A40" s="528" t="s">
        <v>31</v>
      </c>
      <c r="B40" s="533"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1.6941999999999999E-2</v>
      </c>
      <c r="BA40" s="263">
        <v>1.89981E-2</v>
      </c>
      <c r="BB40" s="263">
        <v>1.8762899999999999E-2</v>
      </c>
      <c r="BC40" s="329">
        <v>1.8776000000000001E-2</v>
      </c>
      <c r="BD40" s="329">
        <v>1.7718299999999999E-2</v>
      </c>
      <c r="BE40" s="329">
        <v>1.8214600000000001E-2</v>
      </c>
      <c r="BF40" s="329">
        <v>1.8350100000000001E-2</v>
      </c>
      <c r="BG40" s="329">
        <v>1.7616300000000001E-2</v>
      </c>
      <c r="BH40" s="329">
        <v>1.78935E-2</v>
      </c>
      <c r="BI40" s="329">
        <v>1.8248199999999999E-2</v>
      </c>
      <c r="BJ40" s="329">
        <v>1.8766499999999998E-2</v>
      </c>
      <c r="BK40" s="329">
        <v>1.8316499999999999E-2</v>
      </c>
      <c r="BL40" s="329">
        <v>1.7234099999999999E-2</v>
      </c>
      <c r="BM40" s="329">
        <v>1.8469800000000001E-2</v>
      </c>
      <c r="BN40" s="329">
        <v>1.7341499999999999E-2</v>
      </c>
      <c r="BO40" s="329">
        <v>1.80535E-2</v>
      </c>
      <c r="BP40" s="329">
        <v>1.7066000000000001E-2</v>
      </c>
      <c r="BQ40" s="329">
        <v>1.8216699999999999E-2</v>
      </c>
      <c r="BR40" s="329">
        <v>1.85612E-2</v>
      </c>
      <c r="BS40" s="329">
        <v>1.7910300000000001E-2</v>
      </c>
      <c r="BT40" s="329">
        <v>1.8251900000000001E-2</v>
      </c>
      <c r="BU40" s="329">
        <v>1.88778E-2</v>
      </c>
      <c r="BV40" s="329">
        <v>1.8836800000000001E-2</v>
      </c>
    </row>
    <row r="41" spans="1:74" s="166" customFormat="1" ht="12"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0.2015178</v>
      </c>
      <c r="BA41" s="263">
        <v>0.24386050000000001</v>
      </c>
      <c r="BB41" s="263">
        <v>0.21351110000000001</v>
      </c>
      <c r="BC41" s="329">
        <v>0.24640210000000001</v>
      </c>
      <c r="BD41" s="329">
        <v>0.2369251</v>
      </c>
      <c r="BE41" s="329">
        <v>0.21867549999999999</v>
      </c>
      <c r="BF41" s="329">
        <v>0.2093767</v>
      </c>
      <c r="BG41" s="329">
        <v>0.17355599999999999</v>
      </c>
      <c r="BH41" s="329">
        <v>0.158276</v>
      </c>
      <c r="BI41" s="329">
        <v>0.1880723</v>
      </c>
      <c r="BJ41" s="329">
        <v>0.21536939999999999</v>
      </c>
      <c r="BK41" s="329">
        <v>0.23207630000000001</v>
      </c>
      <c r="BL41" s="329">
        <v>0.2126633</v>
      </c>
      <c r="BM41" s="329">
        <v>0.24931</v>
      </c>
      <c r="BN41" s="329">
        <v>0.2160503</v>
      </c>
      <c r="BO41" s="329">
        <v>0.24289920000000001</v>
      </c>
      <c r="BP41" s="329">
        <v>0.2378786</v>
      </c>
      <c r="BQ41" s="329">
        <v>0.2261859</v>
      </c>
      <c r="BR41" s="329">
        <v>0.20606859999999999</v>
      </c>
      <c r="BS41" s="329">
        <v>0.16750000000000001</v>
      </c>
      <c r="BT41" s="329">
        <v>0.15458530000000001</v>
      </c>
      <c r="BU41" s="329">
        <v>0.18501509999999999</v>
      </c>
      <c r="BV41" s="329">
        <v>0.21870590000000001</v>
      </c>
    </row>
    <row r="42" spans="1:74" s="166" customFormat="1" ht="12" customHeight="1" x14ac:dyDescent="0.2">
      <c r="A42" s="528" t="s">
        <v>32</v>
      </c>
      <c r="B42" s="533" t="s">
        <v>1046</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9.0078099999999994E-2</v>
      </c>
      <c r="BA42" s="263">
        <v>0.1203829</v>
      </c>
      <c r="BB42" s="263">
        <v>0.14304900000000001</v>
      </c>
      <c r="BC42" s="329">
        <v>0.16473280000000001</v>
      </c>
      <c r="BD42" s="329">
        <v>0.16391330000000001</v>
      </c>
      <c r="BE42" s="329">
        <v>0.1769105</v>
      </c>
      <c r="BF42" s="329">
        <v>0.1637644</v>
      </c>
      <c r="BG42" s="329">
        <v>0.1417649</v>
      </c>
      <c r="BH42" s="329">
        <v>0.1303715</v>
      </c>
      <c r="BI42" s="329">
        <v>0.1043963</v>
      </c>
      <c r="BJ42" s="329">
        <v>9.5646599999999998E-2</v>
      </c>
      <c r="BK42" s="329">
        <v>0.10238990000000001</v>
      </c>
      <c r="BL42" s="329">
        <v>0.1115247</v>
      </c>
      <c r="BM42" s="329">
        <v>0.15375620000000001</v>
      </c>
      <c r="BN42" s="329">
        <v>0.1796065</v>
      </c>
      <c r="BO42" s="329">
        <v>0.20272370000000001</v>
      </c>
      <c r="BP42" s="329">
        <v>0.2050264</v>
      </c>
      <c r="BQ42" s="329">
        <v>0.2157058</v>
      </c>
      <c r="BR42" s="329">
        <v>0.1999668</v>
      </c>
      <c r="BS42" s="329">
        <v>0.17378379999999999</v>
      </c>
      <c r="BT42" s="329">
        <v>0.15584229999999999</v>
      </c>
      <c r="BU42" s="329">
        <v>0.12416580000000001</v>
      </c>
      <c r="BV42" s="329">
        <v>0.1143257</v>
      </c>
    </row>
    <row r="43" spans="1:74" s="166" customFormat="1" ht="12" customHeight="1" x14ac:dyDescent="0.2">
      <c r="A43" s="499" t="s">
        <v>35</v>
      </c>
      <c r="B43" s="533"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3.3692300000000001E-2</v>
      </c>
      <c r="BA43" s="263">
        <v>3.92939E-2</v>
      </c>
      <c r="BB43" s="263">
        <v>3.8772800000000003E-2</v>
      </c>
      <c r="BC43" s="329">
        <v>3.9278399999999998E-2</v>
      </c>
      <c r="BD43" s="329">
        <v>3.52511E-2</v>
      </c>
      <c r="BE43" s="329">
        <v>3.8509700000000001E-2</v>
      </c>
      <c r="BF43" s="329">
        <v>3.6730100000000002E-2</v>
      </c>
      <c r="BG43" s="329">
        <v>3.54779E-2</v>
      </c>
      <c r="BH43" s="329">
        <v>3.6402499999999997E-2</v>
      </c>
      <c r="BI43" s="329">
        <v>3.5131999999999997E-2</v>
      </c>
      <c r="BJ43" s="329">
        <v>3.9601499999999998E-2</v>
      </c>
      <c r="BK43" s="329">
        <v>3.9844400000000002E-2</v>
      </c>
      <c r="BL43" s="329">
        <v>2.8221300000000001E-2</v>
      </c>
      <c r="BM43" s="329">
        <v>4.0540800000000002E-2</v>
      </c>
      <c r="BN43" s="329">
        <v>3.9252000000000002E-2</v>
      </c>
      <c r="BO43" s="329">
        <v>3.9557500000000002E-2</v>
      </c>
      <c r="BP43" s="329">
        <v>3.5406300000000002E-2</v>
      </c>
      <c r="BQ43" s="329">
        <v>3.8915699999999998E-2</v>
      </c>
      <c r="BR43" s="329">
        <v>3.7541600000000001E-2</v>
      </c>
      <c r="BS43" s="329">
        <v>3.5684100000000003E-2</v>
      </c>
      <c r="BT43" s="329">
        <v>3.6669199999999999E-2</v>
      </c>
      <c r="BU43" s="329">
        <v>3.5300900000000003E-2</v>
      </c>
      <c r="BV43" s="329">
        <v>3.95685E-2</v>
      </c>
    </row>
    <row r="44" spans="1:74" s="166" customFormat="1" ht="12" customHeight="1" x14ac:dyDescent="0.2">
      <c r="A44" s="499" t="s">
        <v>34</v>
      </c>
      <c r="B44" s="533" t="s">
        <v>1041</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0.1649022</v>
      </c>
      <c r="BA44" s="263">
        <v>0.175984</v>
      </c>
      <c r="BB44" s="263">
        <v>0.17410349999999999</v>
      </c>
      <c r="BC44" s="329">
        <v>0.18047740000000001</v>
      </c>
      <c r="BD44" s="329">
        <v>0.1790582</v>
      </c>
      <c r="BE44" s="329">
        <v>0.18771389999999999</v>
      </c>
      <c r="BF44" s="329">
        <v>0.18539530000000001</v>
      </c>
      <c r="BG44" s="329">
        <v>0.17494129999999999</v>
      </c>
      <c r="BH44" s="329">
        <v>0.17892630000000001</v>
      </c>
      <c r="BI44" s="329">
        <v>0.17622679999999999</v>
      </c>
      <c r="BJ44" s="329">
        <v>0.1917914</v>
      </c>
      <c r="BK44" s="329">
        <v>0.19259209999999999</v>
      </c>
      <c r="BL44" s="329">
        <v>0.16195409999999999</v>
      </c>
      <c r="BM44" s="329">
        <v>0.18145620000000001</v>
      </c>
      <c r="BN44" s="329">
        <v>0.17721990000000001</v>
      </c>
      <c r="BO44" s="329">
        <v>0.18371180000000001</v>
      </c>
      <c r="BP44" s="329">
        <v>0.18064340000000001</v>
      </c>
      <c r="BQ44" s="329">
        <v>0.1894912</v>
      </c>
      <c r="BR44" s="329">
        <v>0.18701300000000001</v>
      </c>
      <c r="BS44" s="329">
        <v>0.175728</v>
      </c>
      <c r="BT44" s="329">
        <v>0.18003449999999999</v>
      </c>
      <c r="BU44" s="329">
        <v>0.17709169999999999</v>
      </c>
      <c r="BV44" s="329">
        <v>0.19044810000000001</v>
      </c>
    </row>
    <row r="45" spans="1:74" s="166" customFormat="1" ht="12" customHeight="1" x14ac:dyDescent="0.2">
      <c r="A45" s="528" t="s">
        <v>99</v>
      </c>
      <c r="B45" s="533"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0.29432102516999997</v>
      </c>
      <c r="AY45" s="263">
        <v>0.27602141568999999</v>
      </c>
      <c r="AZ45" s="263">
        <v>0.24181376065999999</v>
      </c>
      <c r="BA45" s="263">
        <v>0.31321909999999997</v>
      </c>
      <c r="BB45" s="263">
        <v>0.3175441</v>
      </c>
      <c r="BC45" s="329">
        <v>0.30447489999999999</v>
      </c>
      <c r="BD45" s="329">
        <v>0.32473600000000002</v>
      </c>
      <c r="BE45" s="329">
        <v>0.24504409999999999</v>
      </c>
      <c r="BF45" s="329">
        <v>0.23746619999999999</v>
      </c>
      <c r="BG45" s="329">
        <v>0.25463760000000002</v>
      </c>
      <c r="BH45" s="329">
        <v>0.30986079999999999</v>
      </c>
      <c r="BI45" s="329">
        <v>0.36281910000000001</v>
      </c>
      <c r="BJ45" s="329">
        <v>0.33414100000000002</v>
      </c>
      <c r="BK45" s="329">
        <v>0.31862889999999999</v>
      </c>
      <c r="BL45" s="329">
        <v>0.2948093</v>
      </c>
      <c r="BM45" s="329">
        <v>0.34176669999999998</v>
      </c>
      <c r="BN45" s="329">
        <v>0.33810849999999998</v>
      </c>
      <c r="BO45" s="329">
        <v>0.329681</v>
      </c>
      <c r="BP45" s="329">
        <v>0.35250540000000002</v>
      </c>
      <c r="BQ45" s="329">
        <v>0.26519379999999998</v>
      </c>
      <c r="BR45" s="329">
        <v>0.2490658</v>
      </c>
      <c r="BS45" s="329">
        <v>0.28000170000000002</v>
      </c>
      <c r="BT45" s="329">
        <v>0.32669680000000001</v>
      </c>
      <c r="BU45" s="329">
        <v>0.38668239999999998</v>
      </c>
      <c r="BV45" s="329">
        <v>0.34486070000000002</v>
      </c>
    </row>
    <row r="46" spans="1:74" ht="12" customHeight="1" x14ac:dyDescent="0.2">
      <c r="A46" s="534" t="s">
        <v>24</v>
      </c>
      <c r="B46" s="535"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0.97431889620000001</v>
      </c>
      <c r="AN46" s="264">
        <v>0.97983084626000005</v>
      </c>
      <c r="AO46" s="264">
        <v>0.96899832650999995</v>
      </c>
      <c r="AP46" s="264">
        <v>0.91297271490999998</v>
      </c>
      <c r="AQ46" s="264">
        <v>1.038417586</v>
      </c>
      <c r="AR46" s="264">
        <v>1.0436509092999999</v>
      </c>
      <c r="AS46" s="264">
        <v>0.99443905922999998</v>
      </c>
      <c r="AT46" s="264">
        <v>0.94973428389000003</v>
      </c>
      <c r="AU46" s="264">
        <v>0.88222630573000005</v>
      </c>
      <c r="AV46" s="264">
        <v>0.92461089650999995</v>
      </c>
      <c r="AW46" s="264">
        <v>0.98754448452999999</v>
      </c>
      <c r="AX46" s="264">
        <v>0.99528603677000005</v>
      </c>
      <c r="AY46" s="264">
        <v>0.98017397886000002</v>
      </c>
      <c r="AZ46" s="264">
        <v>0.88836689999999996</v>
      </c>
      <c r="BA46" s="264">
        <v>1.1011329999999999</v>
      </c>
      <c r="BB46" s="264">
        <v>1.0759080000000001</v>
      </c>
      <c r="BC46" s="327">
        <v>1.1387480000000001</v>
      </c>
      <c r="BD46" s="327">
        <v>1.1335850000000001</v>
      </c>
      <c r="BE46" s="327">
        <v>1.0699000000000001</v>
      </c>
      <c r="BF46" s="327">
        <v>1.0378339999999999</v>
      </c>
      <c r="BG46" s="327">
        <v>0.97208519999999998</v>
      </c>
      <c r="BH46" s="327">
        <v>1.011477</v>
      </c>
      <c r="BI46" s="327">
        <v>1.066325</v>
      </c>
      <c r="BJ46" s="327">
        <v>1.082276</v>
      </c>
      <c r="BK46" s="327">
        <v>1.0828990000000001</v>
      </c>
      <c r="BL46" s="327">
        <v>0.98877110000000001</v>
      </c>
      <c r="BM46" s="327">
        <v>1.167054</v>
      </c>
      <c r="BN46" s="327">
        <v>1.143743</v>
      </c>
      <c r="BO46" s="327">
        <v>1.206504</v>
      </c>
      <c r="BP46" s="327">
        <v>1.2151719999999999</v>
      </c>
      <c r="BQ46" s="327">
        <v>1.142072</v>
      </c>
      <c r="BR46" s="327">
        <v>1.092158</v>
      </c>
      <c r="BS46" s="327">
        <v>1.032818</v>
      </c>
      <c r="BT46" s="327">
        <v>1.0606519999999999</v>
      </c>
      <c r="BU46" s="327">
        <v>1.114994</v>
      </c>
      <c r="BV46" s="327">
        <v>1.1199410000000001</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2" customHeight="1" x14ac:dyDescent="0.25">
      <c r="A48" s="537"/>
      <c r="B48" s="538" t="s">
        <v>1047</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2" customHeight="1" x14ac:dyDescent="0.25">
      <c r="A49" s="537"/>
      <c r="B49" s="538" t="s">
        <v>831</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2" customHeight="1" x14ac:dyDescent="0.25">
      <c r="A50" s="537"/>
      <c r="B50" s="541" t="s">
        <v>1048</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2" customHeight="1" x14ac:dyDescent="0.25">
      <c r="A51" s="537"/>
      <c r="B51" s="538" t="s">
        <v>1049</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2" customHeight="1" x14ac:dyDescent="0.25">
      <c r="A52" s="537"/>
      <c r="B52" s="826" t="s">
        <v>1050</v>
      </c>
      <c r="C52" s="762"/>
      <c r="D52" s="762"/>
      <c r="E52" s="762"/>
      <c r="F52" s="762"/>
      <c r="G52" s="762"/>
      <c r="H52" s="762"/>
      <c r="I52" s="762"/>
      <c r="J52" s="762"/>
      <c r="K52" s="762"/>
      <c r="L52" s="762"/>
      <c r="M52" s="762"/>
      <c r="N52" s="762"/>
      <c r="O52" s="762"/>
      <c r="P52" s="762"/>
      <c r="Q52" s="75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2" customHeight="1" x14ac:dyDescent="0.2">
      <c r="A53" s="537"/>
      <c r="B53" s="536" t="s">
        <v>815</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5">
      <c r="A54" s="537"/>
      <c r="B54" s="770" t="str">
        <f>"Notes: "&amp;"EIA completed modeling and analysis for this report on " &amp;Dates!D2&amp;"."</f>
        <v>Notes: EIA completed modeling and analysis for this report on Thursday May 6, 2021.</v>
      </c>
      <c r="C54" s="769"/>
      <c r="D54" s="769"/>
      <c r="E54" s="769"/>
      <c r="F54" s="769"/>
      <c r="G54" s="769"/>
      <c r="H54" s="769"/>
      <c r="I54" s="769"/>
      <c r="J54" s="769"/>
      <c r="K54" s="769"/>
      <c r="L54" s="769"/>
      <c r="M54" s="769"/>
      <c r="N54" s="769"/>
      <c r="O54" s="769"/>
      <c r="P54" s="769"/>
      <c r="Q54" s="76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70" t="s">
        <v>353</v>
      </c>
      <c r="C55" s="769"/>
      <c r="D55" s="769"/>
      <c r="E55" s="769"/>
      <c r="F55" s="769"/>
      <c r="G55" s="769"/>
      <c r="H55" s="769"/>
      <c r="I55" s="769"/>
      <c r="J55" s="769"/>
      <c r="K55" s="769"/>
      <c r="L55" s="769"/>
      <c r="M55" s="769"/>
      <c r="N55" s="769"/>
      <c r="O55" s="769"/>
      <c r="P55" s="769"/>
      <c r="Q55" s="76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827" t="s">
        <v>363</v>
      </c>
      <c r="C56" s="759"/>
      <c r="D56" s="759"/>
      <c r="E56" s="759"/>
      <c r="F56" s="759"/>
      <c r="G56" s="759"/>
      <c r="H56" s="759"/>
      <c r="I56" s="759"/>
      <c r="J56" s="759"/>
      <c r="K56" s="759"/>
      <c r="L56" s="759"/>
      <c r="M56" s="759"/>
      <c r="N56" s="759"/>
      <c r="O56" s="759"/>
      <c r="P56" s="759"/>
      <c r="Q56" s="75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543" t="s">
        <v>838</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2" customHeight="1" x14ac:dyDescent="0.25">
      <c r="A58" s="537"/>
      <c r="B58" s="771" t="s">
        <v>1384</v>
      </c>
      <c r="C58" s="759"/>
      <c r="D58" s="759"/>
      <c r="E58" s="759"/>
      <c r="F58" s="759"/>
      <c r="G58" s="759"/>
      <c r="H58" s="759"/>
      <c r="I58" s="759"/>
      <c r="J58" s="759"/>
      <c r="K58" s="759"/>
      <c r="L58" s="759"/>
      <c r="M58" s="759"/>
      <c r="N58" s="759"/>
      <c r="O58" s="759"/>
      <c r="P58" s="759"/>
      <c r="Q58" s="759"/>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2" sqref="B2"/>
    </sheetView>
  </sheetViews>
  <sheetFormatPr defaultColWidth="9.21875" defaultRowHeight="12" customHeight="1" x14ac:dyDescent="0.3"/>
  <cols>
    <col min="1" max="1" width="12.44140625" style="657" customWidth="1"/>
    <col min="2" max="2" width="26" style="657" customWidth="1"/>
    <col min="3" max="55" width="6.5546875" style="657" customWidth="1"/>
    <col min="56" max="58" width="6.5546875" style="672" customWidth="1"/>
    <col min="59" max="74" width="6.5546875" style="657" customWidth="1"/>
    <col min="75" max="16384" width="9.21875" style="657"/>
  </cols>
  <sheetData>
    <row r="1" spans="1:74" ht="12.75" customHeight="1" x14ac:dyDescent="0.3">
      <c r="A1" s="831" t="s">
        <v>798</v>
      </c>
      <c r="B1" s="660" t="s">
        <v>1051</v>
      </c>
      <c r="C1" s="658"/>
      <c r="D1" s="658"/>
      <c r="E1" s="658"/>
      <c r="F1" s="658"/>
      <c r="G1" s="658"/>
      <c r="H1" s="658"/>
      <c r="I1" s="658"/>
      <c r="J1" s="658"/>
      <c r="K1" s="658"/>
      <c r="L1" s="658"/>
      <c r="M1" s="658"/>
      <c r="N1" s="658"/>
      <c r="O1" s="658"/>
      <c r="P1" s="658"/>
      <c r="Q1" s="658"/>
    </row>
    <row r="2" spans="1:74" ht="12.75" customHeight="1" x14ac:dyDescent="0.3">
      <c r="A2" s="831"/>
      <c r="B2" s="659" t="str">
        <f>"U.S. Energy Information Administration  |  Short-Term Energy Outlook - "&amp;Dates!$D$1</f>
        <v>U.S. Energy Information Administration  |  Short-Term Energy Outlook - May 2021</v>
      </c>
      <c r="C2" s="658"/>
      <c r="D2" s="658"/>
      <c r="E2" s="658"/>
      <c r="F2" s="658"/>
      <c r="G2" s="658"/>
      <c r="H2" s="658"/>
      <c r="I2" s="658"/>
      <c r="J2" s="658"/>
      <c r="K2" s="658"/>
      <c r="L2" s="658"/>
      <c r="M2" s="658"/>
      <c r="N2" s="658"/>
      <c r="O2" s="658"/>
      <c r="P2" s="658"/>
      <c r="Q2" s="658"/>
    </row>
    <row r="3" spans="1:74" ht="12.75" customHeight="1" x14ac:dyDescent="0.3">
      <c r="A3" s="663"/>
      <c r="B3" s="664"/>
      <c r="C3" s="832">
        <f>Dates!D3</f>
        <v>2017</v>
      </c>
      <c r="D3" s="833"/>
      <c r="E3" s="833"/>
      <c r="F3" s="833"/>
      <c r="G3" s="833"/>
      <c r="H3" s="833"/>
      <c r="I3" s="833"/>
      <c r="J3" s="833"/>
      <c r="K3" s="833"/>
      <c r="L3" s="833"/>
      <c r="M3" s="833"/>
      <c r="N3" s="834"/>
      <c r="O3" s="832">
        <f>C3+1</f>
        <v>2018</v>
      </c>
      <c r="P3" s="833"/>
      <c r="Q3" s="833"/>
      <c r="R3" s="833"/>
      <c r="S3" s="833"/>
      <c r="T3" s="833"/>
      <c r="U3" s="833"/>
      <c r="V3" s="833"/>
      <c r="W3" s="833"/>
      <c r="X3" s="833"/>
      <c r="Y3" s="833"/>
      <c r="Z3" s="834"/>
      <c r="AA3" s="832">
        <f>O3+1</f>
        <v>2019</v>
      </c>
      <c r="AB3" s="833"/>
      <c r="AC3" s="833"/>
      <c r="AD3" s="833"/>
      <c r="AE3" s="833"/>
      <c r="AF3" s="833"/>
      <c r="AG3" s="833"/>
      <c r="AH3" s="833"/>
      <c r="AI3" s="833"/>
      <c r="AJ3" s="833"/>
      <c r="AK3" s="833"/>
      <c r="AL3" s="834"/>
      <c r="AM3" s="832">
        <f>AA3+1</f>
        <v>2020</v>
      </c>
      <c r="AN3" s="833"/>
      <c r="AO3" s="833"/>
      <c r="AP3" s="833"/>
      <c r="AQ3" s="833"/>
      <c r="AR3" s="833"/>
      <c r="AS3" s="833"/>
      <c r="AT3" s="833"/>
      <c r="AU3" s="833"/>
      <c r="AV3" s="833"/>
      <c r="AW3" s="833"/>
      <c r="AX3" s="834"/>
      <c r="AY3" s="832">
        <f>AM3+1</f>
        <v>2021</v>
      </c>
      <c r="AZ3" s="833"/>
      <c r="BA3" s="833"/>
      <c r="BB3" s="833"/>
      <c r="BC3" s="833"/>
      <c r="BD3" s="833"/>
      <c r="BE3" s="833"/>
      <c r="BF3" s="833"/>
      <c r="BG3" s="833"/>
      <c r="BH3" s="833"/>
      <c r="BI3" s="833"/>
      <c r="BJ3" s="834"/>
      <c r="BK3" s="832">
        <f>AY3+1</f>
        <v>2022</v>
      </c>
      <c r="BL3" s="833"/>
      <c r="BM3" s="833"/>
      <c r="BN3" s="833"/>
      <c r="BO3" s="833"/>
      <c r="BP3" s="833"/>
      <c r="BQ3" s="833"/>
      <c r="BR3" s="833"/>
      <c r="BS3" s="833"/>
      <c r="BT3" s="833"/>
      <c r="BU3" s="833"/>
      <c r="BV3" s="834"/>
    </row>
    <row r="4" spans="1:74" ht="12.75" customHeight="1" x14ac:dyDescent="0.3">
      <c r="A4" s="663"/>
      <c r="B4" s="665"/>
      <c r="C4" s="666" t="s">
        <v>473</v>
      </c>
      <c r="D4" s="666" t="s">
        <v>474</v>
      </c>
      <c r="E4" s="666" t="s">
        <v>475</v>
      </c>
      <c r="F4" s="666" t="s">
        <v>476</v>
      </c>
      <c r="G4" s="666" t="s">
        <v>477</v>
      </c>
      <c r="H4" s="666" t="s">
        <v>478</v>
      </c>
      <c r="I4" s="666" t="s">
        <v>479</v>
      </c>
      <c r="J4" s="666" t="s">
        <v>480</v>
      </c>
      <c r="K4" s="666" t="s">
        <v>481</v>
      </c>
      <c r="L4" s="666" t="s">
        <v>482</v>
      </c>
      <c r="M4" s="666" t="s">
        <v>483</v>
      </c>
      <c r="N4" s="666" t="s">
        <v>484</v>
      </c>
      <c r="O4" s="666" t="s">
        <v>473</v>
      </c>
      <c r="P4" s="666" t="s">
        <v>474</v>
      </c>
      <c r="Q4" s="666" t="s">
        <v>475</v>
      </c>
      <c r="R4" s="666" t="s">
        <v>476</v>
      </c>
      <c r="S4" s="666" t="s">
        <v>477</v>
      </c>
      <c r="T4" s="666" t="s">
        <v>478</v>
      </c>
      <c r="U4" s="666" t="s">
        <v>479</v>
      </c>
      <c r="V4" s="666" t="s">
        <v>480</v>
      </c>
      <c r="W4" s="666" t="s">
        <v>481</v>
      </c>
      <c r="X4" s="666" t="s">
        <v>482</v>
      </c>
      <c r="Y4" s="666" t="s">
        <v>483</v>
      </c>
      <c r="Z4" s="666" t="s">
        <v>484</v>
      </c>
      <c r="AA4" s="666" t="s">
        <v>473</v>
      </c>
      <c r="AB4" s="666" t="s">
        <v>474</v>
      </c>
      <c r="AC4" s="666" t="s">
        <v>475</v>
      </c>
      <c r="AD4" s="666" t="s">
        <v>476</v>
      </c>
      <c r="AE4" s="666" t="s">
        <v>477</v>
      </c>
      <c r="AF4" s="666" t="s">
        <v>478</v>
      </c>
      <c r="AG4" s="666" t="s">
        <v>479</v>
      </c>
      <c r="AH4" s="666" t="s">
        <v>480</v>
      </c>
      <c r="AI4" s="666" t="s">
        <v>481</v>
      </c>
      <c r="AJ4" s="666" t="s">
        <v>482</v>
      </c>
      <c r="AK4" s="666" t="s">
        <v>483</v>
      </c>
      <c r="AL4" s="666" t="s">
        <v>484</v>
      </c>
      <c r="AM4" s="666" t="s">
        <v>473</v>
      </c>
      <c r="AN4" s="666" t="s">
        <v>474</v>
      </c>
      <c r="AO4" s="666" t="s">
        <v>475</v>
      </c>
      <c r="AP4" s="666" t="s">
        <v>476</v>
      </c>
      <c r="AQ4" s="666" t="s">
        <v>477</v>
      </c>
      <c r="AR4" s="666" t="s">
        <v>478</v>
      </c>
      <c r="AS4" s="666" t="s">
        <v>479</v>
      </c>
      <c r="AT4" s="666" t="s">
        <v>480</v>
      </c>
      <c r="AU4" s="666" t="s">
        <v>481</v>
      </c>
      <c r="AV4" s="666" t="s">
        <v>482</v>
      </c>
      <c r="AW4" s="666" t="s">
        <v>483</v>
      </c>
      <c r="AX4" s="666" t="s">
        <v>484</v>
      </c>
      <c r="AY4" s="666" t="s">
        <v>473</v>
      </c>
      <c r="AZ4" s="666" t="s">
        <v>474</v>
      </c>
      <c r="BA4" s="666" t="s">
        <v>475</v>
      </c>
      <c r="BB4" s="666" t="s">
        <v>476</v>
      </c>
      <c r="BC4" s="666" t="s">
        <v>477</v>
      </c>
      <c r="BD4" s="666" t="s">
        <v>478</v>
      </c>
      <c r="BE4" s="666" t="s">
        <v>479</v>
      </c>
      <c r="BF4" s="666" t="s">
        <v>480</v>
      </c>
      <c r="BG4" s="666" t="s">
        <v>481</v>
      </c>
      <c r="BH4" s="666" t="s">
        <v>482</v>
      </c>
      <c r="BI4" s="666" t="s">
        <v>483</v>
      </c>
      <c r="BJ4" s="666" t="s">
        <v>484</v>
      </c>
      <c r="BK4" s="666" t="s">
        <v>473</v>
      </c>
      <c r="BL4" s="666" t="s">
        <v>474</v>
      </c>
      <c r="BM4" s="666" t="s">
        <v>475</v>
      </c>
      <c r="BN4" s="666" t="s">
        <v>476</v>
      </c>
      <c r="BO4" s="666" t="s">
        <v>477</v>
      </c>
      <c r="BP4" s="666" t="s">
        <v>478</v>
      </c>
      <c r="BQ4" s="666" t="s">
        <v>479</v>
      </c>
      <c r="BR4" s="666" t="s">
        <v>480</v>
      </c>
      <c r="BS4" s="666" t="s">
        <v>481</v>
      </c>
      <c r="BT4" s="666" t="s">
        <v>482</v>
      </c>
      <c r="BU4" s="666" t="s">
        <v>483</v>
      </c>
      <c r="BV4" s="666" t="s">
        <v>484</v>
      </c>
    </row>
    <row r="5" spans="1:74" ht="12" customHeight="1" x14ac:dyDescent="0.3">
      <c r="A5" s="663"/>
      <c r="B5" s="662" t="s">
        <v>1059</v>
      </c>
      <c r="C5" s="658"/>
      <c r="D5" s="658"/>
      <c r="E5" s="658"/>
      <c r="F5" s="658"/>
      <c r="G5" s="658"/>
      <c r="H5" s="658"/>
      <c r="I5" s="658"/>
      <c r="J5" s="658"/>
      <c r="K5" s="658"/>
      <c r="L5" s="658"/>
      <c r="M5" s="658"/>
      <c r="N5" s="658"/>
      <c r="O5" s="658"/>
      <c r="P5" s="658"/>
      <c r="Q5" s="658"/>
      <c r="BG5" s="672"/>
      <c r="BH5" s="672"/>
      <c r="BI5" s="672"/>
    </row>
    <row r="6" spans="1:74" ht="12" customHeight="1" x14ac:dyDescent="0.3">
      <c r="A6" s="663"/>
      <c r="B6" s="662" t="s">
        <v>1060</v>
      </c>
      <c r="C6" s="658"/>
      <c r="D6" s="658"/>
      <c r="E6" s="658"/>
      <c r="F6" s="658"/>
      <c r="G6" s="658"/>
      <c r="H6" s="658"/>
      <c r="I6" s="658"/>
      <c r="J6" s="658"/>
      <c r="K6" s="658"/>
      <c r="L6" s="658"/>
      <c r="M6" s="658"/>
      <c r="N6" s="658"/>
      <c r="O6" s="658"/>
      <c r="P6" s="658"/>
      <c r="Q6" s="658"/>
      <c r="BG6" s="672"/>
      <c r="BH6" s="672"/>
      <c r="BI6" s="672"/>
    </row>
    <row r="7" spans="1:74" ht="12" customHeight="1" x14ac:dyDescent="0.3">
      <c r="A7" s="663" t="s">
        <v>1052</v>
      </c>
      <c r="B7" s="661" t="s">
        <v>1061</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6652.7</v>
      </c>
      <c r="AN7" s="671">
        <v>6652.7</v>
      </c>
      <c r="AO7" s="671">
        <v>6614.7</v>
      </c>
      <c r="AP7" s="671">
        <v>6613.8</v>
      </c>
      <c r="AQ7" s="671">
        <v>6614.8</v>
      </c>
      <c r="AR7" s="671">
        <v>6612.8</v>
      </c>
      <c r="AS7" s="671">
        <v>6536.1</v>
      </c>
      <c r="AT7" s="671">
        <v>6575.7</v>
      </c>
      <c r="AU7" s="671">
        <v>6577.1</v>
      </c>
      <c r="AV7" s="671">
        <v>6577.1</v>
      </c>
      <c r="AW7" s="671">
        <v>6574.4</v>
      </c>
      <c r="AX7" s="671">
        <v>6575.8</v>
      </c>
      <c r="AY7" s="671">
        <v>6567.8</v>
      </c>
      <c r="AZ7" s="671">
        <v>6566</v>
      </c>
      <c r="BA7" s="671">
        <v>6566</v>
      </c>
      <c r="BB7" s="671">
        <v>6423</v>
      </c>
      <c r="BC7" s="673">
        <v>6425.6</v>
      </c>
      <c r="BD7" s="673">
        <v>6421.4</v>
      </c>
      <c r="BE7" s="673">
        <v>6421.4</v>
      </c>
      <c r="BF7" s="673">
        <v>6418.1</v>
      </c>
      <c r="BG7" s="673">
        <v>6420.3</v>
      </c>
      <c r="BH7" s="673">
        <v>6428.3</v>
      </c>
      <c r="BI7" s="673">
        <v>6428.3</v>
      </c>
      <c r="BJ7" s="673">
        <v>6464.5</v>
      </c>
      <c r="BK7" s="673">
        <v>6464.5</v>
      </c>
      <c r="BL7" s="673">
        <v>6467.5</v>
      </c>
      <c r="BM7" s="673">
        <v>6467.5</v>
      </c>
      <c r="BN7" s="673">
        <v>6468.7</v>
      </c>
      <c r="BO7" s="673">
        <v>6468.7</v>
      </c>
      <c r="BP7" s="673">
        <v>6470.3</v>
      </c>
      <c r="BQ7" s="673">
        <v>6470.3</v>
      </c>
      <c r="BR7" s="673">
        <v>6470.3</v>
      </c>
      <c r="BS7" s="673">
        <v>6470.3</v>
      </c>
      <c r="BT7" s="673">
        <v>6470.3</v>
      </c>
      <c r="BU7" s="673">
        <v>6470.3</v>
      </c>
      <c r="BV7" s="673">
        <v>6470.3</v>
      </c>
    </row>
    <row r="8" spans="1:74" ht="12" customHeight="1" x14ac:dyDescent="0.3">
      <c r="A8" s="663" t="s">
        <v>1053</v>
      </c>
      <c r="B8" s="661" t="s">
        <v>1062</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3941.7</v>
      </c>
      <c r="AN8" s="671">
        <v>3941.7</v>
      </c>
      <c r="AO8" s="671">
        <v>3941.7</v>
      </c>
      <c r="AP8" s="671">
        <v>3940.8</v>
      </c>
      <c r="AQ8" s="671">
        <v>3941.8</v>
      </c>
      <c r="AR8" s="671">
        <v>3939.8</v>
      </c>
      <c r="AS8" s="671">
        <v>3863.1</v>
      </c>
      <c r="AT8" s="671">
        <v>3864.7</v>
      </c>
      <c r="AU8" s="671">
        <v>3866.1</v>
      </c>
      <c r="AV8" s="671">
        <v>3866.1</v>
      </c>
      <c r="AW8" s="671">
        <v>3863.4</v>
      </c>
      <c r="AX8" s="671">
        <v>3864.8</v>
      </c>
      <c r="AY8" s="671">
        <v>3856.8</v>
      </c>
      <c r="AZ8" s="671">
        <v>3855</v>
      </c>
      <c r="BA8" s="671">
        <v>3855</v>
      </c>
      <c r="BB8" s="671">
        <v>3855</v>
      </c>
      <c r="BC8" s="673">
        <v>3857.6</v>
      </c>
      <c r="BD8" s="673">
        <v>3853.4</v>
      </c>
      <c r="BE8" s="673">
        <v>3853.4</v>
      </c>
      <c r="BF8" s="673">
        <v>3850.1</v>
      </c>
      <c r="BG8" s="673">
        <v>3852.3</v>
      </c>
      <c r="BH8" s="673">
        <v>3860.3</v>
      </c>
      <c r="BI8" s="673">
        <v>3860.3</v>
      </c>
      <c r="BJ8" s="673">
        <v>3896.5</v>
      </c>
      <c r="BK8" s="673">
        <v>3896.5</v>
      </c>
      <c r="BL8" s="673">
        <v>3899.5</v>
      </c>
      <c r="BM8" s="673">
        <v>3899.5</v>
      </c>
      <c r="BN8" s="673">
        <v>3900.7</v>
      </c>
      <c r="BO8" s="673">
        <v>3900.7</v>
      </c>
      <c r="BP8" s="673">
        <v>3902.3</v>
      </c>
      <c r="BQ8" s="673">
        <v>3902.3</v>
      </c>
      <c r="BR8" s="673">
        <v>3902.3</v>
      </c>
      <c r="BS8" s="673">
        <v>3902.3</v>
      </c>
      <c r="BT8" s="673">
        <v>3902.3</v>
      </c>
      <c r="BU8" s="673">
        <v>3902.3</v>
      </c>
      <c r="BV8" s="673">
        <v>3902.3</v>
      </c>
    </row>
    <row r="9" spans="1:74" ht="12" customHeight="1" x14ac:dyDescent="0.3">
      <c r="A9" s="663" t="s">
        <v>1054</v>
      </c>
      <c r="B9" s="661" t="s">
        <v>1063</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2711</v>
      </c>
      <c r="AN9" s="671">
        <v>2711</v>
      </c>
      <c r="AO9" s="671">
        <v>2673</v>
      </c>
      <c r="AP9" s="671">
        <v>2673</v>
      </c>
      <c r="AQ9" s="671">
        <v>2673</v>
      </c>
      <c r="AR9" s="671">
        <v>2673</v>
      </c>
      <c r="AS9" s="671">
        <v>2673</v>
      </c>
      <c r="AT9" s="671">
        <v>2711</v>
      </c>
      <c r="AU9" s="671">
        <v>2711</v>
      </c>
      <c r="AV9" s="671">
        <v>2711</v>
      </c>
      <c r="AW9" s="671">
        <v>2711</v>
      </c>
      <c r="AX9" s="671">
        <v>2711</v>
      </c>
      <c r="AY9" s="671">
        <v>2711</v>
      </c>
      <c r="AZ9" s="671">
        <v>2711</v>
      </c>
      <c r="BA9" s="671">
        <v>2711</v>
      </c>
      <c r="BB9" s="671">
        <v>2568</v>
      </c>
      <c r="BC9" s="673">
        <v>2568</v>
      </c>
      <c r="BD9" s="673">
        <v>2568</v>
      </c>
      <c r="BE9" s="673">
        <v>2568</v>
      </c>
      <c r="BF9" s="673">
        <v>2568</v>
      </c>
      <c r="BG9" s="673">
        <v>2568</v>
      </c>
      <c r="BH9" s="673">
        <v>2568</v>
      </c>
      <c r="BI9" s="673">
        <v>2568</v>
      </c>
      <c r="BJ9" s="673">
        <v>2568</v>
      </c>
      <c r="BK9" s="673">
        <v>2568</v>
      </c>
      <c r="BL9" s="673">
        <v>2568</v>
      </c>
      <c r="BM9" s="673">
        <v>2568</v>
      </c>
      <c r="BN9" s="673">
        <v>2568</v>
      </c>
      <c r="BO9" s="673">
        <v>2568</v>
      </c>
      <c r="BP9" s="673">
        <v>2568</v>
      </c>
      <c r="BQ9" s="673">
        <v>2568</v>
      </c>
      <c r="BR9" s="673">
        <v>2568</v>
      </c>
      <c r="BS9" s="673">
        <v>2568</v>
      </c>
      <c r="BT9" s="673">
        <v>2568</v>
      </c>
      <c r="BU9" s="673">
        <v>2568</v>
      </c>
      <c r="BV9" s="673">
        <v>2568</v>
      </c>
    </row>
    <row r="10" spans="1:74" ht="12" customHeight="1" x14ac:dyDescent="0.3">
      <c r="A10" s="663" t="s">
        <v>1055</v>
      </c>
      <c r="B10" s="661" t="s">
        <v>1064</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79505.899999999994</v>
      </c>
      <c r="AN10" s="671">
        <v>79505.899999999994</v>
      </c>
      <c r="AO10" s="671">
        <v>79505.899999999994</v>
      </c>
      <c r="AP10" s="671">
        <v>79505.899999999994</v>
      </c>
      <c r="AQ10" s="671">
        <v>79515.899999999994</v>
      </c>
      <c r="AR10" s="671">
        <v>79509.899999999994</v>
      </c>
      <c r="AS10" s="671">
        <v>79538</v>
      </c>
      <c r="AT10" s="671">
        <v>79538</v>
      </c>
      <c r="AU10" s="671">
        <v>79658.3</v>
      </c>
      <c r="AV10" s="671">
        <v>79658.3</v>
      </c>
      <c r="AW10" s="671">
        <v>79658.3</v>
      </c>
      <c r="AX10" s="671">
        <v>79663</v>
      </c>
      <c r="AY10" s="671">
        <v>79668</v>
      </c>
      <c r="AZ10" s="671">
        <v>79666.899999999994</v>
      </c>
      <c r="BA10" s="671">
        <v>79722.7</v>
      </c>
      <c r="BB10" s="671">
        <v>79725.2</v>
      </c>
      <c r="BC10" s="673">
        <v>79725.2</v>
      </c>
      <c r="BD10" s="673">
        <v>79734.5</v>
      </c>
      <c r="BE10" s="673">
        <v>79731.100000000006</v>
      </c>
      <c r="BF10" s="673">
        <v>79733.600000000006</v>
      </c>
      <c r="BG10" s="673">
        <v>79733.600000000006</v>
      </c>
      <c r="BH10" s="673">
        <v>79743.600000000006</v>
      </c>
      <c r="BI10" s="673">
        <v>79743.600000000006</v>
      </c>
      <c r="BJ10" s="673">
        <v>79784.100000000006</v>
      </c>
      <c r="BK10" s="673">
        <v>79783.600000000006</v>
      </c>
      <c r="BL10" s="673">
        <v>79783.600000000006</v>
      </c>
      <c r="BM10" s="673">
        <v>79797.8</v>
      </c>
      <c r="BN10" s="673">
        <v>79797.8</v>
      </c>
      <c r="BO10" s="673">
        <v>79797.8</v>
      </c>
      <c r="BP10" s="673">
        <v>79812.7</v>
      </c>
      <c r="BQ10" s="673">
        <v>79817.7</v>
      </c>
      <c r="BR10" s="673">
        <v>79837.5</v>
      </c>
      <c r="BS10" s="673">
        <v>79853.5</v>
      </c>
      <c r="BT10" s="673">
        <v>79853.899999999994</v>
      </c>
      <c r="BU10" s="673">
        <v>79853.899999999994</v>
      </c>
      <c r="BV10" s="673">
        <v>79856.899999999994</v>
      </c>
    </row>
    <row r="11" spans="1:74" ht="12" customHeight="1" x14ac:dyDescent="0.3">
      <c r="A11" s="663" t="s">
        <v>1056</v>
      </c>
      <c r="B11" s="661" t="s">
        <v>87</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2502.3000000000002</v>
      </c>
      <c r="AN11" s="671">
        <v>2502.3000000000002</v>
      </c>
      <c r="AO11" s="671">
        <v>2502.3000000000002</v>
      </c>
      <c r="AP11" s="671">
        <v>2513</v>
      </c>
      <c r="AQ11" s="671">
        <v>2498.4</v>
      </c>
      <c r="AR11" s="671">
        <v>2519.5</v>
      </c>
      <c r="AS11" s="671">
        <v>2519.5</v>
      </c>
      <c r="AT11" s="671">
        <v>2519.5</v>
      </c>
      <c r="AU11" s="671">
        <v>2519.5</v>
      </c>
      <c r="AV11" s="671">
        <v>2519.5</v>
      </c>
      <c r="AW11" s="671">
        <v>2519.5</v>
      </c>
      <c r="AX11" s="671">
        <v>2519.5</v>
      </c>
      <c r="AY11" s="671">
        <v>2519.5</v>
      </c>
      <c r="AZ11" s="671">
        <v>2519.5</v>
      </c>
      <c r="BA11" s="671">
        <v>2519.5</v>
      </c>
      <c r="BB11" s="671">
        <v>2519.5</v>
      </c>
      <c r="BC11" s="673">
        <v>2519.5</v>
      </c>
      <c r="BD11" s="673">
        <v>2519.5</v>
      </c>
      <c r="BE11" s="673">
        <v>2519.5</v>
      </c>
      <c r="BF11" s="673">
        <v>2519.5</v>
      </c>
      <c r="BG11" s="673">
        <v>2519.5</v>
      </c>
      <c r="BH11" s="673">
        <v>2519.5</v>
      </c>
      <c r="BI11" s="673">
        <v>2519.5</v>
      </c>
      <c r="BJ11" s="673">
        <v>2561.5</v>
      </c>
      <c r="BK11" s="673">
        <v>2561.5</v>
      </c>
      <c r="BL11" s="673">
        <v>2561.5</v>
      </c>
      <c r="BM11" s="673">
        <v>2561.5</v>
      </c>
      <c r="BN11" s="673">
        <v>2561.5</v>
      </c>
      <c r="BO11" s="673">
        <v>2561.5</v>
      </c>
      <c r="BP11" s="673">
        <v>2561.5</v>
      </c>
      <c r="BQ11" s="673">
        <v>2561.5</v>
      </c>
      <c r="BR11" s="673">
        <v>2561.5</v>
      </c>
      <c r="BS11" s="673">
        <v>2561.5</v>
      </c>
      <c r="BT11" s="673">
        <v>2561.5</v>
      </c>
      <c r="BU11" s="673">
        <v>2561.5</v>
      </c>
      <c r="BV11" s="673">
        <v>2561.5</v>
      </c>
    </row>
    <row r="12" spans="1:74" ht="12" customHeight="1" x14ac:dyDescent="0.3">
      <c r="A12" s="663" t="s">
        <v>1057</v>
      </c>
      <c r="B12" s="661" t="s">
        <v>1065</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38442.300000000003</v>
      </c>
      <c r="AN12" s="671">
        <v>38865</v>
      </c>
      <c r="AO12" s="671">
        <v>39095.4</v>
      </c>
      <c r="AP12" s="671">
        <v>39758.300000000003</v>
      </c>
      <c r="AQ12" s="671">
        <v>40122.1</v>
      </c>
      <c r="AR12" s="671">
        <v>41328.6</v>
      </c>
      <c r="AS12" s="671">
        <v>41762.5</v>
      </c>
      <c r="AT12" s="671">
        <v>42366.6</v>
      </c>
      <c r="AU12" s="671">
        <v>42975.6</v>
      </c>
      <c r="AV12" s="671">
        <v>43343.1</v>
      </c>
      <c r="AW12" s="671">
        <v>44197</v>
      </c>
      <c r="AX12" s="671">
        <v>47524.5</v>
      </c>
      <c r="AY12" s="671">
        <v>47898.6</v>
      </c>
      <c r="AZ12" s="671">
        <v>48580.3</v>
      </c>
      <c r="BA12" s="671">
        <v>50021</v>
      </c>
      <c r="BB12" s="671">
        <v>51238</v>
      </c>
      <c r="BC12" s="673">
        <v>52173.5</v>
      </c>
      <c r="BD12" s="673">
        <v>53271.1</v>
      </c>
      <c r="BE12" s="673">
        <v>55303.5</v>
      </c>
      <c r="BF12" s="673">
        <v>55805.1</v>
      </c>
      <c r="BG12" s="673">
        <v>56770.2</v>
      </c>
      <c r="BH12" s="673">
        <v>57792.4</v>
      </c>
      <c r="BI12" s="673">
        <v>59509.1</v>
      </c>
      <c r="BJ12" s="673">
        <v>63196.6</v>
      </c>
      <c r="BK12" s="673">
        <v>63830.9</v>
      </c>
      <c r="BL12" s="673">
        <v>64200.9</v>
      </c>
      <c r="BM12" s="673">
        <v>64813.9</v>
      </c>
      <c r="BN12" s="673">
        <v>66444.100000000006</v>
      </c>
      <c r="BO12" s="673">
        <v>67144.100000000006</v>
      </c>
      <c r="BP12" s="673">
        <v>70246.399999999994</v>
      </c>
      <c r="BQ12" s="673">
        <v>70767.399999999994</v>
      </c>
      <c r="BR12" s="673">
        <v>71067.399999999994</v>
      </c>
      <c r="BS12" s="673">
        <v>72046.399999999994</v>
      </c>
      <c r="BT12" s="673">
        <v>72435.3</v>
      </c>
      <c r="BU12" s="673">
        <v>73594.8</v>
      </c>
      <c r="BV12" s="673">
        <v>79137.3</v>
      </c>
    </row>
    <row r="13" spans="1:74" ht="12" customHeight="1" x14ac:dyDescent="0.3">
      <c r="A13" s="663" t="s">
        <v>1058</v>
      </c>
      <c r="B13" s="661" t="s">
        <v>88</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104659.4</v>
      </c>
      <c r="AN13" s="671">
        <v>104676.7</v>
      </c>
      <c r="AO13" s="671">
        <v>106203.8</v>
      </c>
      <c r="AP13" s="671">
        <v>106458.5</v>
      </c>
      <c r="AQ13" s="671">
        <v>107317.9</v>
      </c>
      <c r="AR13" s="671">
        <v>107766.7</v>
      </c>
      <c r="AS13" s="671">
        <v>107968.7</v>
      </c>
      <c r="AT13" s="671">
        <v>108500.5</v>
      </c>
      <c r="AU13" s="671">
        <v>109293.9</v>
      </c>
      <c r="AV13" s="671">
        <v>109601</v>
      </c>
      <c r="AW13" s="671">
        <v>111332.5</v>
      </c>
      <c r="AX13" s="671">
        <v>118260.9</v>
      </c>
      <c r="AY13" s="671">
        <v>119296.1</v>
      </c>
      <c r="AZ13" s="671">
        <v>120262.9</v>
      </c>
      <c r="BA13" s="671">
        <v>124233.7</v>
      </c>
      <c r="BB13" s="671">
        <v>126313.4</v>
      </c>
      <c r="BC13" s="673">
        <v>126865.2</v>
      </c>
      <c r="BD13" s="673">
        <v>127344.1</v>
      </c>
      <c r="BE13" s="673">
        <v>127950.5</v>
      </c>
      <c r="BF13" s="673">
        <v>128453.7</v>
      </c>
      <c r="BG13" s="673">
        <v>128915.5</v>
      </c>
      <c r="BH13" s="673">
        <v>129707.1</v>
      </c>
      <c r="BI13" s="673">
        <v>130530.7</v>
      </c>
      <c r="BJ13" s="673">
        <v>134147</v>
      </c>
      <c r="BK13" s="673">
        <v>134135.4</v>
      </c>
      <c r="BL13" s="673">
        <v>134502.20000000001</v>
      </c>
      <c r="BM13" s="673">
        <v>135208.29999999999</v>
      </c>
      <c r="BN13" s="673">
        <v>135208.29999999999</v>
      </c>
      <c r="BO13" s="673">
        <v>136409.1</v>
      </c>
      <c r="BP13" s="673">
        <v>137079.79999999999</v>
      </c>
      <c r="BQ13" s="673">
        <v>137079.79999999999</v>
      </c>
      <c r="BR13" s="673">
        <v>137079.79999999999</v>
      </c>
      <c r="BS13" s="673">
        <v>137159.79999999999</v>
      </c>
      <c r="BT13" s="673">
        <v>137509.79999999999</v>
      </c>
      <c r="BU13" s="673">
        <v>137761.79999999999</v>
      </c>
      <c r="BV13" s="673">
        <v>139320.5</v>
      </c>
    </row>
    <row r="14" spans="1:74" ht="12" customHeight="1" x14ac:dyDescent="0.3">
      <c r="A14" s="663"/>
      <c r="B14" s="662" t="s">
        <v>1066</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74"/>
      <c r="BD14" s="674"/>
      <c r="BE14" s="674"/>
      <c r="BF14" s="674"/>
      <c r="BG14" s="674"/>
      <c r="BH14" s="674"/>
      <c r="BI14" s="674"/>
      <c r="BJ14" s="674"/>
      <c r="BK14" s="674"/>
      <c r="BL14" s="674"/>
      <c r="BM14" s="674"/>
      <c r="BN14" s="674"/>
      <c r="BO14" s="674"/>
      <c r="BP14" s="674"/>
      <c r="BQ14" s="674"/>
      <c r="BR14" s="674"/>
      <c r="BS14" s="674"/>
      <c r="BT14" s="674"/>
      <c r="BU14" s="674"/>
      <c r="BV14" s="674"/>
    </row>
    <row r="15" spans="1:74" ht="12" customHeight="1" x14ac:dyDescent="0.3">
      <c r="A15" s="663" t="s">
        <v>1067</v>
      </c>
      <c r="B15" s="661" t="s">
        <v>1061</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6403</v>
      </c>
      <c r="AN15" s="671">
        <v>6403</v>
      </c>
      <c r="AO15" s="671">
        <v>6403</v>
      </c>
      <c r="AP15" s="671">
        <v>6403</v>
      </c>
      <c r="AQ15" s="671">
        <v>6403</v>
      </c>
      <c r="AR15" s="671">
        <v>6403</v>
      </c>
      <c r="AS15" s="671">
        <v>6403</v>
      </c>
      <c r="AT15" s="671">
        <v>6398.8</v>
      </c>
      <c r="AU15" s="671">
        <v>6398.8</v>
      </c>
      <c r="AV15" s="671">
        <v>6412.8</v>
      </c>
      <c r="AW15" s="671">
        <v>6412.8</v>
      </c>
      <c r="AX15" s="671">
        <v>6412.8</v>
      </c>
      <c r="AY15" s="671">
        <v>6405.3</v>
      </c>
      <c r="AZ15" s="671">
        <v>6403</v>
      </c>
      <c r="BA15" s="671">
        <v>6405</v>
      </c>
      <c r="BB15" s="671">
        <v>6405</v>
      </c>
      <c r="BC15" s="673">
        <v>6405</v>
      </c>
      <c r="BD15" s="673">
        <v>6386.4</v>
      </c>
      <c r="BE15" s="673">
        <v>6386.4</v>
      </c>
      <c r="BF15" s="673">
        <v>6386.4</v>
      </c>
      <c r="BG15" s="673">
        <v>6386.4</v>
      </c>
      <c r="BH15" s="673">
        <v>6386.4</v>
      </c>
      <c r="BI15" s="673">
        <v>6386.4</v>
      </c>
      <c r="BJ15" s="673">
        <v>6386.4</v>
      </c>
      <c r="BK15" s="673">
        <v>6386.4</v>
      </c>
      <c r="BL15" s="673">
        <v>6386.4</v>
      </c>
      <c r="BM15" s="673">
        <v>6386.4</v>
      </c>
      <c r="BN15" s="673">
        <v>6386.4</v>
      </c>
      <c r="BO15" s="673">
        <v>6386.4</v>
      </c>
      <c r="BP15" s="673">
        <v>6386.4</v>
      </c>
      <c r="BQ15" s="673">
        <v>6378.6</v>
      </c>
      <c r="BR15" s="673">
        <v>6378.6</v>
      </c>
      <c r="BS15" s="673">
        <v>6378.6</v>
      </c>
      <c r="BT15" s="673">
        <v>6378.6</v>
      </c>
      <c r="BU15" s="673">
        <v>6378.6</v>
      </c>
      <c r="BV15" s="673">
        <v>6378.6</v>
      </c>
    </row>
    <row r="16" spans="1:74" ht="12" customHeight="1" x14ac:dyDescent="0.3">
      <c r="A16" s="663" t="s">
        <v>1068</v>
      </c>
      <c r="B16" s="661" t="s">
        <v>1062</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788.4</v>
      </c>
      <c r="AN16" s="671">
        <v>788.4</v>
      </c>
      <c r="AO16" s="671">
        <v>788.4</v>
      </c>
      <c r="AP16" s="671">
        <v>788.4</v>
      </c>
      <c r="AQ16" s="671">
        <v>788.4</v>
      </c>
      <c r="AR16" s="671">
        <v>788.4</v>
      </c>
      <c r="AS16" s="671">
        <v>788.4</v>
      </c>
      <c r="AT16" s="671">
        <v>784.2</v>
      </c>
      <c r="AU16" s="671">
        <v>784.2</v>
      </c>
      <c r="AV16" s="671">
        <v>798.2</v>
      </c>
      <c r="AW16" s="671">
        <v>798.2</v>
      </c>
      <c r="AX16" s="671">
        <v>798.2</v>
      </c>
      <c r="AY16" s="671">
        <v>798.2</v>
      </c>
      <c r="AZ16" s="671">
        <v>795.9</v>
      </c>
      <c r="BA16" s="671">
        <v>797.9</v>
      </c>
      <c r="BB16" s="671">
        <v>797.9</v>
      </c>
      <c r="BC16" s="673">
        <v>797.9</v>
      </c>
      <c r="BD16" s="673">
        <v>799.3</v>
      </c>
      <c r="BE16" s="673">
        <v>799.3</v>
      </c>
      <c r="BF16" s="673">
        <v>799.3</v>
      </c>
      <c r="BG16" s="673">
        <v>799.3</v>
      </c>
      <c r="BH16" s="673">
        <v>799.3</v>
      </c>
      <c r="BI16" s="673">
        <v>799.3</v>
      </c>
      <c r="BJ16" s="673">
        <v>799.3</v>
      </c>
      <c r="BK16" s="673">
        <v>799.3</v>
      </c>
      <c r="BL16" s="673">
        <v>799.3</v>
      </c>
      <c r="BM16" s="673">
        <v>799.3</v>
      </c>
      <c r="BN16" s="673">
        <v>799.3</v>
      </c>
      <c r="BO16" s="673">
        <v>799.3</v>
      </c>
      <c r="BP16" s="673">
        <v>799.3</v>
      </c>
      <c r="BQ16" s="673">
        <v>799.3</v>
      </c>
      <c r="BR16" s="673">
        <v>799.3</v>
      </c>
      <c r="BS16" s="673">
        <v>799.3</v>
      </c>
      <c r="BT16" s="673">
        <v>799.3</v>
      </c>
      <c r="BU16" s="673">
        <v>799.3</v>
      </c>
      <c r="BV16" s="673">
        <v>799.3</v>
      </c>
    </row>
    <row r="17" spans="1:74" ht="12" customHeight="1" x14ac:dyDescent="0.3">
      <c r="A17" s="663" t="s">
        <v>1069</v>
      </c>
      <c r="B17" s="661" t="s">
        <v>1063</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5614.6</v>
      </c>
      <c r="AN17" s="671">
        <v>5614.6</v>
      </c>
      <c r="AO17" s="671">
        <v>5614.6</v>
      </c>
      <c r="AP17" s="671">
        <v>5614.6</v>
      </c>
      <c r="AQ17" s="671">
        <v>5614.6</v>
      </c>
      <c r="AR17" s="671">
        <v>5614.6</v>
      </c>
      <c r="AS17" s="671">
        <v>5614.6</v>
      </c>
      <c r="AT17" s="671">
        <v>5614.6</v>
      </c>
      <c r="AU17" s="671">
        <v>5614.6</v>
      </c>
      <c r="AV17" s="671">
        <v>5614.6</v>
      </c>
      <c r="AW17" s="671">
        <v>5614.6</v>
      </c>
      <c r="AX17" s="671">
        <v>5614.6</v>
      </c>
      <c r="AY17" s="671">
        <v>5607.1</v>
      </c>
      <c r="AZ17" s="671">
        <v>5607.1</v>
      </c>
      <c r="BA17" s="671">
        <v>5607.1</v>
      </c>
      <c r="BB17" s="671">
        <v>5607.1</v>
      </c>
      <c r="BC17" s="673">
        <v>5607.1</v>
      </c>
      <c r="BD17" s="673">
        <v>5587.1</v>
      </c>
      <c r="BE17" s="673">
        <v>5587.1</v>
      </c>
      <c r="BF17" s="673">
        <v>5587.1</v>
      </c>
      <c r="BG17" s="673">
        <v>5587.1</v>
      </c>
      <c r="BH17" s="673">
        <v>5587.1</v>
      </c>
      <c r="BI17" s="673">
        <v>5587.1</v>
      </c>
      <c r="BJ17" s="673">
        <v>5587.1</v>
      </c>
      <c r="BK17" s="673">
        <v>5587.1</v>
      </c>
      <c r="BL17" s="673">
        <v>5587.1</v>
      </c>
      <c r="BM17" s="673">
        <v>5587.1</v>
      </c>
      <c r="BN17" s="673">
        <v>5587.1</v>
      </c>
      <c r="BO17" s="673">
        <v>5587.1</v>
      </c>
      <c r="BP17" s="673">
        <v>5587.1</v>
      </c>
      <c r="BQ17" s="673">
        <v>5579.3</v>
      </c>
      <c r="BR17" s="673">
        <v>5579.3</v>
      </c>
      <c r="BS17" s="673">
        <v>5579.3</v>
      </c>
      <c r="BT17" s="673">
        <v>5579.3</v>
      </c>
      <c r="BU17" s="673">
        <v>5579.3</v>
      </c>
      <c r="BV17" s="673">
        <v>5579.3</v>
      </c>
    </row>
    <row r="18" spans="1:74" ht="12" customHeight="1" x14ac:dyDescent="0.3">
      <c r="A18" s="663" t="s">
        <v>1070</v>
      </c>
      <c r="B18" s="661" t="s">
        <v>1064</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288.60000000000002</v>
      </c>
      <c r="AN18" s="671">
        <v>288.60000000000002</v>
      </c>
      <c r="AO18" s="671">
        <v>288.60000000000002</v>
      </c>
      <c r="AP18" s="671">
        <v>288.60000000000002</v>
      </c>
      <c r="AQ18" s="671">
        <v>288.60000000000002</v>
      </c>
      <c r="AR18" s="671">
        <v>288.60000000000002</v>
      </c>
      <c r="AS18" s="671">
        <v>288.60000000000002</v>
      </c>
      <c r="AT18" s="671">
        <v>288.60000000000002</v>
      </c>
      <c r="AU18" s="671">
        <v>288.60000000000002</v>
      </c>
      <c r="AV18" s="671">
        <v>288.60000000000002</v>
      </c>
      <c r="AW18" s="671">
        <v>288.60000000000002</v>
      </c>
      <c r="AX18" s="671">
        <v>288.60000000000002</v>
      </c>
      <c r="AY18" s="671">
        <v>288.60000000000002</v>
      </c>
      <c r="AZ18" s="671">
        <v>288.60000000000002</v>
      </c>
      <c r="BA18" s="671">
        <v>288.60000000000002</v>
      </c>
      <c r="BB18" s="671">
        <v>286.2</v>
      </c>
      <c r="BC18" s="673">
        <v>286.2</v>
      </c>
      <c r="BD18" s="673">
        <v>288.7</v>
      </c>
      <c r="BE18" s="673">
        <v>288.7</v>
      </c>
      <c r="BF18" s="673">
        <v>288.7</v>
      </c>
      <c r="BG18" s="673">
        <v>286.60000000000002</v>
      </c>
      <c r="BH18" s="673">
        <v>286.60000000000002</v>
      </c>
      <c r="BI18" s="673">
        <v>286.60000000000002</v>
      </c>
      <c r="BJ18" s="673">
        <v>286.60000000000002</v>
      </c>
      <c r="BK18" s="673">
        <v>286.60000000000002</v>
      </c>
      <c r="BL18" s="673">
        <v>286.60000000000002</v>
      </c>
      <c r="BM18" s="673">
        <v>286.60000000000002</v>
      </c>
      <c r="BN18" s="673">
        <v>286.60000000000002</v>
      </c>
      <c r="BO18" s="673">
        <v>286.60000000000002</v>
      </c>
      <c r="BP18" s="673">
        <v>286.60000000000002</v>
      </c>
      <c r="BQ18" s="673">
        <v>286.60000000000002</v>
      </c>
      <c r="BR18" s="673">
        <v>286.60000000000002</v>
      </c>
      <c r="BS18" s="673">
        <v>286.60000000000002</v>
      </c>
      <c r="BT18" s="673">
        <v>286.60000000000002</v>
      </c>
      <c r="BU18" s="673">
        <v>286.60000000000002</v>
      </c>
      <c r="BV18" s="673">
        <v>286.60000000000002</v>
      </c>
    </row>
    <row r="19" spans="1:74" ht="12" customHeight="1" x14ac:dyDescent="0.3">
      <c r="A19" s="663" t="s">
        <v>1071</v>
      </c>
      <c r="B19" s="661" t="s">
        <v>1065</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436.1</v>
      </c>
      <c r="AN19" s="671">
        <v>436.1</v>
      </c>
      <c r="AO19" s="671">
        <v>440.7</v>
      </c>
      <c r="AP19" s="671">
        <v>457</v>
      </c>
      <c r="AQ19" s="671">
        <v>465.4</v>
      </c>
      <c r="AR19" s="671">
        <v>467.5</v>
      </c>
      <c r="AS19" s="671">
        <v>467.9</v>
      </c>
      <c r="AT19" s="671">
        <v>467.8</v>
      </c>
      <c r="AU19" s="671">
        <v>472.8</v>
      </c>
      <c r="AV19" s="671">
        <v>472.8</v>
      </c>
      <c r="AW19" s="671">
        <v>474.4</v>
      </c>
      <c r="AX19" s="671">
        <v>479.4</v>
      </c>
      <c r="AY19" s="671">
        <v>479.4</v>
      </c>
      <c r="AZ19" s="671">
        <v>480.6</v>
      </c>
      <c r="BA19" s="671">
        <v>493.8</v>
      </c>
      <c r="BB19" s="671">
        <v>497.5</v>
      </c>
      <c r="BC19" s="673">
        <v>497.5</v>
      </c>
      <c r="BD19" s="673">
        <v>498.3</v>
      </c>
      <c r="BE19" s="673">
        <v>508.5</v>
      </c>
      <c r="BF19" s="673">
        <v>508.5</v>
      </c>
      <c r="BG19" s="673">
        <v>513.4</v>
      </c>
      <c r="BH19" s="673">
        <v>513.4</v>
      </c>
      <c r="BI19" s="673">
        <v>530.79999999999995</v>
      </c>
      <c r="BJ19" s="673">
        <v>531.5</v>
      </c>
      <c r="BK19" s="673">
        <v>531.5</v>
      </c>
      <c r="BL19" s="673">
        <v>533.79999999999995</v>
      </c>
      <c r="BM19" s="673">
        <v>533.79999999999995</v>
      </c>
      <c r="BN19" s="673">
        <v>533.79999999999995</v>
      </c>
      <c r="BO19" s="673">
        <v>533.79999999999995</v>
      </c>
      <c r="BP19" s="673">
        <v>533.79999999999995</v>
      </c>
      <c r="BQ19" s="673">
        <v>533.79999999999995</v>
      </c>
      <c r="BR19" s="673">
        <v>533.79999999999995</v>
      </c>
      <c r="BS19" s="673">
        <v>533.79999999999995</v>
      </c>
      <c r="BT19" s="673">
        <v>533.79999999999995</v>
      </c>
      <c r="BU19" s="673">
        <v>533.79999999999995</v>
      </c>
      <c r="BV19" s="673">
        <v>533.79999999999995</v>
      </c>
    </row>
    <row r="20" spans="1:74" ht="12" customHeight="1" x14ac:dyDescent="0.3">
      <c r="A20" s="663" t="s">
        <v>1072</v>
      </c>
      <c r="B20" s="661" t="s">
        <v>1073</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23748.223999999998</v>
      </c>
      <c r="AN20" s="671">
        <v>24038.473000000002</v>
      </c>
      <c r="AO20" s="671">
        <v>24354.973999999998</v>
      </c>
      <c r="AP20" s="671">
        <v>24665.157999999999</v>
      </c>
      <c r="AQ20" s="671">
        <v>24927.359</v>
      </c>
      <c r="AR20" s="671">
        <v>25254.925999999999</v>
      </c>
      <c r="AS20" s="671">
        <v>25591.261999999999</v>
      </c>
      <c r="AT20" s="671">
        <v>25973.331999999999</v>
      </c>
      <c r="AU20" s="671">
        <v>26263.625</v>
      </c>
      <c r="AV20" s="671">
        <v>26674.034</v>
      </c>
      <c r="AW20" s="671">
        <v>27048.685000000001</v>
      </c>
      <c r="AX20" s="671">
        <v>27723.618999999999</v>
      </c>
      <c r="AY20" s="671">
        <v>28225.031999999999</v>
      </c>
      <c r="AZ20" s="671">
        <v>28593.177</v>
      </c>
      <c r="BA20" s="671">
        <v>29019.16</v>
      </c>
      <c r="BB20" s="671">
        <v>29449.63</v>
      </c>
      <c r="BC20" s="673">
        <v>29888.91</v>
      </c>
      <c r="BD20" s="673">
        <v>30333.279999999999</v>
      </c>
      <c r="BE20" s="673">
        <v>30764.79</v>
      </c>
      <c r="BF20" s="673">
        <v>31203.14</v>
      </c>
      <c r="BG20" s="673">
        <v>31648.01</v>
      </c>
      <c r="BH20" s="673">
        <v>32079.3</v>
      </c>
      <c r="BI20" s="673">
        <v>32516.36</v>
      </c>
      <c r="BJ20" s="673">
        <v>32960</v>
      </c>
      <c r="BK20" s="673">
        <v>33409.14</v>
      </c>
      <c r="BL20" s="673">
        <v>33864.980000000003</v>
      </c>
      <c r="BM20" s="673">
        <v>34325.43</v>
      </c>
      <c r="BN20" s="673">
        <v>34759.589999999997</v>
      </c>
      <c r="BO20" s="673">
        <v>35197.93</v>
      </c>
      <c r="BP20" s="673">
        <v>35642.57</v>
      </c>
      <c r="BQ20" s="673">
        <v>36079.81</v>
      </c>
      <c r="BR20" s="673">
        <v>36522.61</v>
      </c>
      <c r="BS20" s="673">
        <v>36970.28</v>
      </c>
      <c r="BT20" s="673">
        <v>37399.99</v>
      </c>
      <c r="BU20" s="673">
        <v>37835.120000000003</v>
      </c>
      <c r="BV20" s="673">
        <v>38275.85</v>
      </c>
    </row>
    <row r="21" spans="1:74" ht="12" customHeight="1" x14ac:dyDescent="0.3">
      <c r="A21" s="663" t="s">
        <v>1074</v>
      </c>
      <c r="B21" s="661" t="s">
        <v>1075</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14620.985000000001</v>
      </c>
      <c r="AN21" s="671">
        <v>14838.762000000001</v>
      </c>
      <c r="AO21" s="671">
        <v>15071.19</v>
      </c>
      <c r="AP21" s="671">
        <v>15287.665999999999</v>
      </c>
      <c r="AQ21" s="671">
        <v>15480.15</v>
      </c>
      <c r="AR21" s="671">
        <v>15688.906999999999</v>
      </c>
      <c r="AS21" s="671">
        <v>15906.549000000001</v>
      </c>
      <c r="AT21" s="671">
        <v>16137.525</v>
      </c>
      <c r="AU21" s="671">
        <v>16372.611999999999</v>
      </c>
      <c r="AV21" s="671">
        <v>16644.793000000001</v>
      </c>
      <c r="AW21" s="671">
        <v>16894.157999999999</v>
      </c>
      <c r="AX21" s="671">
        <v>17237.566999999999</v>
      </c>
      <c r="AY21" s="671">
        <v>17543.902999999998</v>
      </c>
      <c r="AZ21" s="671">
        <v>17832.041000000001</v>
      </c>
      <c r="BA21" s="671">
        <v>18117.849999999999</v>
      </c>
      <c r="BB21" s="671">
        <v>18406.79</v>
      </c>
      <c r="BC21" s="673">
        <v>18702.16</v>
      </c>
      <c r="BD21" s="673">
        <v>19001.189999999999</v>
      </c>
      <c r="BE21" s="673">
        <v>19285.900000000001</v>
      </c>
      <c r="BF21" s="673">
        <v>19574.96</v>
      </c>
      <c r="BG21" s="673">
        <v>19868.990000000002</v>
      </c>
      <c r="BH21" s="673">
        <v>20146.88</v>
      </c>
      <c r="BI21" s="673">
        <v>20428.93</v>
      </c>
      <c r="BJ21" s="673">
        <v>20714.91</v>
      </c>
      <c r="BK21" s="673">
        <v>21004.71</v>
      </c>
      <c r="BL21" s="673">
        <v>21299.48</v>
      </c>
      <c r="BM21" s="673">
        <v>21597.09</v>
      </c>
      <c r="BN21" s="673">
        <v>21878.6</v>
      </c>
      <c r="BO21" s="673">
        <v>22162.45</v>
      </c>
      <c r="BP21" s="673">
        <v>22450.7</v>
      </c>
      <c r="BQ21" s="673">
        <v>22742.61</v>
      </c>
      <c r="BR21" s="673">
        <v>23038.11</v>
      </c>
      <c r="BS21" s="673">
        <v>23337.46</v>
      </c>
      <c r="BT21" s="673">
        <v>23617.79</v>
      </c>
      <c r="BU21" s="673">
        <v>23901.42</v>
      </c>
      <c r="BV21" s="673">
        <v>24188.49</v>
      </c>
    </row>
    <row r="22" spans="1:74" ht="12" customHeight="1" x14ac:dyDescent="0.3">
      <c r="A22" s="663" t="s">
        <v>1076</v>
      </c>
      <c r="B22" s="661" t="s">
        <v>1077</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7310.2929999999997</v>
      </c>
      <c r="AN22" s="671">
        <v>7361.6589999999997</v>
      </c>
      <c r="AO22" s="671">
        <v>7424.5720000000001</v>
      </c>
      <c r="AP22" s="671">
        <v>7508.1369999999997</v>
      </c>
      <c r="AQ22" s="671">
        <v>7563.2439999999997</v>
      </c>
      <c r="AR22" s="671">
        <v>7642.4309999999996</v>
      </c>
      <c r="AS22" s="671">
        <v>7732.59</v>
      </c>
      <c r="AT22" s="671">
        <v>7867.692</v>
      </c>
      <c r="AU22" s="671">
        <v>7909.5479999999998</v>
      </c>
      <c r="AV22" s="671">
        <v>8029.5649999999996</v>
      </c>
      <c r="AW22" s="671">
        <v>8135.7960000000003</v>
      </c>
      <c r="AX22" s="671">
        <v>8430.3790000000008</v>
      </c>
      <c r="AY22" s="671">
        <v>8618.0020000000004</v>
      </c>
      <c r="AZ22" s="671">
        <v>8678.0660000000007</v>
      </c>
      <c r="BA22" s="671">
        <v>8797.7739999999994</v>
      </c>
      <c r="BB22" s="671">
        <v>8918.7540000000008</v>
      </c>
      <c r="BC22" s="673">
        <v>9041.9789999999994</v>
      </c>
      <c r="BD22" s="673">
        <v>9166.5429999999997</v>
      </c>
      <c r="BE22" s="673">
        <v>9292.48</v>
      </c>
      <c r="BF22" s="673">
        <v>9420.7620000000006</v>
      </c>
      <c r="BG22" s="673">
        <v>9550.4850000000006</v>
      </c>
      <c r="BH22" s="673">
        <v>9682.625</v>
      </c>
      <c r="BI22" s="673">
        <v>9816.2759999999998</v>
      </c>
      <c r="BJ22" s="673">
        <v>9952.4150000000009</v>
      </c>
      <c r="BK22" s="673">
        <v>10090.14</v>
      </c>
      <c r="BL22" s="673">
        <v>10229.49</v>
      </c>
      <c r="BM22" s="673">
        <v>10370.49</v>
      </c>
      <c r="BN22" s="673">
        <v>10501.92</v>
      </c>
      <c r="BO22" s="673">
        <v>10635.09</v>
      </c>
      <c r="BP22" s="673">
        <v>10770.04</v>
      </c>
      <c r="BQ22" s="673">
        <v>10894.59</v>
      </c>
      <c r="BR22" s="673">
        <v>11020.99</v>
      </c>
      <c r="BS22" s="673">
        <v>11148.36</v>
      </c>
      <c r="BT22" s="673">
        <v>11276.73</v>
      </c>
      <c r="BU22" s="673">
        <v>11407.08</v>
      </c>
      <c r="BV22" s="673">
        <v>11539.46</v>
      </c>
    </row>
    <row r="23" spans="1:74" ht="12" customHeight="1" x14ac:dyDescent="0.3">
      <c r="A23" s="663" t="s">
        <v>1078</v>
      </c>
      <c r="B23" s="661" t="s">
        <v>1079</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1816.9459999999999</v>
      </c>
      <c r="AN23" s="671">
        <v>1838.0519999999999</v>
      </c>
      <c r="AO23" s="671">
        <v>1859.212</v>
      </c>
      <c r="AP23" s="671">
        <v>1869.355</v>
      </c>
      <c r="AQ23" s="671">
        <v>1883.9649999999999</v>
      </c>
      <c r="AR23" s="671">
        <v>1923.588</v>
      </c>
      <c r="AS23" s="671">
        <v>1952.123</v>
      </c>
      <c r="AT23" s="671">
        <v>1968.115</v>
      </c>
      <c r="AU23" s="671">
        <v>1981.4649999999999</v>
      </c>
      <c r="AV23" s="671">
        <v>1999.6759999999999</v>
      </c>
      <c r="AW23" s="671">
        <v>2018.731</v>
      </c>
      <c r="AX23" s="671">
        <v>2055.6729999999998</v>
      </c>
      <c r="AY23" s="671">
        <v>2063.127</v>
      </c>
      <c r="AZ23" s="671">
        <v>2083.0700000000002</v>
      </c>
      <c r="BA23" s="671">
        <v>2103.5329999999999</v>
      </c>
      <c r="BB23" s="671">
        <v>2124.0810000000001</v>
      </c>
      <c r="BC23" s="673">
        <v>2144.7750000000001</v>
      </c>
      <c r="BD23" s="673">
        <v>2165.5500000000002</v>
      </c>
      <c r="BE23" s="673">
        <v>2186.413</v>
      </c>
      <c r="BF23" s="673">
        <v>2207.4270000000001</v>
      </c>
      <c r="BG23" s="673">
        <v>2228.5329999999999</v>
      </c>
      <c r="BH23" s="673">
        <v>2249.7950000000001</v>
      </c>
      <c r="BI23" s="673">
        <v>2271.1529999999998</v>
      </c>
      <c r="BJ23" s="673">
        <v>2292.672</v>
      </c>
      <c r="BK23" s="673">
        <v>2314.2919999999999</v>
      </c>
      <c r="BL23" s="673">
        <v>2336.0169999999998</v>
      </c>
      <c r="BM23" s="673">
        <v>2357.848</v>
      </c>
      <c r="BN23" s="673">
        <v>2379.0639999999999</v>
      </c>
      <c r="BO23" s="673">
        <v>2400.3919999999998</v>
      </c>
      <c r="BP23" s="673">
        <v>2421.8339999999998</v>
      </c>
      <c r="BQ23" s="673">
        <v>2442.6080000000002</v>
      </c>
      <c r="BR23" s="673">
        <v>2463.5010000000002</v>
      </c>
      <c r="BS23" s="673">
        <v>2484.4560000000001</v>
      </c>
      <c r="BT23" s="673">
        <v>2505.4760000000001</v>
      </c>
      <c r="BU23" s="673">
        <v>2526.6219999999998</v>
      </c>
      <c r="BV23" s="673">
        <v>2547.8989999999999</v>
      </c>
    </row>
    <row r="24" spans="1:74" ht="12" customHeight="1" x14ac:dyDescent="0.3">
      <c r="A24" s="663" t="s">
        <v>1080</v>
      </c>
      <c r="B24" s="661" t="s">
        <v>88</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112.6</v>
      </c>
      <c r="AN24" s="671">
        <v>112.6</v>
      </c>
      <c r="AO24" s="671">
        <v>112.6</v>
      </c>
      <c r="AP24" s="671">
        <v>112.6</v>
      </c>
      <c r="AQ24" s="671">
        <v>112.6</v>
      </c>
      <c r="AR24" s="671">
        <v>338.6</v>
      </c>
      <c r="AS24" s="671">
        <v>338.6</v>
      </c>
      <c r="AT24" s="671">
        <v>347.6</v>
      </c>
      <c r="AU24" s="671">
        <v>347.6</v>
      </c>
      <c r="AV24" s="671">
        <v>347.6</v>
      </c>
      <c r="AW24" s="671">
        <v>347.6</v>
      </c>
      <c r="AX24" s="671">
        <v>347.6</v>
      </c>
      <c r="AY24" s="671">
        <v>347.6</v>
      </c>
      <c r="AZ24" s="671">
        <v>347.6</v>
      </c>
      <c r="BA24" s="671">
        <v>347.6</v>
      </c>
      <c r="BB24" s="671">
        <v>347.6</v>
      </c>
      <c r="BC24" s="673">
        <v>347.6</v>
      </c>
      <c r="BD24" s="673">
        <v>347.6</v>
      </c>
      <c r="BE24" s="673">
        <v>347.6</v>
      </c>
      <c r="BF24" s="673">
        <v>347.6</v>
      </c>
      <c r="BG24" s="673">
        <v>347.6</v>
      </c>
      <c r="BH24" s="673">
        <v>347.6</v>
      </c>
      <c r="BI24" s="673">
        <v>347.6</v>
      </c>
      <c r="BJ24" s="673">
        <v>597.6</v>
      </c>
      <c r="BK24" s="673">
        <v>597.6</v>
      </c>
      <c r="BL24" s="673">
        <v>597.6</v>
      </c>
      <c r="BM24" s="673">
        <v>597.6</v>
      </c>
      <c r="BN24" s="673">
        <v>597.6</v>
      </c>
      <c r="BO24" s="673">
        <v>597.6</v>
      </c>
      <c r="BP24" s="673">
        <v>597.6</v>
      </c>
      <c r="BQ24" s="673">
        <v>597.6</v>
      </c>
      <c r="BR24" s="673">
        <v>597.6</v>
      </c>
      <c r="BS24" s="673">
        <v>597.6</v>
      </c>
      <c r="BT24" s="673">
        <v>597.6</v>
      </c>
      <c r="BU24" s="673">
        <v>597.6</v>
      </c>
      <c r="BV24" s="673">
        <v>597.6</v>
      </c>
    </row>
    <row r="25" spans="1:74" ht="12"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5"/>
      <c r="BD25" s="675"/>
      <c r="BE25" s="675"/>
      <c r="BF25" s="675"/>
      <c r="BG25" s="675"/>
      <c r="BH25" s="675"/>
      <c r="BI25" s="675"/>
      <c r="BJ25" s="675"/>
      <c r="BK25" s="675"/>
      <c r="BL25" s="675"/>
      <c r="BM25" s="675"/>
      <c r="BN25" s="675"/>
      <c r="BO25" s="675"/>
      <c r="BP25" s="675"/>
      <c r="BQ25" s="675"/>
      <c r="BR25" s="675"/>
      <c r="BS25" s="675"/>
      <c r="BT25" s="675"/>
      <c r="BU25" s="675"/>
      <c r="BV25" s="675"/>
    </row>
    <row r="26" spans="1:74" ht="12" customHeight="1" x14ac:dyDescent="0.3">
      <c r="A26" s="663"/>
      <c r="B26" s="662" t="s">
        <v>1320</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5"/>
      <c r="BD26" s="675"/>
      <c r="BE26" s="675"/>
      <c r="BF26" s="675"/>
      <c r="BG26" s="675"/>
      <c r="BH26" s="675"/>
      <c r="BI26" s="675"/>
      <c r="BJ26" s="675"/>
      <c r="BK26" s="675"/>
      <c r="BL26" s="675"/>
      <c r="BM26" s="675"/>
      <c r="BN26" s="675"/>
      <c r="BO26" s="675"/>
      <c r="BP26" s="675"/>
      <c r="BQ26" s="675"/>
      <c r="BR26" s="675"/>
      <c r="BS26" s="675"/>
      <c r="BT26" s="675"/>
      <c r="BU26" s="675"/>
      <c r="BV26" s="675"/>
    </row>
    <row r="27" spans="1:74" ht="12" customHeight="1" x14ac:dyDescent="0.3">
      <c r="A27" s="663"/>
      <c r="B27" s="662" t="s">
        <v>1060</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5"/>
      <c r="BD27" s="675"/>
      <c r="BE27" s="675"/>
      <c r="BF27" s="675"/>
      <c r="BG27" s="675"/>
      <c r="BH27" s="675"/>
      <c r="BI27" s="675"/>
      <c r="BJ27" s="675"/>
      <c r="BK27" s="675"/>
      <c r="BL27" s="675"/>
      <c r="BM27" s="675"/>
      <c r="BN27" s="675"/>
      <c r="BO27" s="675"/>
      <c r="BP27" s="675"/>
      <c r="BQ27" s="675"/>
      <c r="BR27" s="675"/>
      <c r="BS27" s="675"/>
      <c r="BT27" s="675"/>
      <c r="BU27" s="675"/>
      <c r="BV27" s="675"/>
    </row>
    <row r="28" spans="1:74" ht="12" customHeight="1" x14ac:dyDescent="0.3">
      <c r="A28" s="663" t="s">
        <v>1212</v>
      </c>
      <c r="B28" s="661" t="s">
        <v>1061</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2.4748647739999998</v>
      </c>
      <c r="AN28" s="704">
        <v>2.28842692</v>
      </c>
      <c r="AO28" s="704">
        <v>2.3859077019999999</v>
      </c>
      <c r="AP28" s="704">
        <v>2.1872694949999998</v>
      </c>
      <c r="AQ28" s="704">
        <v>2.32597509</v>
      </c>
      <c r="AR28" s="704">
        <v>2.1536095230000001</v>
      </c>
      <c r="AS28" s="704">
        <v>2.3305445929999999</v>
      </c>
      <c r="AT28" s="704">
        <v>2.5241851780000002</v>
      </c>
      <c r="AU28" s="704">
        <v>2.153935911</v>
      </c>
      <c r="AV28" s="704">
        <v>2.0992181219999999</v>
      </c>
      <c r="AW28" s="704">
        <v>2.1754522679999999</v>
      </c>
      <c r="AX28" s="704">
        <v>2.3854959600000001</v>
      </c>
      <c r="AY28" s="704">
        <v>2.401932516</v>
      </c>
      <c r="AZ28" s="704">
        <v>2.2376784170000001</v>
      </c>
      <c r="BA28" s="704">
        <v>2.6279840000000001</v>
      </c>
      <c r="BB28" s="704">
        <v>2.7026889999999999</v>
      </c>
      <c r="BC28" s="705">
        <v>2.8634930000000001</v>
      </c>
      <c r="BD28" s="705">
        <v>2.6935920000000002</v>
      </c>
      <c r="BE28" s="705">
        <v>2.88436</v>
      </c>
      <c r="BF28" s="705">
        <v>2.6891180000000001</v>
      </c>
      <c r="BG28" s="705">
        <v>2.3656519999999999</v>
      </c>
      <c r="BH28" s="705">
        <v>2.2102719999999998</v>
      </c>
      <c r="BI28" s="705">
        <v>2.2771949999999999</v>
      </c>
      <c r="BJ28" s="705">
        <v>3.0424440000000001</v>
      </c>
      <c r="BK28" s="705">
        <v>3.1176010000000001</v>
      </c>
      <c r="BL28" s="705">
        <v>1.430199</v>
      </c>
      <c r="BM28" s="705">
        <v>2.8250410000000001</v>
      </c>
      <c r="BN28" s="705">
        <v>2.7475480000000001</v>
      </c>
      <c r="BO28" s="705">
        <v>2.9393850000000001</v>
      </c>
      <c r="BP28" s="705">
        <v>2.6883349999999999</v>
      </c>
      <c r="BQ28" s="705">
        <v>2.9328910000000001</v>
      </c>
      <c r="BR28" s="705">
        <v>2.780535</v>
      </c>
      <c r="BS28" s="705">
        <v>2.3838650000000001</v>
      </c>
      <c r="BT28" s="705">
        <v>2.2707830000000002</v>
      </c>
      <c r="BU28" s="705">
        <v>2.3220429999999999</v>
      </c>
      <c r="BV28" s="705">
        <v>2.9447079999999999</v>
      </c>
    </row>
    <row r="29" spans="1:74" ht="12" customHeight="1" x14ac:dyDescent="0.3">
      <c r="A29" s="663" t="s">
        <v>1312</v>
      </c>
      <c r="B29" s="661" t="s">
        <v>1062</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1.422021684</v>
      </c>
      <c r="AN29" s="704">
        <v>1.284215264</v>
      </c>
      <c r="AO29" s="704">
        <v>1.436641257</v>
      </c>
      <c r="AP29" s="704">
        <v>1.3641845079999999</v>
      </c>
      <c r="AQ29" s="704">
        <v>1.381596756</v>
      </c>
      <c r="AR29" s="704">
        <v>1.246821116</v>
      </c>
      <c r="AS29" s="704">
        <v>1.33895963</v>
      </c>
      <c r="AT29" s="704">
        <v>1.365460015</v>
      </c>
      <c r="AU29" s="704">
        <v>1.306565328</v>
      </c>
      <c r="AV29" s="704">
        <v>1.291605688</v>
      </c>
      <c r="AW29" s="704">
        <v>1.253483331</v>
      </c>
      <c r="AX29" s="704">
        <v>1.3701280819999999</v>
      </c>
      <c r="AY29" s="704">
        <v>1.370941736</v>
      </c>
      <c r="AZ29" s="704">
        <v>1.2162059649999999</v>
      </c>
      <c r="BA29" s="704">
        <v>1.532176</v>
      </c>
      <c r="BB29" s="704">
        <v>1.5414920000000001</v>
      </c>
      <c r="BC29" s="705">
        <v>1.5498959999999999</v>
      </c>
      <c r="BD29" s="705">
        <v>1.3553440000000001</v>
      </c>
      <c r="BE29" s="705">
        <v>1.5234859999999999</v>
      </c>
      <c r="BF29" s="705">
        <v>1.403017</v>
      </c>
      <c r="BG29" s="705">
        <v>1.3767640000000001</v>
      </c>
      <c r="BH29" s="705">
        <v>1.3489770000000001</v>
      </c>
      <c r="BI29" s="705">
        <v>1.2968679999999999</v>
      </c>
      <c r="BJ29" s="705">
        <v>1.5285789999999999</v>
      </c>
      <c r="BK29" s="705">
        <v>1.5408930000000001</v>
      </c>
      <c r="BL29" s="705">
        <v>0.88760360000000005</v>
      </c>
      <c r="BM29" s="705">
        <v>1.6047149999999999</v>
      </c>
      <c r="BN29" s="705">
        <v>1.558446</v>
      </c>
      <c r="BO29" s="705">
        <v>1.5548230000000001</v>
      </c>
      <c r="BP29" s="705">
        <v>1.3561939999999999</v>
      </c>
      <c r="BQ29" s="705">
        <v>1.543318</v>
      </c>
      <c r="BR29" s="705">
        <v>1.4543839999999999</v>
      </c>
      <c r="BS29" s="705">
        <v>1.3910769999999999</v>
      </c>
      <c r="BT29" s="705">
        <v>1.3732390000000001</v>
      </c>
      <c r="BU29" s="705">
        <v>1.3148310000000001</v>
      </c>
      <c r="BV29" s="705">
        <v>1.531757</v>
      </c>
    </row>
    <row r="30" spans="1:74" ht="12" customHeight="1" x14ac:dyDescent="0.3">
      <c r="A30" s="663" t="s">
        <v>1313</v>
      </c>
      <c r="B30" s="661" t="s">
        <v>1063</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1.0528430900000001</v>
      </c>
      <c r="AN30" s="704">
        <v>1.0042116560000001</v>
      </c>
      <c r="AO30" s="704">
        <v>0.94926644500000001</v>
      </c>
      <c r="AP30" s="704">
        <v>0.82308498699999999</v>
      </c>
      <c r="AQ30" s="704">
        <v>0.94437833400000004</v>
      </c>
      <c r="AR30" s="704">
        <v>0.90678840699999996</v>
      </c>
      <c r="AS30" s="704">
        <v>0.99158496299999999</v>
      </c>
      <c r="AT30" s="704">
        <v>1.1587251629999999</v>
      </c>
      <c r="AU30" s="704">
        <v>0.84737058300000001</v>
      </c>
      <c r="AV30" s="704">
        <v>0.80761243400000005</v>
      </c>
      <c r="AW30" s="704">
        <v>0.92196893700000004</v>
      </c>
      <c r="AX30" s="704">
        <v>1.0153678779999999</v>
      </c>
      <c r="AY30" s="704">
        <v>1.03099078</v>
      </c>
      <c r="AZ30" s="704">
        <v>1.021472452</v>
      </c>
      <c r="BA30" s="704">
        <v>1.0958079999999999</v>
      </c>
      <c r="BB30" s="704">
        <v>1.161197</v>
      </c>
      <c r="BC30" s="705">
        <v>1.313596</v>
      </c>
      <c r="BD30" s="705">
        <v>1.3382480000000001</v>
      </c>
      <c r="BE30" s="705">
        <v>1.3608739999999999</v>
      </c>
      <c r="BF30" s="705">
        <v>1.2861</v>
      </c>
      <c r="BG30" s="705">
        <v>0.98888819999999999</v>
      </c>
      <c r="BH30" s="705">
        <v>0.86129509999999998</v>
      </c>
      <c r="BI30" s="705">
        <v>0.9803267</v>
      </c>
      <c r="BJ30" s="705">
        <v>1.513865</v>
      </c>
      <c r="BK30" s="705">
        <v>1.576708</v>
      </c>
      <c r="BL30" s="705">
        <v>0.5425951</v>
      </c>
      <c r="BM30" s="705">
        <v>1.220326</v>
      </c>
      <c r="BN30" s="705">
        <v>1.1891020000000001</v>
      </c>
      <c r="BO30" s="705">
        <v>1.3845620000000001</v>
      </c>
      <c r="BP30" s="705">
        <v>1.332141</v>
      </c>
      <c r="BQ30" s="705">
        <v>1.3895729999999999</v>
      </c>
      <c r="BR30" s="705">
        <v>1.3261510000000001</v>
      </c>
      <c r="BS30" s="705">
        <v>0.99278829999999996</v>
      </c>
      <c r="BT30" s="705">
        <v>0.8975438</v>
      </c>
      <c r="BU30" s="705">
        <v>1.0072110000000001</v>
      </c>
      <c r="BV30" s="705">
        <v>1.4129510000000001</v>
      </c>
    </row>
    <row r="31" spans="1:74" ht="12" customHeight="1" x14ac:dyDescent="0.3">
      <c r="A31" s="663" t="s">
        <v>1209</v>
      </c>
      <c r="B31" s="661" t="s">
        <v>1064</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25.221605315000001</v>
      </c>
      <c r="AN31" s="704">
        <v>26.259889161</v>
      </c>
      <c r="AO31" s="704">
        <v>23.482547197999999</v>
      </c>
      <c r="AP31" s="704">
        <v>22.001882983000002</v>
      </c>
      <c r="AQ31" s="704">
        <v>30.367471117000001</v>
      </c>
      <c r="AR31" s="704">
        <v>28.950141668000001</v>
      </c>
      <c r="AS31" s="704">
        <v>27.571461258999999</v>
      </c>
      <c r="AT31" s="704">
        <v>23.98477647</v>
      </c>
      <c r="AU31" s="704">
        <v>19.076220200000002</v>
      </c>
      <c r="AV31" s="704">
        <v>18.236628460999999</v>
      </c>
      <c r="AW31" s="704">
        <v>21.736184090999998</v>
      </c>
      <c r="AX31" s="704">
        <v>22.981033739000001</v>
      </c>
      <c r="AY31" s="704">
        <v>26.047006019000001</v>
      </c>
      <c r="AZ31" s="704">
        <v>22.043035386</v>
      </c>
      <c r="BA31" s="704">
        <v>22.008610000000001</v>
      </c>
      <c r="BB31" s="704">
        <v>20.13325</v>
      </c>
      <c r="BC31" s="705">
        <v>25.73047</v>
      </c>
      <c r="BD31" s="705">
        <v>26.08934</v>
      </c>
      <c r="BE31" s="705">
        <v>24.417269999999998</v>
      </c>
      <c r="BF31" s="705">
        <v>20.811869999999999</v>
      </c>
      <c r="BG31" s="705">
        <v>17.37689</v>
      </c>
      <c r="BH31" s="705">
        <v>17.274699999999999</v>
      </c>
      <c r="BI31" s="705">
        <v>19.176819999999999</v>
      </c>
      <c r="BJ31" s="705">
        <v>21.291689999999999</v>
      </c>
      <c r="BK31" s="705">
        <v>23.679459999999999</v>
      </c>
      <c r="BL31" s="705">
        <v>21.054960000000001</v>
      </c>
      <c r="BM31" s="705">
        <v>23.86307</v>
      </c>
      <c r="BN31" s="705">
        <v>24.185739999999999</v>
      </c>
      <c r="BO31" s="705">
        <v>28.33586</v>
      </c>
      <c r="BP31" s="705">
        <v>28.000610000000002</v>
      </c>
      <c r="BQ31" s="705">
        <v>25.877459999999999</v>
      </c>
      <c r="BR31" s="705">
        <v>21.616589999999999</v>
      </c>
      <c r="BS31" s="705">
        <v>17.864930000000001</v>
      </c>
      <c r="BT31" s="705">
        <v>17.67794</v>
      </c>
      <c r="BU31" s="705">
        <v>19.52712</v>
      </c>
      <c r="BV31" s="705">
        <v>21.888829999999999</v>
      </c>
    </row>
    <row r="32" spans="1:74" ht="12" customHeight="1" x14ac:dyDescent="0.3">
      <c r="A32" s="663" t="s">
        <v>1213</v>
      </c>
      <c r="B32" s="661" t="s">
        <v>1081</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1.229389609</v>
      </c>
      <c r="AN32" s="704">
        <v>1.2330506999999999</v>
      </c>
      <c r="AO32" s="704">
        <v>1.4734815269999999</v>
      </c>
      <c r="AP32" s="704">
        <v>1.4104817270000001</v>
      </c>
      <c r="AQ32" s="704">
        <v>1.41087611</v>
      </c>
      <c r="AR32" s="704">
        <v>1.3377701179999999</v>
      </c>
      <c r="AS32" s="704">
        <v>1.4043296009999999</v>
      </c>
      <c r="AT32" s="704">
        <v>1.4000400120000001</v>
      </c>
      <c r="AU32" s="704">
        <v>1.3587222269999999</v>
      </c>
      <c r="AV32" s="704">
        <v>1.341380697</v>
      </c>
      <c r="AW32" s="704">
        <v>1.4479280859999999</v>
      </c>
      <c r="AX32" s="704">
        <v>1.4337137470000001</v>
      </c>
      <c r="AY32" s="704">
        <v>1.3599718030000001</v>
      </c>
      <c r="AZ32" s="704">
        <v>1.2875929660000001</v>
      </c>
      <c r="BA32" s="704">
        <v>1.494912</v>
      </c>
      <c r="BB32" s="704">
        <v>1.4804219999999999</v>
      </c>
      <c r="BC32" s="705">
        <v>1.4700949999999999</v>
      </c>
      <c r="BD32" s="705">
        <v>1.362733</v>
      </c>
      <c r="BE32" s="705">
        <v>1.4058889999999999</v>
      </c>
      <c r="BF32" s="705">
        <v>1.420628</v>
      </c>
      <c r="BG32" s="705">
        <v>1.349494</v>
      </c>
      <c r="BH32" s="705">
        <v>1.3686100000000001</v>
      </c>
      <c r="BI32" s="705">
        <v>1.420291</v>
      </c>
      <c r="BJ32" s="705">
        <v>1.466971</v>
      </c>
      <c r="BK32" s="705">
        <v>1.4161440000000001</v>
      </c>
      <c r="BL32" s="705">
        <v>1.319882</v>
      </c>
      <c r="BM32" s="705">
        <v>1.434237</v>
      </c>
      <c r="BN32" s="705">
        <v>1.319574</v>
      </c>
      <c r="BO32" s="705">
        <v>1.3872450000000001</v>
      </c>
      <c r="BP32" s="705">
        <v>1.2884059999999999</v>
      </c>
      <c r="BQ32" s="705">
        <v>1.4054169999999999</v>
      </c>
      <c r="BR32" s="705">
        <v>1.444089</v>
      </c>
      <c r="BS32" s="705">
        <v>1.3832</v>
      </c>
      <c r="BT32" s="705">
        <v>1.409459</v>
      </c>
      <c r="BU32" s="705">
        <v>1.491978</v>
      </c>
      <c r="BV32" s="705">
        <v>1.4752609999999999</v>
      </c>
    </row>
    <row r="33" spans="1:74" ht="12" customHeight="1" x14ac:dyDescent="0.3">
      <c r="A33" s="663" t="s">
        <v>1211</v>
      </c>
      <c r="B33" s="661" t="s">
        <v>1065</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4.6154620230000001</v>
      </c>
      <c r="AN33" s="704">
        <v>5.6566507809999997</v>
      </c>
      <c r="AO33" s="704">
        <v>6.4356217259999999</v>
      </c>
      <c r="AP33" s="704">
        <v>8.0521538479999997</v>
      </c>
      <c r="AQ33" s="704">
        <v>9.678904374</v>
      </c>
      <c r="AR33" s="704">
        <v>9.5553595189999996</v>
      </c>
      <c r="AS33" s="704">
        <v>10.385612234</v>
      </c>
      <c r="AT33" s="704">
        <v>9.4275632520000006</v>
      </c>
      <c r="AU33" s="704">
        <v>7.8237319340000004</v>
      </c>
      <c r="AV33" s="704">
        <v>7.2837718110000003</v>
      </c>
      <c r="AW33" s="704">
        <v>5.8445746339999998</v>
      </c>
      <c r="AX33" s="704">
        <v>5.3379794839999999</v>
      </c>
      <c r="AY33" s="704">
        <v>5.6892673089999999</v>
      </c>
      <c r="AZ33" s="704">
        <v>6.4523242400000003</v>
      </c>
      <c r="BA33" s="704">
        <v>8.4655719999999999</v>
      </c>
      <c r="BB33" s="704">
        <v>10.39617</v>
      </c>
      <c r="BC33" s="705">
        <v>12.211639999999999</v>
      </c>
      <c r="BD33" s="705">
        <v>12.046580000000001</v>
      </c>
      <c r="BE33" s="705">
        <v>13.26314</v>
      </c>
      <c r="BF33" s="705">
        <v>12.044180000000001</v>
      </c>
      <c r="BG33" s="705">
        <v>10.262779999999999</v>
      </c>
      <c r="BH33" s="705">
        <v>9.5468840000000004</v>
      </c>
      <c r="BI33" s="705">
        <v>7.6277910000000002</v>
      </c>
      <c r="BJ33" s="705">
        <v>6.9720040000000001</v>
      </c>
      <c r="BK33" s="705">
        <v>7.5444570000000004</v>
      </c>
      <c r="BL33" s="705">
        <v>8.1596259999999994</v>
      </c>
      <c r="BM33" s="705">
        <v>11.29284</v>
      </c>
      <c r="BN33" s="705">
        <v>13.50953</v>
      </c>
      <c r="BO33" s="705">
        <v>15.41845</v>
      </c>
      <c r="BP33" s="705">
        <v>15.6059</v>
      </c>
      <c r="BQ33" s="705">
        <v>16.55537</v>
      </c>
      <c r="BR33" s="705">
        <v>15.102919999999999</v>
      </c>
      <c r="BS33" s="705">
        <v>12.973660000000001</v>
      </c>
      <c r="BT33" s="705">
        <v>11.63341</v>
      </c>
      <c r="BU33" s="705">
        <v>9.2391070000000006</v>
      </c>
      <c r="BV33" s="705">
        <v>8.5168090000000003</v>
      </c>
    </row>
    <row r="34" spans="1:74" ht="12" customHeight="1" x14ac:dyDescent="0.3">
      <c r="A34" s="663" t="s">
        <v>1210</v>
      </c>
      <c r="B34" s="661" t="s">
        <v>1082</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28.519865576000001</v>
      </c>
      <c r="AN34" s="704">
        <v>29.367755274</v>
      </c>
      <c r="AO34" s="704">
        <v>29.495588195</v>
      </c>
      <c r="AP34" s="704">
        <v>29.385797261</v>
      </c>
      <c r="AQ34" s="704">
        <v>28.281905575</v>
      </c>
      <c r="AR34" s="704">
        <v>29.445520072000001</v>
      </c>
      <c r="AS34" s="704">
        <v>22.186082611</v>
      </c>
      <c r="AT34" s="704">
        <v>22.340558558000001</v>
      </c>
      <c r="AU34" s="704">
        <v>22.977116597999999</v>
      </c>
      <c r="AV34" s="704">
        <v>28.769981923</v>
      </c>
      <c r="AW34" s="704">
        <v>33.581844601999997</v>
      </c>
      <c r="AX34" s="704">
        <v>32.328759333999997</v>
      </c>
      <c r="AY34" s="704">
        <v>30.318696802000002</v>
      </c>
      <c r="AZ34" s="704">
        <v>26.56126545</v>
      </c>
      <c r="BA34" s="704">
        <v>34.40455</v>
      </c>
      <c r="BB34" s="704">
        <v>34.879620000000003</v>
      </c>
      <c r="BC34" s="705">
        <v>33.44408</v>
      </c>
      <c r="BD34" s="705">
        <v>35.669589999999999</v>
      </c>
      <c r="BE34" s="705">
        <v>26.916090000000001</v>
      </c>
      <c r="BF34" s="705">
        <v>26.08372</v>
      </c>
      <c r="BG34" s="705">
        <v>27.969850000000001</v>
      </c>
      <c r="BH34" s="705">
        <v>34.035679999999999</v>
      </c>
      <c r="BI34" s="705">
        <v>39.852719999999998</v>
      </c>
      <c r="BJ34" s="705">
        <v>36.702660000000002</v>
      </c>
      <c r="BK34" s="705">
        <v>34.998779999999996</v>
      </c>
      <c r="BL34" s="705">
        <v>32.382390000000001</v>
      </c>
      <c r="BM34" s="705">
        <v>37.540280000000003</v>
      </c>
      <c r="BN34" s="705">
        <v>37.138460000000002</v>
      </c>
      <c r="BO34" s="705">
        <v>36.212760000000003</v>
      </c>
      <c r="BP34" s="705">
        <v>38.719830000000002</v>
      </c>
      <c r="BQ34" s="705">
        <v>29.129370000000002</v>
      </c>
      <c r="BR34" s="705">
        <v>27.357839999999999</v>
      </c>
      <c r="BS34" s="705">
        <v>30.7559</v>
      </c>
      <c r="BT34" s="705">
        <v>35.884979999999999</v>
      </c>
      <c r="BU34" s="705">
        <v>42.4739</v>
      </c>
      <c r="BV34" s="705">
        <v>37.880130000000001</v>
      </c>
    </row>
    <row r="35" spans="1:74" ht="12" customHeight="1" x14ac:dyDescent="0.3">
      <c r="A35" s="663"/>
      <c r="B35" s="662" t="s">
        <v>1066</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5"/>
      <c r="BD35" s="705"/>
      <c r="BE35" s="705"/>
      <c r="BF35" s="705"/>
      <c r="BG35" s="705"/>
      <c r="BH35" s="705"/>
      <c r="BI35" s="705"/>
      <c r="BJ35" s="705"/>
      <c r="BK35" s="705"/>
      <c r="BL35" s="705"/>
      <c r="BM35" s="705"/>
      <c r="BN35" s="705"/>
      <c r="BO35" s="705"/>
      <c r="BP35" s="705"/>
      <c r="BQ35" s="705"/>
      <c r="BR35" s="705"/>
      <c r="BS35" s="705"/>
      <c r="BT35" s="705"/>
      <c r="BU35" s="705"/>
      <c r="BV35" s="705"/>
    </row>
    <row r="36" spans="1:74" ht="12" customHeight="1" x14ac:dyDescent="0.3">
      <c r="A36" s="663" t="s">
        <v>1314</v>
      </c>
      <c r="B36" s="661" t="s">
        <v>1061</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2.5410687780000001</v>
      </c>
      <c r="AN36" s="704">
        <v>2.3715044280000002</v>
      </c>
      <c r="AO36" s="704">
        <v>2.4887132539999999</v>
      </c>
      <c r="AP36" s="704">
        <v>2.3743189999999998</v>
      </c>
      <c r="AQ36" s="704">
        <v>2.384886973</v>
      </c>
      <c r="AR36" s="704">
        <v>2.291256143</v>
      </c>
      <c r="AS36" s="704">
        <v>2.3398962079999999</v>
      </c>
      <c r="AT36" s="704">
        <v>2.3675860649999998</v>
      </c>
      <c r="AU36" s="704">
        <v>2.2990956539999998</v>
      </c>
      <c r="AV36" s="704">
        <v>2.2187044039999999</v>
      </c>
      <c r="AW36" s="704">
        <v>2.4057953140000001</v>
      </c>
      <c r="AX36" s="704">
        <v>2.4867764220000002</v>
      </c>
      <c r="AY36" s="704">
        <v>2.4709133940000001</v>
      </c>
      <c r="AZ36" s="704">
        <v>2.1172861169999999</v>
      </c>
      <c r="BA36" s="704">
        <v>2.4887130000000002</v>
      </c>
      <c r="BB36" s="704">
        <v>2.3743189999999998</v>
      </c>
      <c r="BC36" s="705">
        <v>2.384887</v>
      </c>
      <c r="BD36" s="705">
        <v>2.2912560000000002</v>
      </c>
      <c r="BE36" s="705">
        <v>2.339896</v>
      </c>
      <c r="BF36" s="705">
        <v>2.3675860000000002</v>
      </c>
      <c r="BG36" s="705">
        <v>2.299096</v>
      </c>
      <c r="BH36" s="705">
        <v>2.2187039999999998</v>
      </c>
      <c r="BI36" s="705">
        <v>2.4057949999999999</v>
      </c>
      <c r="BJ36" s="705">
        <v>2.4867759999999999</v>
      </c>
      <c r="BK36" s="705">
        <v>2.4709129999999999</v>
      </c>
      <c r="BL36" s="705">
        <v>2.117286</v>
      </c>
      <c r="BM36" s="705">
        <v>2.488712</v>
      </c>
      <c r="BN36" s="705">
        <v>2.3743189999999998</v>
      </c>
      <c r="BO36" s="705">
        <v>2.384887</v>
      </c>
      <c r="BP36" s="705">
        <v>2.2912560000000002</v>
      </c>
      <c r="BQ36" s="705">
        <v>2.339896</v>
      </c>
      <c r="BR36" s="705">
        <v>2.3675860000000002</v>
      </c>
      <c r="BS36" s="705">
        <v>2.299096</v>
      </c>
      <c r="BT36" s="705">
        <v>2.2187039999999998</v>
      </c>
      <c r="BU36" s="705">
        <v>2.4057949999999999</v>
      </c>
      <c r="BV36" s="705">
        <v>2.4867759999999999</v>
      </c>
    </row>
    <row r="37" spans="1:74" ht="12" customHeight="1" x14ac:dyDescent="0.3">
      <c r="A37" s="663" t="s">
        <v>1315</v>
      </c>
      <c r="B37" s="661" t="s">
        <v>1062</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0.24919372000000001</v>
      </c>
      <c r="AN37" s="704">
        <v>0.23048569799999999</v>
      </c>
      <c r="AO37" s="704">
        <v>0.24567446100000001</v>
      </c>
      <c r="AP37" s="704">
        <v>0.22972975800000001</v>
      </c>
      <c r="AQ37" s="704">
        <v>0.23538236000000001</v>
      </c>
      <c r="AR37" s="704">
        <v>0.20963897400000001</v>
      </c>
      <c r="AS37" s="704">
        <v>0.22527582199999999</v>
      </c>
      <c r="AT37" s="704">
        <v>0.22371775999999999</v>
      </c>
      <c r="AU37" s="704">
        <v>0.205676367</v>
      </c>
      <c r="AV37" s="704">
        <v>0.22391787799999999</v>
      </c>
      <c r="AW37" s="704">
        <v>0.222812178</v>
      </c>
      <c r="AX37" s="704">
        <v>0.24196274400000001</v>
      </c>
      <c r="AY37" s="704">
        <v>0.249206343</v>
      </c>
      <c r="AZ37" s="704">
        <v>0.20305367899999999</v>
      </c>
      <c r="BA37" s="704">
        <v>0.24567449999999999</v>
      </c>
      <c r="BB37" s="704">
        <v>0.22972980000000001</v>
      </c>
      <c r="BC37" s="705">
        <v>0.23538239999999999</v>
      </c>
      <c r="BD37" s="705">
        <v>0.20963899999999999</v>
      </c>
      <c r="BE37" s="705">
        <v>0.2252758</v>
      </c>
      <c r="BF37" s="705">
        <v>0.22371779999999999</v>
      </c>
      <c r="BG37" s="705">
        <v>0.20567640000000001</v>
      </c>
      <c r="BH37" s="705">
        <v>0.2239179</v>
      </c>
      <c r="BI37" s="705">
        <v>0.22281219999999999</v>
      </c>
      <c r="BJ37" s="705">
        <v>0.2419627</v>
      </c>
      <c r="BK37" s="705">
        <v>0.24920629999999999</v>
      </c>
      <c r="BL37" s="705">
        <v>0.2030537</v>
      </c>
      <c r="BM37" s="705">
        <v>0.24567430000000001</v>
      </c>
      <c r="BN37" s="705">
        <v>0.22972960000000001</v>
      </c>
      <c r="BO37" s="705">
        <v>0.23538239999999999</v>
      </c>
      <c r="BP37" s="705">
        <v>0.20963899999999999</v>
      </c>
      <c r="BQ37" s="705">
        <v>0.2252758</v>
      </c>
      <c r="BR37" s="705">
        <v>0.22371779999999999</v>
      </c>
      <c r="BS37" s="705">
        <v>0.20567640000000001</v>
      </c>
      <c r="BT37" s="705">
        <v>0.2239179</v>
      </c>
      <c r="BU37" s="705">
        <v>0.22281219999999999</v>
      </c>
      <c r="BV37" s="705">
        <v>0.2419627</v>
      </c>
    </row>
    <row r="38" spans="1:74" ht="12" customHeight="1" x14ac:dyDescent="0.3">
      <c r="A38" s="663" t="s">
        <v>1316</v>
      </c>
      <c r="B38" s="661" t="s">
        <v>1063</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2.291875058</v>
      </c>
      <c r="AN38" s="704">
        <v>2.1410187299999999</v>
      </c>
      <c r="AO38" s="704">
        <v>2.2430387930000002</v>
      </c>
      <c r="AP38" s="704">
        <v>2.1445892419999999</v>
      </c>
      <c r="AQ38" s="704">
        <v>2.149504613</v>
      </c>
      <c r="AR38" s="704">
        <v>2.0816171689999998</v>
      </c>
      <c r="AS38" s="704">
        <v>2.1146203859999999</v>
      </c>
      <c r="AT38" s="704">
        <v>2.1438683049999998</v>
      </c>
      <c r="AU38" s="704">
        <v>2.0934192870000001</v>
      </c>
      <c r="AV38" s="704">
        <v>1.9947865259999999</v>
      </c>
      <c r="AW38" s="704">
        <v>2.1829831359999998</v>
      </c>
      <c r="AX38" s="704">
        <v>2.2448136779999999</v>
      </c>
      <c r="AY38" s="704">
        <v>2.2217070510000001</v>
      </c>
      <c r="AZ38" s="704">
        <v>1.914232438</v>
      </c>
      <c r="BA38" s="704">
        <v>2.243039</v>
      </c>
      <c r="BB38" s="704">
        <v>2.1445889999999999</v>
      </c>
      <c r="BC38" s="705">
        <v>2.149505</v>
      </c>
      <c r="BD38" s="705">
        <v>2.0816170000000001</v>
      </c>
      <c r="BE38" s="705">
        <v>2.1146199999999999</v>
      </c>
      <c r="BF38" s="705">
        <v>2.1438679999999999</v>
      </c>
      <c r="BG38" s="705">
        <v>2.0934189999999999</v>
      </c>
      <c r="BH38" s="705">
        <v>1.9947870000000001</v>
      </c>
      <c r="BI38" s="705">
        <v>2.1829830000000001</v>
      </c>
      <c r="BJ38" s="705">
        <v>2.2448139999999999</v>
      </c>
      <c r="BK38" s="705">
        <v>2.2217069999999999</v>
      </c>
      <c r="BL38" s="705">
        <v>1.9142319999999999</v>
      </c>
      <c r="BM38" s="705">
        <v>2.2430370000000002</v>
      </c>
      <c r="BN38" s="705">
        <v>2.1445889999999999</v>
      </c>
      <c r="BO38" s="705">
        <v>2.149505</v>
      </c>
      <c r="BP38" s="705">
        <v>2.0816170000000001</v>
      </c>
      <c r="BQ38" s="705">
        <v>2.1146199999999999</v>
      </c>
      <c r="BR38" s="705">
        <v>2.1438679999999999</v>
      </c>
      <c r="BS38" s="705">
        <v>2.0934189999999999</v>
      </c>
      <c r="BT38" s="705">
        <v>1.9947870000000001</v>
      </c>
      <c r="BU38" s="705">
        <v>2.1829830000000001</v>
      </c>
      <c r="BV38" s="705">
        <v>2.2448139999999999</v>
      </c>
    </row>
    <row r="39" spans="1:74" ht="12" customHeight="1" x14ac:dyDescent="0.3">
      <c r="A39" s="663" t="s">
        <v>1317</v>
      </c>
      <c r="B39" s="661" t="s">
        <v>1064</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0.10993132999999999</v>
      </c>
      <c r="AN39" s="704">
        <v>0.110609954</v>
      </c>
      <c r="AO39" s="704">
        <v>0.11191198300000001</v>
      </c>
      <c r="AP39" s="704">
        <v>0.110192076</v>
      </c>
      <c r="AQ39" s="704">
        <v>0.11752459899999999</v>
      </c>
      <c r="AR39" s="704">
        <v>0.108680112</v>
      </c>
      <c r="AS39" s="704">
        <v>0.104475286</v>
      </c>
      <c r="AT39" s="704">
        <v>9.6792506E-2</v>
      </c>
      <c r="AU39" s="704">
        <v>8.5751066000000001E-2</v>
      </c>
      <c r="AV39" s="704">
        <v>8.4093925E-2</v>
      </c>
      <c r="AW39" s="704">
        <v>9.5694688999999999E-2</v>
      </c>
      <c r="AX39" s="704">
        <v>0.105336737</v>
      </c>
      <c r="AY39" s="704">
        <v>0.112485291</v>
      </c>
      <c r="AZ39" s="704">
        <v>9.4115018999999994E-2</v>
      </c>
      <c r="BA39" s="704">
        <v>0.111912</v>
      </c>
      <c r="BB39" s="704">
        <v>0.1101921</v>
      </c>
      <c r="BC39" s="705">
        <v>0.11752460000000001</v>
      </c>
      <c r="BD39" s="705">
        <v>0.1086801</v>
      </c>
      <c r="BE39" s="705">
        <v>0.10447529999999999</v>
      </c>
      <c r="BF39" s="705">
        <v>9.6792500000000004E-2</v>
      </c>
      <c r="BG39" s="705">
        <v>8.5751099999999997E-2</v>
      </c>
      <c r="BH39" s="705">
        <v>8.4093899999999999E-2</v>
      </c>
      <c r="BI39" s="705">
        <v>9.5694699999999994E-2</v>
      </c>
      <c r="BJ39" s="705">
        <v>0.10533679999999999</v>
      </c>
      <c r="BK39" s="705">
        <v>0.1124853</v>
      </c>
      <c r="BL39" s="705">
        <v>9.4115000000000004E-2</v>
      </c>
      <c r="BM39" s="705">
        <v>0.111912</v>
      </c>
      <c r="BN39" s="705">
        <v>0.1101922</v>
      </c>
      <c r="BO39" s="705">
        <v>0.11752460000000001</v>
      </c>
      <c r="BP39" s="705">
        <v>0.1086801</v>
      </c>
      <c r="BQ39" s="705">
        <v>0.10447529999999999</v>
      </c>
      <c r="BR39" s="705">
        <v>9.6792500000000004E-2</v>
      </c>
      <c r="BS39" s="705">
        <v>8.5751099999999997E-2</v>
      </c>
      <c r="BT39" s="705">
        <v>8.4093899999999999E-2</v>
      </c>
      <c r="BU39" s="705">
        <v>9.5694699999999994E-2</v>
      </c>
      <c r="BV39" s="705">
        <v>0.10533679999999999</v>
      </c>
    </row>
    <row r="40" spans="1:74" ht="12" customHeight="1" x14ac:dyDescent="0.3">
      <c r="A40" s="663" t="s">
        <v>1318</v>
      </c>
      <c r="B40" s="661" t="s">
        <v>1065</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4.1549948000000003E-2</v>
      </c>
      <c r="AN40" s="704">
        <v>4.9388039000000002E-2</v>
      </c>
      <c r="AO40" s="704">
        <v>5.9885191999999997E-2</v>
      </c>
      <c r="AP40" s="704">
        <v>7.3835450999999996E-2</v>
      </c>
      <c r="AQ40" s="704">
        <v>8.7912279999999995E-2</v>
      </c>
      <c r="AR40" s="704">
        <v>8.5727233999999999E-2</v>
      </c>
      <c r="AS40" s="704">
        <v>9.2135558000000006E-2</v>
      </c>
      <c r="AT40" s="704">
        <v>8.0075055000000006E-2</v>
      </c>
      <c r="AU40" s="704">
        <v>6.7530439999999997E-2</v>
      </c>
      <c r="AV40" s="704">
        <v>6.1960475000000001E-2</v>
      </c>
      <c r="AW40" s="704">
        <v>5.0357791999999998E-2</v>
      </c>
      <c r="AX40" s="704">
        <v>4.3073588000000003E-2</v>
      </c>
      <c r="AY40" s="704">
        <v>4.3198993999999998E-2</v>
      </c>
      <c r="AZ40" s="704">
        <v>4.9429920000000002E-2</v>
      </c>
      <c r="BA40" s="704">
        <v>6.4231999999999997E-2</v>
      </c>
      <c r="BB40" s="704">
        <v>6.8493399999999996E-2</v>
      </c>
      <c r="BC40" s="705">
        <v>7.37072E-2</v>
      </c>
      <c r="BD40" s="705">
        <v>7.5624800000000006E-2</v>
      </c>
      <c r="BE40" s="705">
        <v>7.7940300000000004E-2</v>
      </c>
      <c r="BF40" s="705">
        <v>7.7976100000000007E-2</v>
      </c>
      <c r="BG40" s="705">
        <v>7.2261900000000004E-2</v>
      </c>
      <c r="BH40" s="705">
        <v>6.9347500000000006E-2</v>
      </c>
      <c r="BI40" s="705">
        <v>6.3380500000000006E-2</v>
      </c>
      <c r="BJ40" s="705">
        <v>6.0771600000000002E-2</v>
      </c>
      <c r="BK40" s="705">
        <v>5.9234299999999997E-2</v>
      </c>
      <c r="BL40" s="705">
        <v>5.9373700000000001E-2</v>
      </c>
      <c r="BM40" s="705">
        <v>7.24712E-2</v>
      </c>
      <c r="BN40" s="705">
        <v>7.5203999999999993E-2</v>
      </c>
      <c r="BO40" s="705">
        <v>7.9993499999999995E-2</v>
      </c>
      <c r="BP40" s="705">
        <v>8.1108799999999995E-2</v>
      </c>
      <c r="BQ40" s="705">
        <v>8.1848599999999994E-2</v>
      </c>
      <c r="BR40" s="705">
        <v>8.1568399999999999E-2</v>
      </c>
      <c r="BS40" s="705">
        <v>7.4872099999999997E-2</v>
      </c>
      <c r="BT40" s="705">
        <v>7.1857500000000005E-2</v>
      </c>
      <c r="BU40" s="705">
        <v>6.3437900000000005E-2</v>
      </c>
      <c r="BV40" s="705">
        <v>6.0634199999999999E-2</v>
      </c>
    </row>
    <row r="41" spans="1:74" ht="12" customHeight="1" x14ac:dyDescent="0.3">
      <c r="A41" s="663" t="s">
        <v>1083</v>
      </c>
      <c r="B41" s="661" t="s">
        <v>1073</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2.3131439999999999</v>
      </c>
      <c r="AN41" s="704">
        <v>2.6242239999999999</v>
      </c>
      <c r="AO41" s="704">
        <v>3.4244750000000002</v>
      </c>
      <c r="AP41" s="704">
        <v>3.8168250000000001</v>
      </c>
      <c r="AQ41" s="704">
        <v>4.2686019999999996</v>
      </c>
      <c r="AR41" s="704">
        <v>4.270327</v>
      </c>
      <c r="AS41" s="704">
        <v>4.4070349999999996</v>
      </c>
      <c r="AT41" s="704">
        <v>4.2005379999999999</v>
      </c>
      <c r="AU41" s="704">
        <v>3.7235369999999999</v>
      </c>
      <c r="AV41" s="704">
        <v>3.3985059999999998</v>
      </c>
      <c r="AW41" s="704">
        <v>2.766839</v>
      </c>
      <c r="AX41" s="704">
        <v>2.5258850000000002</v>
      </c>
      <c r="AY41" s="704">
        <v>2.7488030000000001</v>
      </c>
      <c r="AZ41" s="704">
        <v>2.9392429999999998</v>
      </c>
      <c r="BA41" s="704">
        <v>4.0996269999999999</v>
      </c>
      <c r="BB41" s="704">
        <v>4.5856000000000003</v>
      </c>
      <c r="BC41" s="705">
        <v>5.0675520000000001</v>
      </c>
      <c r="BD41" s="705">
        <v>5.1403350000000003</v>
      </c>
      <c r="BE41" s="705">
        <v>5.3252090000000001</v>
      </c>
      <c r="BF41" s="705">
        <v>5.1362579999999998</v>
      </c>
      <c r="BG41" s="705">
        <v>4.590598</v>
      </c>
      <c r="BH41" s="705">
        <v>4.1148990000000003</v>
      </c>
      <c r="BI41" s="705">
        <v>3.2975370000000002</v>
      </c>
      <c r="BJ41" s="705">
        <v>3.037204</v>
      </c>
      <c r="BK41" s="705">
        <v>3.238775</v>
      </c>
      <c r="BL41" s="705">
        <v>3.5705779999999998</v>
      </c>
      <c r="BM41" s="705">
        <v>4.9183940000000002</v>
      </c>
      <c r="BN41" s="705">
        <v>5.4674379999999996</v>
      </c>
      <c r="BO41" s="705">
        <v>6.0113570000000003</v>
      </c>
      <c r="BP41" s="705">
        <v>6.0753810000000001</v>
      </c>
      <c r="BQ41" s="705">
        <v>6.2735750000000001</v>
      </c>
      <c r="BR41" s="705">
        <v>6.0347460000000002</v>
      </c>
      <c r="BS41" s="705">
        <v>5.380992</v>
      </c>
      <c r="BT41" s="705">
        <v>4.8122470000000002</v>
      </c>
      <c r="BU41" s="705">
        <v>3.8497520000000001</v>
      </c>
      <c r="BV41" s="705">
        <v>3.5376609999999999</v>
      </c>
    </row>
    <row r="42" spans="1:74" ht="12" customHeight="1" x14ac:dyDescent="0.3">
      <c r="A42" s="663" t="s">
        <v>1084</v>
      </c>
      <c r="B42" s="661" t="s">
        <v>1085</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1.385189</v>
      </c>
      <c r="AN42" s="704">
        <v>1.5782350000000001</v>
      </c>
      <c r="AO42" s="704">
        <v>2.0500699999999998</v>
      </c>
      <c r="AP42" s="704">
        <v>2.311194</v>
      </c>
      <c r="AQ42" s="704">
        <v>2.610757</v>
      </c>
      <c r="AR42" s="704">
        <v>2.6108189999999998</v>
      </c>
      <c r="AS42" s="704">
        <v>2.6813959999999999</v>
      </c>
      <c r="AT42" s="704">
        <v>2.5410020000000002</v>
      </c>
      <c r="AU42" s="704">
        <v>2.2427199999999998</v>
      </c>
      <c r="AV42" s="704">
        <v>2.0891760000000001</v>
      </c>
      <c r="AW42" s="704">
        <v>1.7314210000000001</v>
      </c>
      <c r="AX42" s="704">
        <v>1.538303</v>
      </c>
      <c r="AY42" s="704">
        <v>1.671368</v>
      </c>
      <c r="AZ42" s="704">
        <v>1.7740130000000001</v>
      </c>
      <c r="BA42" s="704">
        <v>2.495628</v>
      </c>
      <c r="BB42" s="704">
        <v>2.815124</v>
      </c>
      <c r="BC42" s="705">
        <v>3.1206619999999998</v>
      </c>
      <c r="BD42" s="705">
        <v>3.1792699999999998</v>
      </c>
      <c r="BE42" s="705">
        <v>3.2869739999999998</v>
      </c>
      <c r="BF42" s="705">
        <v>3.1741670000000002</v>
      </c>
      <c r="BG42" s="705">
        <v>2.822498</v>
      </c>
      <c r="BH42" s="705">
        <v>2.5374020000000002</v>
      </c>
      <c r="BI42" s="705">
        <v>2.0473659999999998</v>
      </c>
      <c r="BJ42" s="705">
        <v>1.8593299999999999</v>
      </c>
      <c r="BK42" s="705">
        <v>1.96991</v>
      </c>
      <c r="BL42" s="705">
        <v>2.1751689999999999</v>
      </c>
      <c r="BM42" s="705">
        <v>3.0223279999999999</v>
      </c>
      <c r="BN42" s="705">
        <v>3.386136</v>
      </c>
      <c r="BO42" s="705">
        <v>3.7318220000000002</v>
      </c>
      <c r="BP42" s="705">
        <v>3.7849300000000001</v>
      </c>
      <c r="BQ42" s="705">
        <v>3.9001510000000001</v>
      </c>
      <c r="BR42" s="705">
        <v>3.7560090000000002</v>
      </c>
      <c r="BS42" s="705">
        <v>3.3323170000000002</v>
      </c>
      <c r="BT42" s="705">
        <v>2.9889619999999999</v>
      </c>
      <c r="BU42" s="705">
        <v>2.407524</v>
      </c>
      <c r="BV42" s="705">
        <v>2.1813509999999998</v>
      </c>
    </row>
    <row r="43" spans="1:74" ht="12" customHeight="1" x14ac:dyDescent="0.3">
      <c r="A43" s="663" t="s">
        <v>1086</v>
      </c>
      <c r="B43" s="661" t="s">
        <v>1087</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0.73631590000000002</v>
      </c>
      <c r="AN43" s="704">
        <v>0.83411869999999999</v>
      </c>
      <c r="AO43" s="704">
        <v>1.0820909999999999</v>
      </c>
      <c r="AP43" s="704">
        <v>1.189295</v>
      </c>
      <c r="AQ43" s="704">
        <v>1.3091969999999999</v>
      </c>
      <c r="AR43" s="704">
        <v>1.305329</v>
      </c>
      <c r="AS43" s="704">
        <v>1.3560840000000001</v>
      </c>
      <c r="AT43" s="704">
        <v>1.301817</v>
      </c>
      <c r="AU43" s="704">
        <v>1.159246</v>
      </c>
      <c r="AV43" s="704">
        <v>1.0180450000000001</v>
      </c>
      <c r="AW43" s="704">
        <v>0.80899679999999996</v>
      </c>
      <c r="AX43" s="704">
        <v>0.78324329999999998</v>
      </c>
      <c r="AY43" s="704">
        <v>0.86140830000000002</v>
      </c>
      <c r="AZ43" s="704">
        <v>0.93452539999999995</v>
      </c>
      <c r="BA43" s="704">
        <v>1.2759149999999999</v>
      </c>
      <c r="BB43" s="704">
        <v>1.413862</v>
      </c>
      <c r="BC43" s="705">
        <v>1.552165</v>
      </c>
      <c r="BD43" s="705">
        <v>1.5646450000000001</v>
      </c>
      <c r="BE43" s="705">
        <v>1.6277349999999999</v>
      </c>
      <c r="BF43" s="705">
        <v>1.5632440000000001</v>
      </c>
      <c r="BG43" s="705">
        <v>1.4070130000000001</v>
      </c>
      <c r="BH43" s="705">
        <v>1.2478370000000001</v>
      </c>
      <c r="BI43" s="705">
        <v>0.99130580000000001</v>
      </c>
      <c r="BJ43" s="705">
        <v>0.94443580000000005</v>
      </c>
      <c r="BK43" s="705">
        <v>1.021765</v>
      </c>
      <c r="BL43" s="705">
        <v>1.1309370000000001</v>
      </c>
      <c r="BM43" s="705">
        <v>1.5233159999999999</v>
      </c>
      <c r="BN43" s="705">
        <v>1.6775370000000001</v>
      </c>
      <c r="BO43" s="705">
        <v>1.833993</v>
      </c>
      <c r="BP43" s="705">
        <v>1.8438380000000001</v>
      </c>
      <c r="BQ43" s="705">
        <v>1.911977</v>
      </c>
      <c r="BR43" s="705">
        <v>1.831148</v>
      </c>
      <c r="BS43" s="705">
        <v>1.643974</v>
      </c>
      <c r="BT43" s="705">
        <v>1.454297</v>
      </c>
      <c r="BU43" s="705">
        <v>1.1526259999999999</v>
      </c>
      <c r="BV43" s="705">
        <v>1.09548</v>
      </c>
    </row>
    <row r="44" spans="1:74" ht="12" customHeight="1" x14ac:dyDescent="0.3">
      <c r="A44" s="663" t="s">
        <v>1088</v>
      </c>
      <c r="B44" s="661" t="s">
        <v>1089</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0.19163920000000001</v>
      </c>
      <c r="AN44" s="704">
        <v>0.21187059999999999</v>
      </c>
      <c r="AO44" s="704">
        <v>0.29231439999999997</v>
      </c>
      <c r="AP44" s="704">
        <v>0.3163359</v>
      </c>
      <c r="AQ44" s="704">
        <v>0.34864780000000001</v>
      </c>
      <c r="AR44" s="704">
        <v>0.35417890000000002</v>
      </c>
      <c r="AS44" s="704">
        <v>0.36955440000000001</v>
      </c>
      <c r="AT44" s="704">
        <v>0.35771940000000002</v>
      </c>
      <c r="AU44" s="704">
        <v>0.3215712</v>
      </c>
      <c r="AV44" s="704">
        <v>0.29128490000000001</v>
      </c>
      <c r="AW44" s="704">
        <v>0.22642129999999999</v>
      </c>
      <c r="AX44" s="704">
        <v>0.20433879999999999</v>
      </c>
      <c r="AY44" s="704">
        <v>0.21602640000000001</v>
      </c>
      <c r="AZ44" s="704">
        <v>0.23070460000000001</v>
      </c>
      <c r="BA44" s="704">
        <v>0.32808470000000001</v>
      </c>
      <c r="BB44" s="704">
        <v>0.35661320000000002</v>
      </c>
      <c r="BC44" s="705">
        <v>0.39472479999999999</v>
      </c>
      <c r="BD44" s="705">
        <v>0.3964201</v>
      </c>
      <c r="BE44" s="705">
        <v>0.41049930000000001</v>
      </c>
      <c r="BF44" s="705">
        <v>0.39884740000000002</v>
      </c>
      <c r="BG44" s="705">
        <v>0.36108780000000001</v>
      </c>
      <c r="BH44" s="705">
        <v>0.32966020000000001</v>
      </c>
      <c r="BI44" s="705">
        <v>0.25886520000000002</v>
      </c>
      <c r="BJ44" s="705">
        <v>0.23343820000000001</v>
      </c>
      <c r="BK44" s="705">
        <v>0.24709999999999999</v>
      </c>
      <c r="BL44" s="705">
        <v>0.26447179999999998</v>
      </c>
      <c r="BM44" s="705">
        <v>0.37274940000000001</v>
      </c>
      <c r="BN44" s="705">
        <v>0.40376600000000001</v>
      </c>
      <c r="BO44" s="705">
        <v>0.44554199999999999</v>
      </c>
      <c r="BP44" s="705">
        <v>0.44661269999999997</v>
      </c>
      <c r="BQ44" s="705">
        <v>0.46144649999999998</v>
      </c>
      <c r="BR44" s="705">
        <v>0.44758789999999998</v>
      </c>
      <c r="BS44" s="705">
        <v>0.40470119999999998</v>
      </c>
      <c r="BT44" s="705">
        <v>0.3689886</v>
      </c>
      <c r="BU44" s="705">
        <v>0.28960170000000002</v>
      </c>
      <c r="BV44" s="705">
        <v>0.26083030000000001</v>
      </c>
    </row>
    <row r="45" spans="1:74" ht="12" customHeight="1" x14ac:dyDescent="0.3">
      <c r="A45" s="667" t="s">
        <v>1319</v>
      </c>
      <c r="B45" s="668" t="s">
        <v>1082</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2.7444421E-2</v>
      </c>
      <c r="AN45" s="706">
        <v>2.8878579000000001E-2</v>
      </c>
      <c r="AO45" s="706">
        <v>2.9640522999999998E-2</v>
      </c>
      <c r="AP45" s="706">
        <v>2.9855632999999999E-2</v>
      </c>
      <c r="AQ45" s="706">
        <v>2.6789016999999998E-2</v>
      </c>
      <c r="AR45" s="706">
        <v>7.8003295E-2</v>
      </c>
      <c r="AS45" s="706">
        <v>8.3477818999999995E-2</v>
      </c>
      <c r="AT45" s="706">
        <v>7.2587771999999995E-2</v>
      </c>
      <c r="AU45" s="706">
        <v>8.7071246000000005E-2</v>
      </c>
      <c r="AV45" s="706">
        <v>0.11046937699999999</v>
      </c>
      <c r="AW45" s="706">
        <v>0.12208041</v>
      </c>
      <c r="AX45" s="706">
        <v>0.132740993</v>
      </c>
      <c r="AY45" s="706">
        <v>0.10873540900000001</v>
      </c>
      <c r="AZ45" s="706">
        <v>0.11163284800000001</v>
      </c>
      <c r="BA45" s="706">
        <v>0.1111876</v>
      </c>
      <c r="BB45" s="706">
        <v>9.7084799999999999E-2</v>
      </c>
      <c r="BC45" s="707">
        <v>8.9459399999999994E-2</v>
      </c>
      <c r="BD45" s="707">
        <v>7.9492199999999999E-2</v>
      </c>
      <c r="BE45" s="707">
        <v>7.5370500000000007E-2</v>
      </c>
      <c r="BF45" s="707">
        <v>7.1667999999999996E-2</v>
      </c>
      <c r="BG45" s="707">
        <v>6.9814500000000002E-2</v>
      </c>
      <c r="BH45" s="707">
        <v>7.4919100000000002E-2</v>
      </c>
      <c r="BI45" s="707">
        <v>7.3192099999999996E-2</v>
      </c>
      <c r="BJ45" s="707">
        <v>0.12736239999999999</v>
      </c>
      <c r="BK45" s="707">
        <v>0.1273717</v>
      </c>
      <c r="BL45" s="707">
        <v>0.11469799999999999</v>
      </c>
      <c r="BM45" s="707">
        <v>0.1271552</v>
      </c>
      <c r="BN45" s="707">
        <v>0.123361</v>
      </c>
      <c r="BO45" s="707">
        <v>0.12505430000000001</v>
      </c>
      <c r="BP45" s="707">
        <v>0.1196623</v>
      </c>
      <c r="BQ45" s="707">
        <v>0.1208576</v>
      </c>
      <c r="BR45" s="707">
        <v>0.1197669</v>
      </c>
      <c r="BS45" s="707">
        <v>0.11799659999999999</v>
      </c>
      <c r="BT45" s="707">
        <v>0.12578900000000001</v>
      </c>
      <c r="BU45" s="707">
        <v>0.12308719999999999</v>
      </c>
      <c r="BV45" s="707">
        <v>0.1266186</v>
      </c>
    </row>
    <row r="46" spans="1:74" ht="12" customHeight="1" x14ac:dyDescent="0.3">
      <c r="A46" s="669"/>
      <c r="B46" s="658" t="s">
        <v>1090</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0"/>
      <c r="BH46" s="670"/>
      <c r="BI46" s="670"/>
      <c r="BJ46" s="670"/>
      <c r="BK46" s="670"/>
      <c r="BL46" s="670"/>
      <c r="BM46" s="670"/>
      <c r="BN46" s="670"/>
      <c r="BO46" s="670"/>
      <c r="BP46" s="670"/>
      <c r="BQ46" s="670"/>
      <c r="BR46" s="670"/>
      <c r="BS46" s="670"/>
      <c r="BT46" s="670"/>
      <c r="BU46" s="670"/>
      <c r="BV46" s="670"/>
    </row>
    <row r="47" spans="1:74" ht="12" customHeight="1" x14ac:dyDescent="0.3">
      <c r="A47" s="669"/>
      <c r="B47" s="658" t="s">
        <v>1091</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2" customHeight="1" x14ac:dyDescent="0.3">
      <c r="A48" s="669"/>
      <c r="B48" s="828" t="s">
        <v>1377</v>
      </c>
      <c r="C48" s="829"/>
      <c r="D48" s="829"/>
      <c r="E48" s="829"/>
      <c r="F48" s="829"/>
      <c r="G48" s="829"/>
      <c r="H48" s="829"/>
      <c r="I48" s="829"/>
      <c r="J48" s="829"/>
      <c r="K48" s="829"/>
      <c r="L48" s="829"/>
      <c r="M48" s="829"/>
      <c r="N48" s="829"/>
      <c r="O48" s="829"/>
      <c r="P48" s="829"/>
      <c r="Q48" s="829"/>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2" customHeight="1" x14ac:dyDescent="0.3">
      <c r="A49" s="669"/>
      <c r="B49" s="829"/>
      <c r="C49" s="829"/>
      <c r="D49" s="829"/>
      <c r="E49" s="829"/>
      <c r="F49" s="829"/>
      <c r="G49" s="829"/>
      <c r="H49" s="829"/>
      <c r="I49" s="829"/>
      <c r="J49" s="829"/>
      <c r="K49" s="829"/>
      <c r="L49" s="829"/>
      <c r="M49" s="829"/>
      <c r="N49" s="829"/>
      <c r="O49" s="829"/>
      <c r="P49" s="829"/>
      <c r="Q49" s="829"/>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2" customHeight="1" x14ac:dyDescent="0.3">
      <c r="A50" s="669"/>
      <c r="B50" s="658" t="s">
        <v>1092</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2" customHeight="1" x14ac:dyDescent="0.3">
      <c r="A51" s="669"/>
      <c r="B51" s="752" t="s">
        <v>815</v>
      </c>
      <c r="C51" s="744"/>
      <c r="D51" s="744"/>
      <c r="E51" s="744"/>
      <c r="F51" s="744"/>
      <c r="G51" s="744"/>
      <c r="H51" s="744"/>
      <c r="I51" s="744"/>
      <c r="J51" s="744"/>
      <c r="K51" s="744"/>
      <c r="L51" s="744"/>
      <c r="M51" s="744"/>
      <c r="N51" s="744"/>
      <c r="O51" s="744"/>
      <c r="P51" s="744"/>
      <c r="Q51" s="744"/>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2" customHeight="1" x14ac:dyDescent="0.3">
      <c r="A52" s="663"/>
      <c r="B52" s="830" t="str">
        <f>"Notes: "&amp;"EIA completed modeling and analysis for this report on " &amp;Dates!D2&amp;"."</f>
        <v>Notes: EIA completed modeling and analysis for this report on Thursday May 6, 2021.</v>
      </c>
      <c r="C52" s="744"/>
      <c r="D52" s="744"/>
      <c r="E52" s="744"/>
      <c r="F52" s="744"/>
      <c r="G52" s="744"/>
      <c r="H52" s="744"/>
      <c r="I52" s="744"/>
      <c r="J52" s="744"/>
      <c r="K52" s="744"/>
      <c r="L52" s="744"/>
      <c r="M52" s="744"/>
      <c r="N52" s="744"/>
      <c r="O52" s="744"/>
      <c r="P52" s="744"/>
      <c r="Q52" s="744"/>
    </row>
    <row r="53" spans="1:74" ht="12" customHeight="1" x14ac:dyDescent="0.3">
      <c r="A53" s="663"/>
      <c r="B53" s="770" t="s">
        <v>353</v>
      </c>
      <c r="C53" s="744"/>
      <c r="D53" s="744"/>
      <c r="E53" s="744"/>
      <c r="F53" s="744"/>
      <c r="G53" s="744"/>
      <c r="H53" s="744"/>
      <c r="I53" s="744"/>
      <c r="J53" s="744"/>
      <c r="K53" s="744"/>
      <c r="L53" s="744"/>
      <c r="M53" s="744"/>
      <c r="N53" s="744"/>
      <c r="O53" s="744"/>
      <c r="P53" s="744"/>
      <c r="Q53" s="744"/>
    </row>
    <row r="54" spans="1:74" ht="12" customHeight="1" x14ac:dyDescent="0.3">
      <c r="A54" s="663"/>
      <c r="B54" s="658" t="s">
        <v>1093</v>
      </c>
      <c r="C54" s="658"/>
      <c r="D54" s="658"/>
      <c r="E54" s="658"/>
      <c r="F54" s="658"/>
      <c r="G54" s="658"/>
      <c r="H54" s="658"/>
      <c r="I54" s="658"/>
      <c r="J54" s="658"/>
      <c r="K54" s="658"/>
      <c r="L54" s="658"/>
      <c r="M54" s="658"/>
      <c r="N54" s="658"/>
      <c r="O54" s="658"/>
      <c r="P54" s="658"/>
      <c r="Q54" s="658"/>
    </row>
    <row r="55" spans="1:74" ht="12" customHeight="1" x14ac:dyDescent="0.3">
      <c r="A55" s="663"/>
      <c r="B55" s="658" t="s">
        <v>838</v>
      </c>
      <c r="C55" s="658"/>
      <c r="D55" s="658"/>
      <c r="E55" s="658"/>
      <c r="F55" s="658"/>
      <c r="G55" s="658"/>
      <c r="H55" s="658"/>
      <c r="I55" s="658"/>
      <c r="J55" s="658"/>
      <c r="K55" s="658"/>
      <c r="L55" s="658"/>
      <c r="M55" s="658"/>
      <c r="N55" s="658"/>
      <c r="O55" s="658"/>
      <c r="P55" s="658"/>
      <c r="Q55" s="658"/>
    </row>
    <row r="56" spans="1:74" ht="12" customHeight="1" x14ac:dyDescent="0.3">
      <c r="A56" s="663"/>
      <c r="B56" s="771" t="s">
        <v>1384</v>
      </c>
      <c r="C56" s="759"/>
      <c r="D56" s="759"/>
      <c r="E56" s="759"/>
      <c r="F56" s="759"/>
      <c r="G56" s="759"/>
      <c r="H56" s="759"/>
      <c r="I56" s="759"/>
      <c r="J56" s="759"/>
      <c r="K56" s="759"/>
      <c r="L56" s="759"/>
      <c r="M56" s="759"/>
      <c r="N56" s="759"/>
      <c r="O56" s="759"/>
      <c r="P56" s="759"/>
      <c r="Q56" s="759"/>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Q5" transitionEvaluation="1" transitionEntry="1" codeName="Sheet6">
    <pageSetUpPr fitToPage="1"/>
  </sheetPr>
  <dimension ref="A1:BV160"/>
  <sheetViews>
    <sheetView showGridLines="0" workbookViewId="0">
      <pane xSplit="2" ySplit="4" topLeftCell="AQ5" activePane="bottomRight" state="frozen"/>
      <selection activeCell="BF1" sqref="BF1"/>
      <selection pane="topRight" activeCell="BF1" sqref="BF1"/>
      <selection pane="bottomLeft" activeCell="BF1" sqref="BF1"/>
      <selection pane="bottomRight" activeCell="BD18" sqref="BD18"/>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4" customWidth="1"/>
    <col min="59" max="62" width="7.44140625" style="328" customWidth="1"/>
    <col min="63" max="74" width="7.44140625" style="135" customWidth="1"/>
    <col min="75" max="16384" width="9.5546875" style="135"/>
  </cols>
  <sheetData>
    <row r="1" spans="1:74" ht="13.35" customHeight="1" x14ac:dyDescent="0.25">
      <c r="A1" s="741" t="s">
        <v>798</v>
      </c>
      <c r="B1" s="835" t="s">
        <v>1114</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252"/>
    </row>
    <row r="2" spans="1:74" s="47"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1110</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18327.570259</v>
      </c>
      <c r="AT7" s="232">
        <v>18637.117481000001</v>
      </c>
      <c r="AU7" s="232">
        <v>18824.875259</v>
      </c>
      <c r="AV7" s="232">
        <v>18890.843593000001</v>
      </c>
      <c r="AW7" s="232">
        <v>18835.022481</v>
      </c>
      <c r="AX7" s="232">
        <v>18657.411926000001</v>
      </c>
      <c r="AY7" s="232">
        <v>18938.13637</v>
      </c>
      <c r="AZ7" s="232">
        <v>19032.945259</v>
      </c>
      <c r="BA7" s="232">
        <v>19141.52637</v>
      </c>
      <c r="BB7" s="232">
        <v>19280.018962999999</v>
      </c>
      <c r="BC7" s="305">
        <v>19404.04</v>
      </c>
      <c r="BD7" s="305">
        <v>19529.73</v>
      </c>
      <c r="BE7" s="305">
        <v>19677.400000000001</v>
      </c>
      <c r="BF7" s="305">
        <v>19791.189999999999</v>
      </c>
      <c r="BG7" s="305">
        <v>19891.41</v>
      </c>
      <c r="BH7" s="305">
        <v>19970.419999999998</v>
      </c>
      <c r="BI7" s="305">
        <v>20049.22</v>
      </c>
      <c r="BJ7" s="305">
        <v>20120.18</v>
      </c>
      <c r="BK7" s="305">
        <v>20181.46</v>
      </c>
      <c r="BL7" s="305">
        <v>20238.09</v>
      </c>
      <c r="BM7" s="305">
        <v>20288.25</v>
      </c>
      <c r="BN7" s="305">
        <v>20325.5</v>
      </c>
      <c r="BO7" s="305">
        <v>20367.53</v>
      </c>
      <c r="BP7" s="305">
        <v>20407.93</v>
      </c>
      <c r="BQ7" s="305">
        <v>20447.169999999998</v>
      </c>
      <c r="BR7" s="305">
        <v>20483.91</v>
      </c>
      <c r="BS7" s="305">
        <v>20518.63</v>
      </c>
      <c r="BT7" s="305">
        <v>20549.990000000002</v>
      </c>
      <c r="BU7" s="305">
        <v>20581.72</v>
      </c>
      <c r="BV7" s="305">
        <v>20612.45</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305"/>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1110</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13095.6</v>
      </c>
      <c r="AW9" s="232">
        <v>13011</v>
      </c>
      <c r="AX9" s="232">
        <v>12890.7</v>
      </c>
      <c r="AY9" s="232">
        <v>13281.9</v>
      </c>
      <c r="AZ9" s="232">
        <v>13119.2</v>
      </c>
      <c r="BA9" s="232">
        <v>13369.72363</v>
      </c>
      <c r="BB9" s="232">
        <v>13433.791332999999</v>
      </c>
      <c r="BC9" s="305">
        <v>13506.24</v>
      </c>
      <c r="BD9" s="305">
        <v>13577.96</v>
      </c>
      <c r="BE9" s="305">
        <v>13647.56</v>
      </c>
      <c r="BF9" s="305">
        <v>13718.9</v>
      </c>
      <c r="BG9" s="305">
        <v>13790.59</v>
      </c>
      <c r="BH9" s="305">
        <v>13873.53</v>
      </c>
      <c r="BI9" s="305">
        <v>13937.72</v>
      </c>
      <c r="BJ9" s="305">
        <v>13994.07</v>
      </c>
      <c r="BK9" s="305">
        <v>14035.16</v>
      </c>
      <c r="BL9" s="305">
        <v>14081.39</v>
      </c>
      <c r="BM9" s="305">
        <v>14125.33</v>
      </c>
      <c r="BN9" s="305">
        <v>14167.48</v>
      </c>
      <c r="BO9" s="305">
        <v>14206.51</v>
      </c>
      <c r="BP9" s="305">
        <v>14242.9</v>
      </c>
      <c r="BQ9" s="305">
        <v>14273.64</v>
      </c>
      <c r="BR9" s="305">
        <v>14307.02</v>
      </c>
      <c r="BS9" s="305">
        <v>14340.03</v>
      </c>
      <c r="BT9" s="305">
        <v>14373.61</v>
      </c>
      <c r="BU9" s="305">
        <v>14405.15</v>
      </c>
      <c r="BV9" s="305">
        <v>14435.6</v>
      </c>
    </row>
    <row r="10" spans="1:74" ht="11.1" customHeight="1" x14ac:dyDescent="0.2">
      <c r="A10" s="140"/>
      <c r="B10" s="686" t="s">
        <v>1115</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1110</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3252.9337037</v>
      </c>
      <c r="AT11" s="232">
        <v>3317.4819259000001</v>
      </c>
      <c r="AU11" s="232">
        <v>3373.7773704000001</v>
      </c>
      <c r="AV11" s="232">
        <v>3421.820037</v>
      </c>
      <c r="AW11" s="232">
        <v>3461.6099258999998</v>
      </c>
      <c r="AX11" s="232">
        <v>3493.1470370000002</v>
      </c>
      <c r="AY11" s="232">
        <v>3503.6457406999998</v>
      </c>
      <c r="AZ11" s="232">
        <v>3521.3881852</v>
      </c>
      <c r="BA11" s="232">
        <v>3536.3400741</v>
      </c>
      <c r="BB11" s="232">
        <v>3541.0636295999998</v>
      </c>
      <c r="BC11" s="305">
        <v>3556.0129999999999</v>
      </c>
      <c r="BD11" s="305">
        <v>3573.75</v>
      </c>
      <c r="BE11" s="305">
        <v>3601.0749999999998</v>
      </c>
      <c r="BF11" s="305">
        <v>3619.2869999999998</v>
      </c>
      <c r="BG11" s="305">
        <v>3635.1860000000001</v>
      </c>
      <c r="BH11" s="305">
        <v>3647.83</v>
      </c>
      <c r="BI11" s="305">
        <v>3659.8090000000002</v>
      </c>
      <c r="BJ11" s="305">
        <v>3670.181</v>
      </c>
      <c r="BK11" s="305">
        <v>3678.1179999999999</v>
      </c>
      <c r="BL11" s="305">
        <v>3685.8969999999999</v>
      </c>
      <c r="BM11" s="305">
        <v>3692.692</v>
      </c>
      <c r="BN11" s="305">
        <v>3696.973</v>
      </c>
      <c r="BO11" s="305">
        <v>3702.942</v>
      </c>
      <c r="BP11" s="305">
        <v>3709.0729999999999</v>
      </c>
      <c r="BQ11" s="305">
        <v>3715.4430000000002</v>
      </c>
      <c r="BR11" s="305">
        <v>3721.8339999999998</v>
      </c>
      <c r="BS11" s="305">
        <v>3728.3270000000002</v>
      </c>
      <c r="BT11" s="305">
        <v>3735.701</v>
      </c>
      <c r="BU11" s="305">
        <v>3741.81</v>
      </c>
      <c r="BV11" s="305">
        <v>3747.4360000000001</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1110</v>
      </c>
      <c r="C13" s="560">
        <v>-2.7667777777999998</v>
      </c>
      <c r="D13" s="560">
        <v>-15.235777777999999</v>
      </c>
      <c r="E13" s="560">
        <v>-18.756444444</v>
      </c>
      <c r="F13" s="560">
        <v>-5.0643333332999996</v>
      </c>
      <c r="G13" s="560">
        <v>3.1133333332999999</v>
      </c>
      <c r="H13" s="560">
        <v>14.041</v>
      </c>
      <c r="I13" s="560">
        <v>39.924888889000002</v>
      </c>
      <c r="J13" s="560">
        <v>47.197888888999998</v>
      </c>
      <c r="K13" s="560">
        <v>48.066222222</v>
      </c>
      <c r="L13" s="560">
        <v>29.145444443999999</v>
      </c>
      <c r="M13" s="560">
        <v>27.242777778000001</v>
      </c>
      <c r="N13" s="560">
        <v>28.973777777999999</v>
      </c>
      <c r="O13" s="560">
        <v>46.580518519000002</v>
      </c>
      <c r="P13" s="560">
        <v>46.397296296</v>
      </c>
      <c r="Q13" s="560">
        <v>40.666185185000003</v>
      </c>
      <c r="R13" s="560">
        <v>6.9531111111000001</v>
      </c>
      <c r="S13" s="560">
        <v>6.9517777778000003</v>
      </c>
      <c r="T13" s="560">
        <v>18.228111111</v>
      </c>
      <c r="U13" s="560">
        <v>63.037074074000003</v>
      </c>
      <c r="V13" s="560">
        <v>80.177518519000003</v>
      </c>
      <c r="W13" s="560">
        <v>91.904407406999994</v>
      </c>
      <c r="X13" s="560">
        <v>93.612259258999998</v>
      </c>
      <c r="Y13" s="560">
        <v>97.966148148000002</v>
      </c>
      <c r="Z13" s="560">
        <v>100.36059259</v>
      </c>
      <c r="AA13" s="560">
        <v>105.12566667</v>
      </c>
      <c r="AB13" s="560">
        <v>100.35366667</v>
      </c>
      <c r="AC13" s="560">
        <v>90.374666667</v>
      </c>
      <c r="AD13" s="560">
        <v>63.236518519000001</v>
      </c>
      <c r="AE13" s="560">
        <v>51.807629630000001</v>
      </c>
      <c r="AF13" s="560">
        <v>44.135851852000002</v>
      </c>
      <c r="AG13" s="560">
        <v>49.107111111000002</v>
      </c>
      <c r="AH13" s="560">
        <v>42.285111110999999</v>
      </c>
      <c r="AI13" s="560">
        <v>32.555777778</v>
      </c>
      <c r="AJ13" s="560">
        <v>18.652000000000001</v>
      </c>
      <c r="AK13" s="560">
        <v>4.0583333333000002</v>
      </c>
      <c r="AL13" s="560">
        <v>-12.492333332999999</v>
      </c>
      <c r="AM13" s="560">
        <v>-5.3551111111000003</v>
      </c>
      <c r="AN13" s="560">
        <v>-45.053444444</v>
      </c>
      <c r="AO13" s="560">
        <v>-105.94244444</v>
      </c>
      <c r="AP13" s="560">
        <v>-296.83144443999998</v>
      </c>
      <c r="AQ13" s="560">
        <v>-318.49477777999999</v>
      </c>
      <c r="AR13" s="560">
        <v>-279.74177778000001</v>
      </c>
      <c r="AS13" s="560">
        <v>-64.966518519000005</v>
      </c>
      <c r="AT13" s="560">
        <v>7.9147037036999999</v>
      </c>
      <c r="AU13" s="560">
        <v>54.507814815000003</v>
      </c>
      <c r="AV13" s="560">
        <v>74.812814814999996</v>
      </c>
      <c r="AW13" s="560">
        <v>68.829703703999996</v>
      </c>
      <c r="AX13" s="560">
        <v>36.558481481000001</v>
      </c>
      <c r="AY13" s="560">
        <v>-61.460533333000001</v>
      </c>
      <c r="AZ13" s="560">
        <v>-79.868766667000003</v>
      </c>
      <c r="BA13" s="560">
        <v>-72.863680000000002</v>
      </c>
      <c r="BB13" s="560">
        <v>-13.919708889000001</v>
      </c>
      <c r="BC13" s="561">
        <v>24.017844444000001</v>
      </c>
      <c r="BD13" s="561">
        <v>67.474544444000003</v>
      </c>
      <c r="BE13" s="561">
        <v>139.76964444000001</v>
      </c>
      <c r="BF13" s="561">
        <v>176.77519778000001</v>
      </c>
      <c r="BG13" s="561">
        <v>201.81045778000001</v>
      </c>
      <c r="BH13" s="561">
        <v>203.80005556</v>
      </c>
      <c r="BI13" s="561">
        <v>213.20125555999999</v>
      </c>
      <c r="BJ13" s="561">
        <v>218.93868889000001</v>
      </c>
      <c r="BK13" s="561">
        <v>219.18020741000001</v>
      </c>
      <c r="BL13" s="561">
        <v>218.96421852</v>
      </c>
      <c r="BM13" s="561">
        <v>216.45857407</v>
      </c>
      <c r="BN13" s="561">
        <v>210.97019259000001</v>
      </c>
      <c r="BO13" s="561">
        <v>204.40504815</v>
      </c>
      <c r="BP13" s="561">
        <v>196.07005925999999</v>
      </c>
      <c r="BQ13" s="561">
        <v>183.54377407000001</v>
      </c>
      <c r="BR13" s="561">
        <v>173.48518519000001</v>
      </c>
      <c r="BS13" s="561">
        <v>163.47284074000001</v>
      </c>
      <c r="BT13" s="561">
        <v>151.49437037000001</v>
      </c>
      <c r="BU13" s="561">
        <v>143.08379259</v>
      </c>
      <c r="BV13" s="561">
        <v>136.22873704</v>
      </c>
    </row>
    <row r="14" spans="1:74" ht="11.1" customHeight="1" x14ac:dyDescent="0.2">
      <c r="A14" s="140"/>
      <c r="B14" s="141" t="s">
        <v>917</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919</v>
      </c>
      <c r="B15" s="39" t="s">
        <v>1110</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3335.9074814999999</v>
      </c>
      <c r="AT15" s="232">
        <v>3325.9183704000002</v>
      </c>
      <c r="AU15" s="232">
        <v>3319.7831480999998</v>
      </c>
      <c r="AV15" s="232">
        <v>3317.5018147999999</v>
      </c>
      <c r="AW15" s="232">
        <v>3319.0743704000001</v>
      </c>
      <c r="AX15" s="232">
        <v>3324.5008148000002</v>
      </c>
      <c r="AY15" s="232">
        <v>3366.8933704000001</v>
      </c>
      <c r="AZ15" s="232">
        <v>3389.2792592999999</v>
      </c>
      <c r="BA15" s="232">
        <v>3411.1363704</v>
      </c>
      <c r="BB15" s="232">
        <v>3441.2669258999999</v>
      </c>
      <c r="BC15" s="305">
        <v>3455.4650000000001</v>
      </c>
      <c r="BD15" s="305">
        <v>3462.5320000000002</v>
      </c>
      <c r="BE15" s="305">
        <v>3453.7539999999999</v>
      </c>
      <c r="BF15" s="305">
        <v>3453.0970000000002</v>
      </c>
      <c r="BG15" s="305">
        <v>3451.846</v>
      </c>
      <c r="BH15" s="305">
        <v>3447.5039999999999</v>
      </c>
      <c r="BI15" s="305">
        <v>3446.9360000000001</v>
      </c>
      <c r="BJ15" s="305">
        <v>3447.6460000000002</v>
      </c>
      <c r="BK15" s="305">
        <v>3455.0189999999998</v>
      </c>
      <c r="BL15" s="305">
        <v>3454.2449999999999</v>
      </c>
      <c r="BM15" s="305">
        <v>3450.7109999999998</v>
      </c>
      <c r="BN15" s="305">
        <v>3437.97</v>
      </c>
      <c r="BO15" s="305">
        <v>3433.748</v>
      </c>
      <c r="BP15" s="305">
        <v>3431.5990000000002</v>
      </c>
      <c r="BQ15" s="305">
        <v>3435.0459999999998</v>
      </c>
      <c r="BR15" s="305">
        <v>3434.402</v>
      </c>
      <c r="BS15" s="305">
        <v>3433.19</v>
      </c>
      <c r="BT15" s="305">
        <v>3430.31</v>
      </c>
      <c r="BU15" s="305">
        <v>3428.7860000000001</v>
      </c>
      <c r="BV15" s="305">
        <v>3427.5169999999998</v>
      </c>
    </row>
    <row r="16" spans="1:74" ht="11.1" customHeight="1" x14ac:dyDescent="0.2">
      <c r="A16" s="140"/>
      <c r="B16" s="141" t="s">
        <v>918</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920</v>
      </c>
      <c r="B17" s="39" t="s">
        <v>1110</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2105.6500369999999</v>
      </c>
      <c r="AT17" s="232">
        <v>2171.2285926</v>
      </c>
      <c r="AU17" s="232">
        <v>2222.6843703999998</v>
      </c>
      <c r="AV17" s="232">
        <v>2260.0173703999999</v>
      </c>
      <c r="AW17" s="232">
        <v>2283.2275926000002</v>
      </c>
      <c r="AX17" s="232">
        <v>2292.3150369999998</v>
      </c>
      <c r="AY17" s="232">
        <v>2274.0277037000001</v>
      </c>
      <c r="AZ17" s="232">
        <v>2280.5052593</v>
      </c>
      <c r="BA17" s="232">
        <v>2292.2170369999999</v>
      </c>
      <c r="BB17" s="232">
        <v>2316.9437778000001</v>
      </c>
      <c r="BC17" s="305">
        <v>2333.288</v>
      </c>
      <c r="BD17" s="305">
        <v>2349.0320000000002</v>
      </c>
      <c r="BE17" s="305">
        <v>2362.4169999999999</v>
      </c>
      <c r="BF17" s="305">
        <v>2378.2750000000001</v>
      </c>
      <c r="BG17" s="305">
        <v>2394.85</v>
      </c>
      <c r="BH17" s="305">
        <v>2413.8000000000002</v>
      </c>
      <c r="BI17" s="305">
        <v>2430.5650000000001</v>
      </c>
      <c r="BJ17" s="305">
        <v>2446.8029999999999</v>
      </c>
      <c r="BK17" s="305">
        <v>2462.7979999999998</v>
      </c>
      <c r="BL17" s="305">
        <v>2477.77</v>
      </c>
      <c r="BM17" s="305">
        <v>2492.0039999999999</v>
      </c>
      <c r="BN17" s="305">
        <v>2505.0360000000001</v>
      </c>
      <c r="BO17" s="305">
        <v>2518.1390000000001</v>
      </c>
      <c r="BP17" s="305">
        <v>2530.85</v>
      </c>
      <c r="BQ17" s="305">
        <v>2543.0500000000002</v>
      </c>
      <c r="BR17" s="305">
        <v>2555.0680000000002</v>
      </c>
      <c r="BS17" s="305">
        <v>2566.7840000000001</v>
      </c>
      <c r="BT17" s="305">
        <v>2578.1370000000002</v>
      </c>
      <c r="BU17" s="305">
        <v>2589.2950000000001</v>
      </c>
      <c r="BV17" s="305">
        <v>2600.1970000000001</v>
      </c>
    </row>
    <row r="18" spans="1:74" ht="11.1" customHeight="1" x14ac:dyDescent="0.2">
      <c r="A18" s="140"/>
      <c r="B18" s="141" t="s">
        <v>922</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921</v>
      </c>
      <c r="B19" s="39" t="s">
        <v>1110</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3064.2391481</v>
      </c>
      <c r="AT19" s="232">
        <v>3195.4717037</v>
      </c>
      <c r="AU19" s="232">
        <v>3296.9121481000002</v>
      </c>
      <c r="AV19" s="232">
        <v>3368.5604815000002</v>
      </c>
      <c r="AW19" s="232">
        <v>3410.4167037000002</v>
      </c>
      <c r="AX19" s="232">
        <v>3422.4808148000002</v>
      </c>
      <c r="AY19" s="232">
        <v>3439.3921481000002</v>
      </c>
      <c r="AZ19" s="232">
        <v>3464.9967037000001</v>
      </c>
      <c r="BA19" s="232">
        <v>3494.2921480999998</v>
      </c>
      <c r="BB19" s="232">
        <v>3536.798037</v>
      </c>
      <c r="BC19" s="305">
        <v>3566.3359999999998</v>
      </c>
      <c r="BD19" s="305">
        <v>3592.424</v>
      </c>
      <c r="BE19" s="305">
        <v>3608.3939999999998</v>
      </c>
      <c r="BF19" s="305">
        <v>3632.5880000000002</v>
      </c>
      <c r="BG19" s="305">
        <v>3658.3359999999998</v>
      </c>
      <c r="BH19" s="305">
        <v>3694.0039999999999</v>
      </c>
      <c r="BI19" s="305">
        <v>3716.5839999999998</v>
      </c>
      <c r="BJ19" s="305">
        <v>3734.4430000000002</v>
      </c>
      <c r="BK19" s="305">
        <v>3745.0250000000001</v>
      </c>
      <c r="BL19" s="305">
        <v>3755.3580000000002</v>
      </c>
      <c r="BM19" s="305">
        <v>3762.886</v>
      </c>
      <c r="BN19" s="305">
        <v>3764.8420000000001</v>
      </c>
      <c r="BO19" s="305">
        <v>3768.8380000000002</v>
      </c>
      <c r="BP19" s="305">
        <v>3772.105</v>
      </c>
      <c r="BQ19" s="305">
        <v>3771.95</v>
      </c>
      <c r="BR19" s="305">
        <v>3775.78</v>
      </c>
      <c r="BS19" s="305">
        <v>3780.902</v>
      </c>
      <c r="BT19" s="305">
        <v>3787.549</v>
      </c>
      <c r="BU19" s="305">
        <v>3795.08</v>
      </c>
      <c r="BV19" s="305">
        <v>3803.7280000000001</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1110</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16203.6</v>
      </c>
      <c r="AT21" s="232">
        <v>15635.9</v>
      </c>
      <c r="AU21" s="232">
        <v>15714.8</v>
      </c>
      <c r="AV21" s="232">
        <v>15574.4</v>
      </c>
      <c r="AW21" s="232">
        <v>15349.3</v>
      </c>
      <c r="AX21" s="232">
        <v>15377.5</v>
      </c>
      <c r="AY21" s="232">
        <v>17079.400000000001</v>
      </c>
      <c r="AZ21" s="232">
        <v>15681</v>
      </c>
      <c r="BA21" s="232">
        <v>17513.186777999999</v>
      </c>
      <c r="BB21" s="232">
        <v>16363.387074</v>
      </c>
      <c r="BC21" s="305">
        <v>16025.38</v>
      </c>
      <c r="BD21" s="305">
        <v>15816.87</v>
      </c>
      <c r="BE21" s="305">
        <v>15898.19</v>
      </c>
      <c r="BF21" s="305">
        <v>15828.46</v>
      </c>
      <c r="BG21" s="305">
        <v>15768</v>
      </c>
      <c r="BH21" s="305">
        <v>15681.51</v>
      </c>
      <c r="BI21" s="305">
        <v>15666.06</v>
      </c>
      <c r="BJ21" s="305">
        <v>15686.36</v>
      </c>
      <c r="BK21" s="305">
        <v>15797.46</v>
      </c>
      <c r="BL21" s="305">
        <v>15847.95</v>
      </c>
      <c r="BM21" s="305">
        <v>15892.88</v>
      </c>
      <c r="BN21" s="305">
        <v>15924.84</v>
      </c>
      <c r="BO21" s="305">
        <v>15964.25</v>
      </c>
      <c r="BP21" s="305">
        <v>16003.68</v>
      </c>
      <c r="BQ21" s="305">
        <v>16049.64</v>
      </c>
      <c r="BR21" s="305">
        <v>16084.25</v>
      </c>
      <c r="BS21" s="305">
        <v>16114.02</v>
      </c>
      <c r="BT21" s="305">
        <v>16135.87</v>
      </c>
      <c r="BU21" s="305">
        <v>16158.24</v>
      </c>
      <c r="BV21" s="305">
        <v>16178.05</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143.20400000000001</v>
      </c>
      <c r="BA23" s="250">
        <v>144.12</v>
      </c>
      <c r="BB23" s="250">
        <v>145.37070370000001</v>
      </c>
      <c r="BC23" s="316">
        <v>146.20959999999999</v>
      </c>
      <c r="BD23" s="316">
        <v>146.94659999999999</v>
      </c>
      <c r="BE23" s="316">
        <v>147.54560000000001</v>
      </c>
      <c r="BF23" s="316">
        <v>148.10599999999999</v>
      </c>
      <c r="BG23" s="316">
        <v>148.5915</v>
      </c>
      <c r="BH23" s="316">
        <v>148.95660000000001</v>
      </c>
      <c r="BI23" s="316">
        <v>149.32679999999999</v>
      </c>
      <c r="BJ23" s="316">
        <v>149.6566</v>
      </c>
      <c r="BK23" s="316">
        <v>149.89859999999999</v>
      </c>
      <c r="BL23" s="316">
        <v>150.18279999999999</v>
      </c>
      <c r="BM23" s="316">
        <v>150.46199999999999</v>
      </c>
      <c r="BN23" s="316">
        <v>150.74180000000001</v>
      </c>
      <c r="BO23" s="316">
        <v>151.0068</v>
      </c>
      <c r="BP23" s="316">
        <v>151.26249999999999</v>
      </c>
      <c r="BQ23" s="316">
        <v>151.5147</v>
      </c>
      <c r="BR23" s="316">
        <v>151.74770000000001</v>
      </c>
      <c r="BS23" s="316">
        <v>151.96729999999999</v>
      </c>
      <c r="BT23" s="316">
        <v>152.17580000000001</v>
      </c>
      <c r="BU23" s="316">
        <v>152.36670000000001</v>
      </c>
      <c r="BV23" s="316">
        <v>152.54239999999999</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5.7486717778000003</v>
      </c>
      <c r="BC25" s="316">
        <v>5.516229</v>
      </c>
      <c r="BD25" s="316">
        <v>5.2697180000000001</v>
      </c>
      <c r="BE25" s="316">
        <v>4.9363929999999998</v>
      </c>
      <c r="BF25" s="316">
        <v>4.7163089999999999</v>
      </c>
      <c r="BG25" s="316">
        <v>4.5367179999999996</v>
      </c>
      <c r="BH25" s="316">
        <v>4.422866</v>
      </c>
      <c r="BI25" s="316">
        <v>4.3053290000000004</v>
      </c>
      <c r="BJ25" s="316">
        <v>4.2093509999999998</v>
      </c>
      <c r="BK25" s="316">
        <v>4.1644199999999998</v>
      </c>
      <c r="BL25" s="316">
        <v>4.0894469999999998</v>
      </c>
      <c r="BM25" s="316">
        <v>4.0139180000000003</v>
      </c>
      <c r="BN25" s="316">
        <v>3.9278490000000001</v>
      </c>
      <c r="BO25" s="316">
        <v>3.858698</v>
      </c>
      <c r="BP25" s="316">
        <v>3.7964790000000002</v>
      </c>
      <c r="BQ25" s="316">
        <v>3.7409590000000001</v>
      </c>
      <c r="BR25" s="316">
        <v>3.6927829999999999</v>
      </c>
      <c r="BS25" s="316">
        <v>3.651716</v>
      </c>
      <c r="BT25" s="316">
        <v>3.6169600000000002</v>
      </c>
      <c r="BU25" s="316">
        <v>3.5907110000000002</v>
      </c>
      <c r="BV25" s="316">
        <v>3.572171</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37">
        <v>1.206</v>
      </c>
      <c r="D27" s="437">
        <v>1.282</v>
      </c>
      <c r="E27" s="437">
        <v>1.1859999999999999</v>
      </c>
      <c r="F27" s="437">
        <v>1.1499999999999999</v>
      </c>
      <c r="G27" s="437">
        <v>1.123</v>
      </c>
      <c r="H27" s="437">
        <v>1.2430000000000001</v>
      </c>
      <c r="I27" s="437">
        <v>1.2070000000000001</v>
      </c>
      <c r="J27" s="437">
        <v>1.163</v>
      </c>
      <c r="K27" s="437">
        <v>1.1739999999999999</v>
      </c>
      <c r="L27" s="437">
        <v>1.256</v>
      </c>
      <c r="M27" s="437">
        <v>1.3</v>
      </c>
      <c r="N27" s="437">
        <v>1.1990000000000001</v>
      </c>
      <c r="O27" s="437">
        <v>1.3140000000000001</v>
      </c>
      <c r="P27" s="437">
        <v>1.288</v>
      </c>
      <c r="Q27" s="437">
        <v>1.335</v>
      </c>
      <c r="R27" s="437">
        <v>1.2689999999999999</v>
      </c>
      <c r="S27" s="437">
        <v>1.3340000000000001</v>
      </c>
      <c r="T27" s="437">
        <v>1.19</v>
      </c>
      <c r="U27" s="437">
        <v>1.1950000000000001</v>
      </c>
      <c r="V27" s="437">
        <v>1.28</v>
      </c>
      <c r="W27" s="437">
        <v>1.246</v>
      </c>
      <c r="X27" s="437">
        <v>1.2070000000000001</v>
      </c>
      <c r="Y27" s="437">
        <v>1.204</v>
      </c>
      <c r="Z27" s="437">
        <v>1.117</v>
      </c>
      <c r="AA27" s="437">
        <v>1.272</v>
      </c>
      <c r="AB27" s="437">
        <v>1.137</v>
      </c>
      <c r="AC27" s="437">
        <v>1.2030000000000001</v>
      </c>
      <c r="AD27" s="437">
        <v>1.2669999999999999</v>
      </c>
      <c r="AE27" s="437">
        <v>1.268</v>
      </c>
      <c r="AF27" s="437">
        <v>1.2350000000000001</v>
      </c>
      <c r="AG27" s="437">
        <v>1.212</v>
      </c>
      <c r="AH27" s="437">
        <v>1.377</v>
      </c>
      <c r="AI27" s="437">
        <v>1.274</v>
      </c>
      <c r="AJ27" s="437">
        <v>1.34</v>
      </c>
      <c r="AK27" s="437">
        <v>1.371</v>
      </c>
      <c r="AL27" s="437">
        <v>1.587</v>
      </c>
      <c r="AM27" s="437">
        <v>1.617</v>
      </c>
      <c r="AN27" s="437">
        <v>1.5669999999999999</v>
      </c>
      <c r="AO27" s="437">
        <v>1.2689999999999999</v>
      </c>
      <c r="AP27" s="437">
        <v>0.93400000000000005</v>
      </c>
      <c r="AQ27" s="437">
        <v>1.038</v>
      </c>
      <c r="AR27" s="437">
        <v>1.2649999999999999</v>
      </c>
      <c r="AS27" s="437">
        <v>1.4870000000000001</v>
      </c>
      <c r="AT27" s="437">
        <v>1.373</v>
      </c>
      <c r="AU27" s="437">
        <v>1.4370000000000001</v>
      </c>
      <c r="AV27" s="437">
        <v>1.53</v>
      </c>
      <c r="AW27" s="437">
        <v>1.5529999999999999</v>
      </c>
      <c r="AX27" s="437">
        <v>1.67</v>
      </c>
      <c r="AY27" s="437">
        <v>1.6419999999999999</v>
      </c>
      <c r="AZ27" s="437">
        <v>1.4570000000000001</v>
      </c>
      <c r="BA27" s="437">
        <v>1.7390000000000001</v>
      </c>
      <c r="BB27" s="437">
        <v>1.6716916296</v>
      </c>
      <c r="BC27" s="438">
        <v>1.679819</v>
      </c>
      <c r="BD27" s="438">
        <v>1.6751149999999999</v>
      </c>
      <c r="BE27" s="438">
        <v>1.6377269999999999</v>
      </c>
      <c r="BF27" s="438">
        <v>1.62225</v>
      </c>
      <c r="BG27" s="438">
        <v>1.6088309999999999</v>
      </c>
      <c r="BH27" s="438">
        <v>1.6029990000000001</v>
      </c>
      <c r="BI27" s="438">
        <v>1.5895509999999999</v>
      </c>
      <c r="BJ27" s="438">
        <v>1.5740149999999999</v>
      </c>
      <c r="BK27" s="438">
        <v>1.5528029999999999</v>
      </c>
      <c r="BL27" s="438">
        <v>1.535782</v>
      </c>
      <c r="BM27" s="438">
        <v>1.519363</v>
      </c>
      <c r="BN27" s="438">
        <v>1.5024029999999999</v>
      </c>
      <c r="BO27" s="438">
        <v>1.488046</v>
      </c>
      <c r="BP27" s="438">
        <v>1.4751479999999999</v>
      </c>
      <c r="BQ27" s="438">
        <v>1.467562</v>
      </c>
      <c r="BR27" s="438">
        <v>1.4546939999999999</v>
      </c>
      <c r="BS27" s="438">
        <v>1.4403969999999999</v>
      </c>
      <c r="BT27" s="438">
        <v>1.4219679999999999</v>
      </c>
      <c r="BU27" s="438">
        <v>1.406839</v>
      </c>
      <c r="BV27" s="438">
        <v>1.392309</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996</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586</v>
      </c>
      <c r="B30" s="556"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101.90860000000001</v>
      </c>
      <c r="AT30" s="250">
        <v>102.88849999999999</v>
      </c>
      <c r="AU30" s="250">
        <v>102.8028</v>
      </c>
      <c r="AV30" s="250">
        <v>103.89579999999999</v>
      </c>
      <c r="AW30" s="250">
        <v>104.8319</v>
      </c>
      <c r="AX30" s="250">
        <v>105.8997</v>
      </c>
      <c r="AY30" s="250">
        <v>106.8853</v>
      </c>
      <c r="AZ30" s="250">
        <v>104.0838</v>
      </c>
      <c r="BA30" s="250">
        <v>105.583</v>
      </c>
      <c r="BB30" s="250">
        <v>106.54575926</v>
      </c>
      <c r="BC30" s="316">
        <v>107.1585</v>
      </c>
      <c r="BD30" s="316">
        <v>107.8305</v>
      </c>
      <c r="BE30" s="316">
        <v>108.74939999999999</v>
      </c>
      <c r="BF30" s="316">
        <v>109.39879999999999</v>
      </c>
      <c r="BG30" s="316">
        <v>109.9665</v>
      </c>
      <c r="BH30" s="316">
        <v>110.39660000000001</v>
      </c>
      <c r="BI30" s="316">
        <v>110.8429</v>
      </c>
      <c r="BJ30" s="316">
        <v>111.24939999999999</v>
      </c>
      <c r="BK30" s="316">
        <v>111.6016</v>
      </c>
      <c r="BL30" s="316">
        <v>111.9396</v>
      </c>
      <c r="BM30" s="316">
        <v>112.2488</v>
      </c>
      <c r="BN30" s="316">
        <v>112.5331</v>
      </c>
      <c r="BO30" s="316">
        <v>112.7818</v>
      </c>
      <c r="BP30" s="316">
        <v>112.99890000000001</v>
      </c>
      <c r="BQ30" s="316">
        <v>113.1549</v>
      </c>
      <c r="BR30" s="316">
        <v>113.3306</v>
      </c>
      <c r="BS30" s="316">
        <v>113.4966</v>
      </c>
      <c r="BT30" s="316">
        <v>113.6328</v>
      </c>
      <c r="BU30" s="316">
        <v>113.7946</v>
      </c>
      <c r="BV30" s="316">
        <v>113.962</v>
      </c>
    </row>
    <row r="31" spans="1:74" ht="11.1" customHeight="1" x14ac:dyDescent="0.2">
      <c r="A31" s="297" t="s">
        <v>564</v>
      </c>
      <c r="B31" s="41" t="s">
        <v>906</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99.040999999999997</v>
      </c>
      <c r="AT31" s="250">
        <v>100.657</v>
      </c>
      <c r="AU31" s="250">
        <v>100.63849999999999</v>
      </c>
      <c r="AV31" s="250">
        <v>102.0891</v>
      </c>
      <c r="AW31" s="250">
        <v>103.14709999999999</v>
      </c>
      <c r="AX31" s="250">
        <v>103.9992</v>
      </c>
      <c r="AY31" s="250">
        <v>105.3614</v>
      </c>
      <c r="AZ31" s="250">
        <v>101.4371</v>
      </c>
      <c r="BA31" s="250">
        <v>104.26300000000001</v>
      </c>
      <c r="BB31" s="250">
        <v>104.68481111</v>
      </c>
      <c r="BC31" s="316">
        <v>105.2987</v>
      </c>
      <c r="BD31" s="316">
        <v>105.9817</v>
      </c>
      <c r="BE31" s="316">
        <v>106.9554</v>
      </c>
      <c r="BF31" s="316">
        <v>107.6103</v>
      </c>
      <c r="BG31" s="316">
        <v>108.1682</v>
      </c>
      <c r="BH31" s="316">
        <v>108.5705</v>
      </c>
      <c r="BI31" s="316">
        <v>108.97790000000001</v>
      </c>
      <c r="BJ31" s="316">
        <v>109.3318</v>
      </c>
      <c r="BK31" s="316">
        <v>109.5915</v>
      </c>
      <c r="BL31" s="316">
        <v>109.8695</v>
      </c>
      <c r="BM31" s="316">
        <v>110.1249</v>
      </c>
      <c r="BN31" s="316">
        <v>110.3721</v>
      </c>
      <c r="BO31" s="316">
        <v>110.5716</v>
      </c>
      <c r="BP31" s="316">
        <v>110.7377</v>
      </c>
      <c r="BQ31" s="316">
        <v>110.8322</v>
      </c>
      <c r="BR31" s="316">
        <v>110.9603</v>
      </c>
      <c r="BS31" s="316">
        <v>111.0838</v>
      </c>
      <c r="BT31" s="316">
        <v>111.19580000000001</v>
      </c>
      <c r="BU31" s="316">
        <v>111.3151</v>
      </c>
      <c r="BV31" s="316">
        <v>111.4349</v>
      </c>
    </row>
    <row r="32" spans="1:74" ht="11.1" customHeight="1" x14ac:dyDescent="0.2">
      <c r="A32" s="557" t="s">
        <v>891</v>
      </c>
      <c r="B32" s="558" t="s">
        <v>907</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112.4327</v>
      </c>
      <c r="AT32" s="250">
        <v>114.06659999999999</v>
      </c>
      <c r="AU32" s="250">
        <v>114.1695</v>
      </c>
      <c r="AV32" s="250">
        <v>114.9113</v>
      </c>
      <c r="AW32" s="250">
        <v>115.9783</v>
      </c>
      <c r="AX32" s="250">
        <v>116.99639999999999</v>
      </c>
      <c r="AY32" s="250">
        <v>118.2456</v>
      </c>
      <c r="AZ32" s="250">
        <v>116.0277</v>
      </c>
      <c r="BA32" s="250">
        <v>118.8601</v>
      </c>
      <c r="BB32" s="250">
        <v>119.13455556</v>
      </c>
      <c r="BC32" s="316">
        <v>119.5873</v>
      </c>
      <c r="BD32" s="316">
        <v>119.8847</v>
      </c>
      <c r="BE32" s="316">
        <v>119.87220000000001</v>
      </c>
      <c r="BF32" s="316">
        <v>119.9748</v>
      </c>
      <c r="BG32" s="316">
        <v>120.038</v>
      </c>
      <c r="BH32" s="316">
        <v>120.0013</v>
      </c>
      <c r="BI32" s="316">
        <v>120.03100000000001</v>
      </c>
      <c r="BJ32" s="316">
        <v>120.06659999999999</v>
      </c>
      <c r="BK32" s="316">
        <v>120.1027</v>
      </c>
      <c r="BL32" s="316">
        <v>120.1541</v>
      </c>
      <c r="BM32" s="316">
        <v>120.2154</v>
      </c>
      <c r="BN32" s="316">
        <v>120.29089999999999</v>
      </c>
      <c r="BO32" s="316">
        <v>120.3687</v>
      </c>
      <c r="BP32" s="316">
        <v>120.4532</v>
      </c>
      <c r="BQ32" s="316">
        <v>120.5461</v>
      </c>
      <c r="BR32" s="316">
        <v>120.6427</v>
      </c>
      <c r="BS32" s="316">
        <v>120.7448</v>
      </c>
      <c r="BT32" s="316">
        <v>120.84529999999999</v>
      </c>
      <c r="BU32" s="316">
        <v>120.9635</v>
      </c>
      <c r="BV32" s="316">
        <v>121.0926</v>
      </c>
    </row>
    <row r="33" spans="1:74" ht="11.1" customHeight="1" x14ac:dyDescent="0.2">
      <c r="A33" s="557" t="s">
        <v>892</v>
      </c>
      <c r="B33" s="558" t="s">
        <v>908</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85.812399999999997</v>
      </c>
      <c r="AT33" s="250">
        <v>86.9375</v>
      </c>
      <c r="AU33" s="250">
        <v>88.236999999999995</v>
      </c>
      <c r="AV33" s="250">
        <v>91.382199999999997</v>
      </c>
      <c r="AW33" s="250">
        <v>91.470100000000002</v>
      </c>
      <c r="AX33" s="250">
        <v>92.498900000000006</v>
      </c>
      <c r="AY33" s="250">
        <v>92.1541</v>
      </c>
      <c r="AZ33" s="250">
        <v>91.812200000000004</v>
      </c>
      <c r="BA33" s="250">
        <v>92.613500000000002</v>
      </c>
      <c r="BB33" s="250">
        <v>93.013905926000007</v>
      </c>
      <c r="BC33" s="316">
        <v>93.40052</v>
      </c>
      <c r="BD33" s="316">
        <v>93.772909999999996</v>
      </c>
      <c r="BE33" s="316">
        <v>94.185500000000005</v>
      </c>
      <c r="BF33" s="316">
        <v>94.488619999999997</v>
      </c>
      <c r="BG33" s="316">
        <v>94.736689999999996</v>
      </c>
      <c r="BH33" s="316">
        <v>94.881379999999993</v>
      </c>
      <c r="BI33" s="316">
        <v>95.055599999999998</v>
      </c>
      <c r="BJ33" s="316">
        <v>95.211020000000005</v>
      </c>
      <c r="BK33" s="316">
        <v>95.35078</v>
      </c>
      <c r="BL33" s="316">
        <v>95.466239999999999</v>
      </c>
      <c r="BM33" s="316">
        <v>95.560540000000003</v>
      </c>
      <c r="BN33" s="316">
        <v>95.657820000000001</v>
      </c>
      <c r="BO33" s="316">
        <v>95.691689999999994</v>
      </c>
      <c r="BP33" s="316">
        <v>95.68629</v>
      </c>
      <c r="BQ33" s="316">
        <v>95.589119999999994</v>
      </c>
      <c r="BR33" s="316">
        <v>95.544560000000004</v>
      </c>
      <c r="BS33" s="316">
        <v>95.500110000000006</v>
      </c>
      <c r="BT33" s="316">
        <v>95.458929999999995</v>
      </c>
      <c r="BU33" s="316">
        <v>95.41234</v>
      </c>
      <c r="BV33" s="316">
        <v>95.363489999999999</v>
      </c>
    </row>
    <row r="34" spans="1:74" ht="11.1" customHeight="1" x14ac:dyDescent="0.2">
      <c r="A34" s="557" t="s">
        <v>893</v>
      </c>
      <c r="B34" s="558" t="s">
        <v>909</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89.675299999999993</v>
      </c>
      <c r="AT34" s="250">
        <v>90.301199999999994</v>
      </c>
      <c r="AU34" s="250">
        <v>89.580200000000005</v>
      </c>
      <c r="AV34" s="250">
        <v>91.918700000000001</v>
      </c>
      <c r="AW34" s="250">
        <v>92.222899999999996</v>
      </c>
      <c r="AX34" s="250">
        <v>95.511300000000006</v>
      </c>
      <c r="AY34" s="250">
        <v>99.622799999999998</v>
      </c>
      <c r="AZ34" s="250">
        <v>94.918000000000006</v>
      </c>
      <c r="BA34" s="250">
        <v>100.2968</v>
      </c>
      <c r="BB34" s="250">
        <v>99.34762963</v>
      </c>
      <c r="BC34" s="316">
        <v>99.861490000000003</v>
      </c>
      <c r="BD34" s="316">
        <v>100.3631</v>
      </c>
      <c r="BE34" s="316">
        <v>100.9251</v>
      </c>
      <c r="BF34" s="316">
        <v>101.3479</v>
      </c>
      <c r="BG34" s="316">
        <v>101.7042</v>
      </c>
      <c r="BH34" s="316">
        <v>101.9415</v>
      </c>
      <c r="BI34" s="316">
        <v>102.2038</v>
      </c>
      <c r="BJ34" s="316">
        <v>102.4387</v>
      </c>
      <c r="BK34" s="316">
        <v>102.648</v>
      </c>
      <c r="BL34" s="316">
        <v>102.82680000000001</v>
      </c>
      <c r="BM34" s="316">
        <v>102.977</v>
      </c>
      <c r="BN34" s="316">
        <v>103.1139</v>
      </c>
      <c r="BO34" s="316">
        <v>103.19499999999999</v>
      </c>
      <c r="BP34" s="316">
        <v>103.2358</v>
      </c>
      <c r="BQ34" s="316">
        <v>103.1986</v>
      </c>
      <c r="BR34" s="316">
        <v>103.1871</v>
      </c>
      <c r="BS34" s="316">
        <v>103.16379999999999</v>
      </c>
      <c r="BT34" s="316">
        <v>103.0925</v>
      </c>
      <c r="BU34" s="316">
        <v>103.0722</v>
      </c>
      <c r="BV34" s="316">
        <v>103.0668</v>
      </c>
    </row>
    <row r="35" spans="1:74" ht="11.1" customHeight="1" x14ac:dyDescent="0.2">
      <c r="A35" s="557" t="s">
        <v>894</v>
      </c>
      <c r="B35" s="558" t="s">
        <v>910</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95.641400000000004</v>
      </c>
      <c r="AT35" s="250">
        <v>96.909499999999994</v>
      </c>
      <c r="AU35" s="250">
        <v>96.611900000000006</v>
      </c>
      <c r="AV35" s="250">
        <v>98.728700000000003</v>
      </c>
      <c r="AW35" s="250">
        <v>99.903899999999993</v>
      </c>
      <c r="AX35" s="250">
        <v>100.7526</v>
      </c>
      <c r="AY35" s="250">
        <v>101.14190000000001</v>
      </c>
      <c r="AZ35" s="250">
        <v>93.104500000000002</v>
      </c>
      <c r="BA35" s="250">
        <v>96.912899999999993</v>
      </c>
      <c r="BB35" s="250">
        <v>101.79998148</v>
      </c>
      <c r="BC35" s="316">
        <v>103.7479</v>
      </c>
      <c r="BD35" s="316">
        <v>105.4405</v>
      </c>
      <c r="BE35" s="316">
        <v>106.9267</v>
      </c>
      <c r="BF35" s="316">
        <v>108.072</v>
      </c>
      <c r="BG35" s="316">
        <v>108.9254</v>
      </c>
      <c r="BH35" s="316">
        <v>109.28570000000001</v>
      </c>
      <c r="BI35" s="316">
        <v>109.7059</v>
      </c>
      <c r="BJ35" s="316">
        <v>109.98480000000001</v>
      </c>
      <c r="BK35" s="316">
        <v>109.98050000000001</v>
      </c>
      <c r="BL35" s="316">
        <v>110.0836</v>
      </c>
      <c r="BM35" s="316">
        <v>110.15219999999999</v>
      </c>
      <c r="BN35" s="316">
        <v>110.169</v>
      </c>
      <c r="BO35" s="316">
        <v>110.18129999999999</v>
      </c>
      <c r="BP35" s="316">
        <v>110.172</v>
      </c>
      <c r="BQ35" s="316">
        <v>110.0564</v>
      </c>
      <c r="BR35" s="316">
        <v>110.0673</v>
      </c>
      <c r="BS35" s="316">
        <v>110.1199</v>
      </c>
      <c r="BT35" s="316">
        <v>110.2569</v>
      </c>
      <c r="BU35" s="316">
        <v>110.3614</v>
      </c>
      <c r="BV35" s="316">
        <v>110.47580000000001</v>
      </c>
    </row>
    <row r="36" spans="1:74" ht="11.1" customHeight="1" x14ac:dyDescent="0.2">
      <c r="A36" s="557" t="s">
        <v>895</v>
      </c>
      <c r="B36" s="558" t="s">
        <v>911</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114.0219</v>
      </c>
      <c r="AT36" s="250">
        <v>114.25109999999999</v>
      </c>
      <c r="AU36" s="250">
        <v>112.83580000000001</v>
      </c>
      <c r="AV36" s="250">
        <v>115.8762</v>
      </c>
      <c r="AW36" s="250">
        <v>116.8972</v>
      </c>
      <c r="AX36" s="250">
        <v>120.4263</v>
      </c>
      <c r="AY36" s="250">
        <v>118.4863</v>
      </c>
      <c r="AZ36" s="250">
        <v>112.31229999999999</v>
      </c>
      <c r="BA36" s="250">
        <v>116.68859999999999</v>
      </c>
      <c r="BB36" s="250">
        <v>116.30681481000001</v>
      </c>
      <c r="BC36" s="316">
        <v>116.5968</v>
      </c>
      <c r="BD36" s="316">
        <v>116.9175</v>
      </c>
      <c r="BE36" s="316">
        <v>117.3935</v>
      </c>
      <c r="BF36" s="316">
        <v>117.68219999999999</v>
      </c>
      <c r="BG36" s="316">
        <v>117.9081</v>
      </c>
      <c r="BH36" s="316">
        <v>118.0292</v>
      </c>
      <c r="BI36" s="316">
        <v>118.16119999999999</v>
      </c>
      <c r="BJ36" s="316">
        <v>118.262</v>
      </c>
      <c r="BK36" s="316">
        <v>118.3199</v>
      </c>
      <c r="BL36" s="316">
        <v>118.3672</v>
      </c>
      <c r="BM36" s="316">
        <v>118.3922</v>
      </c>
      <c r="BN36" s="316">
        <v>118.3698</v>
      </c>
      <c r="BO36" s="316">
        <v>118.3687</v>
      </c>
      <c r="BP36" s="316">
        <v>118.3639</v>
      </c>
      <c r="BQ36" s="316">
        <v>118.32810000000001</v>
      </c>
      <c r="BR36" s="316">
        <v>118.3365</v>
      </c>
      <c r="BS36" s="316">
        <v>118.3617</v>
      </c>
      <c r="BT36" s="316">
        <v>118.42619999999999</v>
      </c>
      <c r="BU36" s="316">
        <v>118.4682</v>
      </c>
      <c r="BV36" s="316">
        <v>118.51009999999999</v>
      </c>
    </row>
    <row r="37" spans="1:74" ht="11.1" customHeight="1" x14ac:dyDescent="0.2">
      <c r="A37" s="557" t="s">
        <v>896</v>
      </c>
      <c r="B37" s="558" t="s">
        <v>912</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75.1494</v>
      </c>
      <c r="AT37" s="250">
        <v>79.152299999999997</v>
      </c>
      <c r="AU37" s="250">
        <v>83.690299999999993</v>
      </c>
      <c r="AV37" s="250">
        <v>85.252200000000002</v>
      </c>
      <c r="AW37" s="250">
        <v>89.147000000000006</v>
      </c>
      <c r="AX37" s="250">
        <v>88.612399999999994</v>
      </c>
      <c r="AY37" s="250">
        <v>89.683499999999995</v>
      </c>
      <c r="AZ37" s="250">
        <v>88.284000000000006</v>
      </c>
      <c r="BA37" s="250">
        <v>90.756500000000003</v>
      </c>
      <c r="BB37" s="250">
        <v>91.437691852</v>
      </c>
      <c r="BC37" s="316">
        <v>92.144689999999997</v>
      </c>
      <c r="BD37" s="316">
        <v>92.716980000000007</v>
      </c>
      <c r="BE37" s="316">
        <v>93.123580000000004</v>
      </c>
      <c r="BF37" s="316">
        <v>93.449680000000001</v>
      </c>
      <c r="BG37" s="316">
        <v>93.664320000000004</v>
      </c>
      <c r="BH37" s="316">
        <v>93.640829999999994</v>
      </c>
      <c r="BI37" s="316">
        <v>93.727500000000006</v>
      </c>
      <c r="BJ37" s="316">
        <v>93.797690000000003</v>
      </c>
      <c r="BK37" s="316">
        <v>93.865549999999999</v>
      </c>
      <c r="BL37" s="316">
        <v>93.892139999999998</v>
      </c>
      <c r="BM37" s="316">
        <v>93.891599999999997</v>
      </c>
      <c r="BN37" s="316">
        <v>93.988339999999994</v>
      </c>
      <c r="BO37" s="316">
        <v>93.840280000000007</v>
      </c>
      <c r="BP37" s="316">
        <v>93.571820000000002</v>
      </c>
      <c r="BQ37" s="316">
        <v>92.980540000000005</v>
      </c>
      <c r="BR37" s="316">
        <v>92.623090000000005</v>
      </c>
      <c r="BS37" s="316">
        <v>92.297039999999996</v>
      </c>
      <c r="BT37" s="316">
        <v>92.016229999999993</v>
      </c>
      <c r="BU37" s="316">
        <v>91.742620000000002</v>
      </c>
      <c r="BV37" s="316">
        <v>91.490030000000004</v>
      </c>
    </row>
    <row r="38" spans="1:74" ht="11.1" customHeight="1" x14ac:dyDescent="0.2">
      <c r="A38" s="297" t="s">
        <v>886</v>
      </c>
      <c r="B38" s="41" t="s">
        <v>913</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100.10238018</v>
      </c>
      <c r="AT38" s="250">
        <v>101.30495959</v>
      </c>
      <c r="AU38" s="250">
        <v>101.31413397999999</v>
      </c>
      <c r="AV38" s="250">
        <v>103.80060016</v>
      </c>
      <c r="AW38" s="250">
        <v>105.41860991999999</v>
      </c>
      <c r="AX38" s="250">
        <v>106.51415397</v>
      </c>
      <c r="AY38" s="250">
        <v>106.99027718000001</v>
      </c>
      <c r="AZ38" s="250">
        <v>99.487004990000003</v>
      </c>
      <c r="BA38" s="250">
        <v>103.16041582</v>
      </c>
      <c r="BB38" s="250">
        <v>104.75509126999999</v>
      </c>
      <c r="BC38" s="316">
        <v>105.4087</v>
      </c>
      <c r="BD38" s="316">
        <v>105.9918</v>
      </c>
      <c r="BE38" s="316">
        <v>106.5226</v>
      </c>
      <c r="BF38" s="316">
        <v>106.9507</v>
      </c>
      <c r="BG38" s="316">
        <v>107.2945</v>
      </c>
      <c r="BH38" s="316">
        <v>107.4759</v>
      </c>
      <c r="BI38" s="316">
        <v>107.70959999999999</v>
      </c>
      <c r="BJ38" s="316">
        <v>107.9175</v>
      </c>
      <c r="BK38" s="316">
        <v>108.08159999999999</v>
      </c>
      <c r="BL38" s="316">
        <v>108.2517</v>
      </c>
      <c r="BM38" s="316">
        <v>108.4096</v>
      </c>
      <c r="BN38" s="316">
        <v>108.5955</v>
      </c>
      <c r="BO38" s="316">
        <v>108.699</v>
      </c>
      <c r="BP38" s="316">
        <v>108.7602</v>
      </c>
      <c r="BQ38" s="316">
        <v>108.70050000000001</v>
      </c>
      <c r="BR38" s="316">
        <v>108.73609999999999</v>
      </c>
      <c r="BS38" s="316">
        <v>108.7884</v>
      </c>
      <c r="BT38" s="316">
        <v>108.87479999999999</v>
      </c>
      <c r="BU38" s="316">
        <v>108.9472</v>
      </c>
      <c r="BV38" s="316">
        <v>109.0231</v>
      </c>
    </row>
    <row r="39" spans="1:74" ht="11.1" customHeight="1" x14ac:dyDescent="0.2">
      <c r="A39" s="297" t="s">
        <v>887</v>
      </c>
      <c r="B39" s="41" t="s">
        <v>914</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91.867185129999996</v>
      </c>
      <c r="AT39" s="250">
        <v>92.809554399999996</v>
      </c>
      <c r="AU39" s="250">
        <v>92.880499929999999</v>
      </c>
      <c r="AV39" s="250">
        <v>94.667621030000006</v>
      </c>
      <c r="AW39" s="250">
        <v>95.475022120000006</v>
      </c>
      <c r="AX39" s="250">
        <v>97.361913860000001</v>
      </c>
      <c r="AY39" s="250">
        <v>98.091700470000006</v>
      </c>
      <c r="AZ39" s="250">
        <v>94.927577110000001</v>
      </c>
      <c r="BA39" s="250">
        <v>97.863927390000001</v>
      </c>
      <c r="BB39" s="250">
        <v>98.133442161000005</v>
      </c>
      <c r="BC39" s="316">
        <v>98.641580000000005</v>
      </c>
      <c r="BD39" s="316">
        <v>99.102890000000002</v>
      </c>
      <c r="BE39" s="316">
        <v>99.548839999999998</v>
      </c>
      <c r="BF39" s="316">
        <v>99.892889999999994</v>
      </c>
      <c r="BG39" s="316">
        <v>100.1665</v>
      </c>
      <c r="BH39" s="316">
        <v>100.3279</v>
      </c>
      <c r="BI39" s="316">
        <v>100.492</v>
      </c>
      <c r="BJ39" s="316">
        <v>100.617</v>
      </c>
      <c r="BK39" s="316">
        <v>100.68089999999999</v>
      </c>
      <c r="BL39" s="316">
        <v>100.74420000000001</v>
      </c>
      <c r="BM39" s="316">
        <v>100.7848</v>
      </c>
      <c r="BN39" s="316">
        <v>100.8111</v>
      </c>
      <c r="BO39" s="316">
        <v>100.8001</v>
      </c>
      <c r="BP39" s="316">
        <v>100.7603</v>
      </c>
      <c r="BQ39" s="316">
        <v>100.65560000000001</v>
      </c>
      <c r="BR39" s="316">
        <v>100.5847</v>
      </c>
      <c r="BS39" s="316">
        <v>100.51179999999999</v>
      </c>
      <c r="BT39" s="316">
        <v>100.4268</v>
      </c>
      <c r="BU39" s="316">
        <v>100.3573</v>
      </c>
      <c r="BV39" s="316">
        <v>100.2931</v>
      </c>
    </row>
    <row r="40" spans="1:74" ht="11.1" customHeight="1" x14ac:dyDescent="0.2">
      <c r="A40" s="297" t="s">
        <v>888</v>
      </c>
      <c r="B40" s="41" t="s">
        <v>915</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97.032472200000001</v>
      </c>
      <c r="AT40" s="250">
        <v>98.765191830000006</v>
      </c>
      <c r="AU40" s="250">
        <v>99.487572850000006</v>
      </c>
      <c r="AV40" s="250">
        <v>101.56795688</v>
      </c>
      <c r="AW40" s="250">
        <v>103.38726465000001</v>
      </c>
      <c r="AX40" s="250">
        <v>103.98101514</v>
      </c>
      <c r="AY40" s="250">
        <v>105.21678</v>
      </c>
      <c r="AZ40" s="250">
        <v>99.194650539999998</v>
      </c>
      <c r="BA40" s="250">
        <v>102.53075474000001</v>
      </c>
      <c r="BB40" s="250">
        <v>104.35003498</v>
      </c>
      <c r="BC40" s="316">
        <v>105.1337</v>
      </c>
      <c r="BD40" s="316">
        <v>105.77670000000001</v>
      </c>
      <c r="BE40" s="316">
        <v>106.1965</v>
      </c>
      <c r="BF40" s="316">
        <v>106.6203</v>
      </c>
      <c r="BG40" s="316">
        <v>106.9657</v>
      </c>
      <c r="BH40" s="316">
        <v>107.1679</v>
      </c>
      <c r="BI40" s="316">
        <v>107.4045</v>
      </c>
      <c r="BJ40" s="316">
        <v>107.61109999999999</v>
      </c>
      <c r="BK40" s="316">
        <v>107.7711</v>
      </c>
      <c r="BL40" s="316">
        <v>107.9297</v>
      </c>
      <c r="BM40" s="316">
        <v>108.0705</v>
      </c>
      <c r="BN40" s="316">
        <v>108.25490000000001</v>
      </c>
      <c r="BO40" s="316">
        <v>108.31399999999999</v>
      </c>
      <c r="BP40" s="316">
        <v>108.30929999999999</v>
      </c>
      <c r="BQ40" s="316">
        <v>108.1427</v>
      </c>
      <c r="BR40" s="316">
        <v>108.0839</v>
      </c>
      <c r="BS40" s="316">
        <v>108.0347</v>
      </c>
      <c r="BT40" s="316">
        <v>107.996</v>
      </c>
      <c r="BU40" s="316">
        <v>107.9658</v>
      </c>
      <c r="BV40" s="316">
        <v>107.9448</v>
      </c>
    </row>
    <row r="41" spans="1:74" ht="11.1" customHeight="1" x14ac:dyDescent="0.2">
      <c r="A41" s="297" t="s">
        <v>889</v>
      </c>
      <c r="B41" s="41" t="s">
        <v>916</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99.567742879999997</v>
      </c>
      <c r="AT41" s="250">
        <v>100.76641664</v>
      </c>
      <c r="AU41" s="250">
        <v>100.68196580999999</v>
      </c>
      <c r="AV41" s="250">
        <v>103.71039222</v>
      </c>
      <c r="AW41" s="250">
        <v>105.93225774</v>
      </c>
      <c r="AX41" s="250">
        <v>106.44653663</v>
      </c>
      <c r="AY41" s="250">
        <v>107.71517222999999</v>
      </c>
      <c r="AZ41" s="250">
        <v>98.082443010000006</v>
      </c>
      <c r="BA41" s="250">
        <v>102.61236716000001</v>
      </c>
      <c r="BB41" s="250">
        <v>105.43221649</v>
      </c>
      <c r="BC41" s="316">
        <v>106.3737</v>
      </c>
      <c r="BD41" s="316">
        <v>107.0913</v>
      </c>
      <c r="BE41" s="316">
        <v>107.40089999999999</v>
      </c>
      <c r="BF41" s="316">
        <v>107.8091</v>
      </c>
      <c r="BG41" s="316">
        <v>108.1317</v>
      </c>
      <c r="BH41" s="316">
        <v>108.2791</v>
      </c>
      <c r="BI41" s="316">
        <v>108.49760000000001</v>
      </c>
      <c r="BJ41" s="316">
        <v>108.6977</v>
      </c>
      <c r="BK41" s="316">
        <v>108.87269999999999</v>
      </c>
      <c r="BL41" s="316">
        <v>109.04089999999999</v>
      </c>
      <c r="BM41" s="316">
        <v>109.1957</v>
      </c>
      <c r="BN41" s="316">
        <v>109.40900000000001</v>
      </c>
      <c r="BO41" s="316">
        <v>109.483</v>
      </c>
      <c r="BP41" s="316">
        <v>109.4896</v>
      </c>
      <c r="BQ41" s="316">
        <v>109.3109</v>
      </c>
      <c r="BR41" s="316">
        <v>109.2711</v>
      </c>
      <c r="BS41" s="316">
        <v>109.25239999999999</v>
      </c>
      <c r="BT41" s="316">
        <v>109.2696</v>
      </c>
      <c r="BU41" s="316">
        <v>109.2818</v>
      </c>
      <c r="BV41" s="316">
        <v>109.3039</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884</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2.6464089629999998</v>
      </c>
      <c r="BC45" s="324">
        <v>2.6510349999999998</v>
      </c>
      <c r="BD45" s="324">
        <v>2.6546979999999998</v>
      </c>
      <c r="BE45" s="324">
        <v>2.655802</v>
      </c>
      <c r="BF45" s="324">
        <v>2.6587390000000002</v>
      </c>
      <c r="BG45" s="324">
        <v>2.6619120000000001</v>
      </c>
      <c r="BH45" s="324">
        <v>2.6662180000000002</v>
      </c>
      <c r="BI45" s="324">
        <v>2.66919</v>
      </c>
      <c r="BJ45" s="324">
        <v>2.6717249999999999</v>
      </c>
      <c r="BK45" s="324">
        <v>2.672485</v>
      </c>
      <c r="BL45" s="324">
        <v>2.6751490000000002</v>
      </c>
      <c r="BM45" s="324">
        <v>2.6783790000000001</v>
      </c>
      <c r="BN45" s="324">
        <v>2.6826189999999999</v>
      </c>
      <c r="BO45" s="324">
        <v>2.6866469999999998</v>
      </c>
      <c r="BP45" s="324">
        <v>2.6909079999999999</v>
      </c>
      <c r="BQ45" s="324">
        <v>2.6953749999999999</v>
      </c>
      <c r="BR45" s="324">
        <v>2.7001219999999999</v>
      </c>
      <c r="BS45" s="324">
        <v>2.7051210000000001</v>
      </c>
      <c r="BT45" s="324">
        <v>2.7118359999999999</v>
      </c>
      <c r="BU45" s="324">
        <v>2.7162440000000001</v>
      </c>
      <c r="BV45" s="324">
        <v>2.7198060000000002</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1.9206740249000001</v>
      </c>
      <c r="AT47" s="208">
        <v>1.9383138589</v>
      </c>
      <c r="AU47" s="208">
        <v>1.9550151079</v>
      </c>
      <c r="AV47" s="208">
        <v>1.9619440994999999</v>
      </c>
      <c r="AW47" s="208">
        <v>1.9833934322</v>
      </c>
      <c r="AX47" s="208">
        <v>2.0105294337999999</v>
      </c>
      <c r="AY47" s="208">
        <v>2.0638100348999999</v>
      </c>
      <c r="AZ47" s="208">
        <v>2.0869759264000001</v>
      </c>
      <c r="BA47" s="208">
        <v>2.1004850387</v>
      </c>
      <c r="BB47" s="208">
        <v>2.0941123333</v>
      </c>
      <c r="BC47" s="324">
        <v>2.095977</v>
      </c>
      <c r="BD47" s="324">
        <v>2.095853</v>
      </c>
      <c r="BE47" s="324">
        <v>2.0915020000000002</v>
      </c>
      <c r="BF47" s="324">
        <v>2.0890819999999999</v>
      </c>
      <c r="BG47" s="324">
        <v>2.086354</v>
      </c>
      <c r="BH47" s="324">
        <v>2.08121</v>
      </c>
      <c r="BI47" s="324">
        <v>2.0794459999999999</v>
      </c>
      <c r="BJ47" s="324">
        <v>2.0789550000000001</v>
      </c>
      <c r="BK47" s="324">
        <v>2.0801430000000001</v>
      </c>
      <c r="BL47" s="324">
        <v>2.0818919999999999</v>
      </c>
      <c r="BM47" s="324">
        <v>2.0846070000000001</v>
      </c>
      <c r="BN47" s="324">
        <v>2.091199</v>
      </c>
      <c r="BO47" s="324">
        <v>2.0936680000000001</v>
      </c>
      <c r="BP47" s="324">
        <v>2.094922</v>
      </c>
      <c r="BQ47" s="324">
        <v>2.0927410000000002</v>
      </c>
      <c r="BR47" s="324">
        <v>2.0932330000000001</v>
      </c>
      <c r="BS47" s="324">
        <v>2.0941779999999999</v>
      </c>
      <c r="BT47" s="324">
        <v>2.097315</v>
      </c>
      <c r="BU47" s="324">
        <v>2.0978599999999998</v>
      </c>
      <c r="BV47" s="324">
        <v>2.0975540000000001</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1.887621</v>
      </c>
      <c r="BA49" s="208">
        <v>2.0083790000000001</v>
      </c>
      <c r="BB49" s="208">
        <v>2.025814</v>
      </c>
      <c r="BC49" s="324">
        <v>2.0710359999999999</v>
      </c>
      <c r="BD49" s="324">
        <v>2.0483210000000001</v>
      </c>
      <c r="BE49" s="324">
        <v>2.0024850000000001</v>
      </c>
      <c r="BF49" s="324">
        <v>1.9864170000000001</v>
      </c>
      <c r="BG49" s="324">
        <v>1.9101870000000001</v>
      </c>
      <c r="BH49" s="324">
        <v>1.858778</v>
      </c>
      <c r="BI49" s="324">
        <v>1.8377669999999999</v>
      </c>
      <c r="BJ49" s="324">
        <v>1.8081339999999999</v>
      </c>
      <c r="BK49" s="324">
        <v>1.7997799999999999</v>
      </c>
      <c r="BL49" s="324">
        <v>1.8480449999999999</v>
      </c>
      <c r="BM49" s="324">
        <v>1.878803</v>
      </c>
      <c r="BN49" s="324">
        <v>1.8783240000000001</v>
      </c>
      <c r="BO49" s="324">
        <v>1.893791</v>
      </c>
      <c r="BP49" s="324">
        <v>1.88913</v>
      </c>
      <c r="BQ49" s="324">
        <v>1.8774679999999999</v>
      </c>
      <c r="BR49" s="324">
        <v>1.902749</v>
      </c>
      <c r="BS49" s="324">
        <v>1.8790629999999999</v>
      </c>
      <c r="BT49" s="324">
        <v>1.8744080000000001</v>
      </c>
      <c r="BU49" s="324">
        <v>1.8678520000000001</v>
      </c>
      <c r="BV49" s="324">
        <v>1.8151299999999999</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6" t="s">
        <v>1111</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113.57140741000001</v>
      </c>
      <c r="AT51" s="250">
        <v>113.85285184999999</v>
      </c>
      <c r="AU51" s="250">
        <v>114.08974074</v>
      </c>
      <c r="AV51" s="250">
        <v>114.28207406999999</v>
      </c>
      <c r="AW51" s="250">
        <v>114.42985185000001</v>
      </c>
      <c r="AX51" s="250">
        <v>114.53307407</v>
      </c>
      <c r="AY51" s="250">
        <v>115.12401481000001</v>
      </c>
      <c r="AZ51" s="250">
        <v>115.40467037000001</v>
      </c>
      <c r="BA51" s="250">
        <v>115.64101481</v>
      </c>
      <c r="BB51" s="250">
        <v>115.78503333</v>
      </c>
      <c r="BC51" s="316">
        <v>115.9688</v>
      </c>
      <c r="BD51" s="316">
        <v>116.1442</v>
      </c>
      <c r="BE51" s="316">
        <v>116.2911</v>
      </c>
      <c r="BF51" s="316">
        <v>116.46510000000001</v>
      </c>
      <c r="BG51" s="316">
        <v>116.646</v>
      </c>
      <c r="BH51" s="316">
        <v>116.85339999999999</v>
      </c>
      <c r="BI51" s="316">
        <v>117.03319999999999</v>
      </c>
      <c r="BJ51" s="316">
        <v>117.2052</v>
      </c>
      <c r="BK51" s="316">
        <v>117.336</v>
      </c>
      <c r="BL51" s="316">
        <v>117.5172</v>
      </c>
      <c r="BM51" s="316">
        <v>117.71550000000001</v>
      </c>
      <c r="BN51" s="316">
        <v>117.9516</v>
      </c>
      <c r="BO51" s="316">
        <v>118.16840000000001</v>
      </c>
      <c r="BP51" s="316">
        <v>118.3867</v>
      </c>
      <c r="BQ51" s="316">
        <v>118.6041</v>
      </c>
      <c r="BR51" s="316">
        <v>118.827</v>
      </c>
      <c r="BS51" s="316">
        <v>119.0531</v>
      </c>
      <c r="BT51" s="316">
        <v>119.3023</v>
      </c>
      <c r="BU51" s="316">
        <v>119.51990000000001</v>
      </c>
      <c r="BV51" s="316">
        <v>119.72580000000001</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8118.6774194</v>
      </c>
      <c r="AN55" s="232">
        <v>8058.2068965999997</v>
      </c>
      <c r="AO55" s="232">
        <v>7128.3225806</v>
      </c>
      <c r="AP55" s="232">
        <v>5531.7333332999997</v>
      </c>
      <c r="AQ55" s="232">
        <v>6864</v>
      </c>
      <c r="AR55" s="232">
        <v>8244.5</v>
      </c>
      <c r="AS55" s="232">
        <v>8391.1290322999994</v>
      </c>
      <c r="AT55" s="232">
        <v>8154.5483870999997</v>
      </c>
      <c r="AU55" s="232">
        <v>8240.2666666999994</v>
      </c>
      <c r="AV55" s="232">
        <v>8356.7419355000002</v>
      </c>
      <c r="AW55" s="232">
        <v>7785.9</v>
      </c>
      <c r="AX55" s="232">
        <v>7874.1612902999996</v>
      </c>
      <c r="AY55" s="232">
        <v>7202.5806451999997</v>
      </c>
      <c r="AZ55" s="232">
        <v>7334.7142856999999</v>
      </c>
      <c r="BA55" s="232">
        <v>8181.73</v>
      </c>
      <c r="BB55" s="232">
        <v>8743.1929999999993</v>
      </c>
      <c r="BC55" s="305">
        <v>8802.7049999999999</v>
      </c>
      <c r="BD55" s="305">
        <v>8925.64</v>
      </c>
      <c r="BE55" s="305">
        <v>8942.7710000000006</v>
      </c>
      <c r="BF55" s="305">
        <v>8856.2739999999994</v>
      </c>
      <c r="BG55" s="305">
        <v>8797.7999999999993</v>
      </c>
      <c r="BH55" s="305">
        <v>9027.9230000000007</v>
      </c>
      <c r="BI55" s="305">
        <v>8660.1039999999994</v>
      </c>
      <c r="BJ55" s="305">
        <v>8686.2579999999998</v>
      </c>
      <c r="BK55" s="305">
        <v>7866.3029999999999</v>
      </c>
      <c r="BL55" s="305">
        <v>8065.5060000000003</v>
      </c>
      <c r="BM55" s="305">
        <v>8489.9069999999992</v>
      </c>
      <c r="BN55" s="305">
        <v>8987.1910000000007</v>
      </c>
      <c r="BO55" s="305">
        <v>9075.6409999999996</v>
      </c>
      <c r="BP55" s="305">
        <v>9330.3169999999991</v>
      </c>
      <c r="BQ55" s="305">
        <v>9295.23</v>
      </c>
      <c r="BR55" s="305">
        <v>9211.4449999999997</v>
      </c>
      <c r="BS55" s="305">
        <v>9069.6329999999998</v>
      </c>
      <c r="BT55" s="305">
        <v>9193</v>
      </c>
      <c r="BU55" s="305">
        <v>8783.5059999999994</v>
      </c>
      <c r="BV55" s="305">
        <v>8864.7219999999998</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660.61617506000005</v>
      </c>
      <c r="AN57" s="232">
        <v>636.21734269000001</v>
      </c>
      <c r="AO57" s="232">
        <v>588.55263880999996</v>
      </c>
      <c r="AP57" s="232">
        <v>347.75996347</v>
      </c>
      <c r="AQ57" s="232">
        <v>336.97754580999998</v>
      </c>
      <c r="AR57" s="232">
        <v>402.89479697000002</v>
      </c>
      <c r="AS57" s="232">
        <v>469.36511116000003</v>
      </c>
      <c r="AT57" s="232">
        <v>478.74196583999998</v>
      </c>
      <c r="AU57" s="232">
        <v>478.27382319999998</v>
      </c>
      <c r="AV57" s="232">
        <v>504.99266755000002</v>
      </c>
      <c r="AW57" s="232">
        <v>539.88464039999997</v>
      </c>
      <c r="AX57" s="232">
        <v>555.74818360999996</v>
      </c>
      <c r="AY57" s="232">
        <v>614.84439999999995</v>
      </c>
      <c r="AZ57" s="232">
        <v>608.04459999999995</v>
      </c>
      <c r="BA57" s="232">
        <v>587.43600000000004</v>
      </c>
      <c r="BB57" s="232">
        <v>588.47270000000003</v>
      </c>
      <c r="BC57" s="305">
        <v>577.96190000000001</v>
      </c>
      <c r="BD57" s="305">
        <v>582.35799999999995</v>
      </c>
      <c r="BE57" s="305">
        <v>587.9769</v>
      </c>
      <c r="BF57" s="305">
        <v>628.87180000000001</v>
      </c>
      <c r="BG57" s="305">
        <v>621.95780000000002</v>
      </c>
      <c r="BH57" s="305">
        <v>653.4579</v>
      </c>
      <c r="BI57" s="305">
        <v>639.53499999999997</v>
      </c>
      <c r="BJ57" s="305">
        <v>672.03139999999996</v>
      </c>
      <c r="BK57" s="305">
        <v>635.83659999999998</v>
      </c>
      <c r="BL57" s="305">
        <v>636.79629999999997</v>
      </c>
      <c r="BM57" s="305">
        <v>683.58339999999998</v>
      </c>
      <c r="BN57" s="305">
        <v>692.9076</v>
      </c>
      <c r="BO57" s="305">
        <v>701.81820000000005</v>
      </c>
      <c r="BP57" s="305">
        <v>738.57150000000001</v>
      </c>
      <c r="BQ57" s="305">
        <v>745.3184</v>
      </c>
      <c r="BR57" s="305">
        <v>736.80039999999997</v>
      </c>
      <c r="BS57" s="305">
        <v>701.60720000000003</v>
      </c>
      <c r="BT57" s="305">
        <v>698.94259999999997</v>
      </c>
      <c r="BU57" s="305">
        <v>691.67150000000004</v>
      </c>
      <c r="BV57" s="305">
        <v>708.65719999999999</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371.29768829</v>
      </c>
      <c r="AN59" s="232">
        <v>358.51482234000002</v>
      </c>
      <c r="AO59" s="232">
        <v>255.61234235000001</v>
      </c>
      <c r="AP59" s="232">
        <v>126.00237610000001</v>
      </c>
      <c r="AQ59" s="232">
        <v>147.78302481</v>
      </c>
      <c r="AR59" s="232">
        <v>181.145038</v>
      </c>
      <c r="AS59" s="232">
        <v>202.68545141999999</v>
      </c>
      <c r="AT59" s="232">
        <v>205.93992974</v>
      </c>
      <c r="AU59" s="232">
        <v>214.42400190000001</v>
      </c>
      <c r="AV59" s="232">
        <v>231.00526829</v>
      </c>
      <c r="AW59" s="232">
        <v>238.99849723</v>
      </c>
      <c r="AX59" s="232">
        <v>243.15918131999999</v>
      </c>
      <c r="AY59" s="232">
        <v>278.38740000000001</v>
      </c>
      <c r="AZ59" s="232">
        <v>290.09690000000001</v>
      </c>
      <c r="BA59" s="232">
        <v>287.54809999999998</v>
      </c>
      <c r="BB59" s="232">
        <v>300.15929999999997</v>
      </c>
      <c r="BC59" s="305">
        <v>301.89830000000001</v>
      </c>
      <c r="BD59" s="305">
        <v>315.86009999999999</v>
      </c>
      <c r="BE59" s="305">
        <v>338.48469999999998</v>
      </c>
      <c r="BF59" s="305">
        <v>363.27519999999998</v>
      </c>
      <c r="BG59" s="305">
        <v>366.69060000000002</v>
      </c>
      <c r="BH59" s="305">
        <v>385.85419999999999</v>
      </c>
      <c r="BI59" s="305">
        <v>372.00069999999999</v>
      </c>
      <c r="BJ59" s="305">
        <v>397.48149999999998</v>
      </c>
      <c r="BK59" s="305">
        <v>383.76400000000001</v>
      </c>
      <c r="BL59" s="305">
        <v>395.66770000000002</v>
      </c>
      <c r="BM59" s="305">
        <v>440.7885</v>
      </c>
      <c r="BN59" s="305">
        <v>440.31369999999998</v>
      </c>
      <c r="BO59" s="305">
        <v>446.20119999999997</v>
      </c>
      <c r="BP59" s="305">
        <v>475.3356</v>
      </c>
      <c r="BQ59" s="305">
        <v>478.3091</v>
      </c>
      <c r="BR59" s="305">
        <v>467.73700000000002</v>
      </c>
      <c r="BS59" s="305">
        <v>438.37529999999998</v>
      </c>
      <c r="BT59" s="305">
        <v>442.88400000000001</v>
      </c>
      <c r="BU59" s="305">
        <v>434.12599999999998</v>
      </c>
      <c r="BV59" s="305">
        <v>438.36829999999998</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187.8434</v>
      </c>
      <c r="BB61" s="250">
        <v>183.29169999999999</v>
      </c>
      <c r="BC61" s="316">
        <v>185.96940000000001</v>
      </c>
      <c r="BD61" s="316">
        <v>181.4691</v>
      </c>
      <c r="BE61" s="316">
        <v>174.874</v>
      </c>
      <c r="BF61" s="316">
        <v>172.44139999999999</v>
      </c>
      <c r="BG61" s="316">
        <v>175.1397</v>
      </c>
      <c r="BH61" s="316">
        <v>185.82740000000001</v>
      </c>
      <c r="BI61" s="316">
        <v>187.1207</v>
      </c>
      <c r="BJ61" s="316">
        <v>180.86709999999999</v>
      </c>
      <c r="BK61" s="316">
        <v>186.1788</v>
      </c>
      <c r="BL61" s="316">
        <v>189.12360000000001</v>
      </c>
      <c r="BM61" s="316">
        <v>190.471</v>
      </c>
      <c r="BN61" s="316">
        <v>196.44069999999999</v>
      </c>
      <c r="BO61" s="316">
        <v>208.2184</v>
      </c>
      <c r="BP61" s="316">
        <v>210.32480000000001</v>
      </c>
      <c r="BQ61" s="316">
        <v>207.67400000000001</v>
      </c>
      <c r="BR61" s="316">
        <v>208.2235</v>
      </c>
      <c r="BS61" s="316">
        <v>213.39</v>
      </c>
      <c r="BT61" s="316">
        <v>228.01859999999999</v>
      </c>
      <c r="BU61" s="316">
        <v>231.10159999999999</v>
      </c>
      <c r="BV61" s="316">
        <v>224.33080000000001</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596</v>
      </c>
      <c r="B63" s="436"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0.25316071428999998</v>
      </c>
      <c r="BC63" s="334">
        <v>0.25866689999999998</v>
      </c>
      <c r="BD63" s="334">
        <v>0.25902989999999998</v>
      </c>
      <c r="BE63" s="334">
        <v>0.25945040000000003</v>
      </c>
      <c r="BF63" s="334">
        <v>0.26870349999999998</v>
      </c>
      <c r="BG63" s="334">
        <v>0.2769085</v>
      </c>
      <c r="BH63" s="334">
        <v>0.28891329999999998</v>
      </c>
      <c r="BI63" s="334">
        <v>0.30000169999999998</v>
      </c>
      <c r="BJ63" s="334">
        <v>0.3196157</v>
      </c>
      <c r="BK63" s="334">
        <v>0.30420770000000003</v>
      </c>
      <c r="BL63" s="334">
        <v>0.2890528</v>
      </c>
      <c r="BM63" s="334">
        <v>0.27554699999999999</v>
      </c>
      <c r="BN63" s="334">
        <v>0.25908989999999998</v>
      </c>
      <c r="BO63" s="334">
        <v>0.25610169999999999</v>
      </c>
      <c r="BP63" s="334">
        <v>0.2499951</v>
      </c>
      <c r="BQ63" s="334">
        <v>0.24921689999999999</v>
      </c>
      <c r="BR63" s="334">
        <v>0.25157550000000001</v>
      </c>
      <c r="BS63" s="334">
        <v>0.25218059999999998</v>
      </c>
      <c r="BT63" s="334">
        <v>0.25576500000000002</v>
      </c>
      <c r="BU63" s="334">
        <v>0.25837290000000002</v>
      </c>
      <c r="BV63" s="334">
        <v>0.25845950000000001</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1113</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193.04331070000001</v>
      </c>
      <c r="D66" s="250">
        <v>172.01192639999999</v>
      </c>
      <c r="E66" s="250">
        <v>199.19547919999999</v>
      </c>
      <c r="F66" s="250">
        <v>187.95564999999999</v>
      </c>
      <c r="G66" s="250">
        <v>198.95672630000001</v>
      </c>
      <c r="H66" s="250">
        <v>195.3280134</v>
      </c>
      <c r="I66" s="250">
        <v>197.76047779999999</v>
      </c>
      <c r="J66" s="250">
        <v>200.81840529999999</v>
      </c>
      <c r="K66" s="250">
        <v>189.07019299999999</v>
      </c>
      <c r="L66" s="250">
        <v>196.64461309999999</v>
      </c>
      <c r="M66" s="250">
        <v>194.99561420000001</v>
      </c>
      <c r="N66" s="250">
        <v>201.61299360000001</v>
      </c>
      <c r="O66" s="250">
        <v>203.24762670000001</v>
      </c>
      <c r="P66" s="250">
        <v>175.12994320000001</v>
      </c>
      <c r="Q66" s="250">
        <v>204.53134829999999</v>
      </c>
      <c r="R66" s="250">
        <v>192.4400267</v>
      </c>
      <c r="S66" s="250">
        <v>199.83441310000001</v>
      </c>
      <c r="T66" s="250">
        <v>197.68209519999999</v>
      </c>
      <c r="U66" s="250">
        <v>201.04245800000001</v>
      </c>
      <c r="V66" s="250">
        <v>208.4920195</v>
      </c>
      <c r="W66" s="250">
        <v>189.9645328</v>
      </c>
      <c r="X66" s="250">
        <v>204.30551360000001</v>
      </c>
      <c r="Y66" s="250">
        <v>197.03641680000001</v>
      </c>
      <c r="Z66" s="250">
        <v>198.98167119999999</v>
      </c>
      <c r="AA66" s="250">
        <v>202.0568652</v>
      </c>
      <c r="AB66" s="250">
        <v>177.0949923</v>
      </c>
      <c r="AC66" s="250">
        <v>199.33906049999999</v>
      </c>
      <c r="AD66" s="250">
        <v>193.3040742</v>
      </c>
      <c r="AE66" s="250">
        <v>201.11972130000001</v>
      </c>
      <c r="AF66" s="250">
        <v>197.30697720000001</v>
      </c>
      <c r="AG66" s="250">
        <v>201.98996059999999</v>
      </c>
      <c r="AH66" s="250">
        <v>207.46931979999999</v>
      </c>
      <c r="AI66" s="250">
        <v>189.3200894</v>
      </c>
      <c r="AJ66" s="250">
        <v>201.89860089999999</v>
      </c>
      <c r="AK66" s="250">
        <v>196.167068</v>
      </c>
      <c r="AL66" s="250">
        <v>199.96364159999999</v>
      </c>
      <c r="AM66" s="250">
        <v>193.8146361</v>
      </c>
      <c r="AN66" s="250">
        <v>182.37268119999999</v>
      </c>
      <c r="AO66" s="250">
        <v>176.43624299999999</v>
      </c>
      <c r="AP66" s="250">
        <v>133.21776700000001</v>
      </c>
      <c r="AQ66" s="250">
        <v>150.57345309999999</v>
      </c>
      <c r="AR66" s="250">
        <v>158.45772410000001</v>
      </c>
      <c r="AS66" s="250">
        <v>171.86826740000001</v>
      </c>
      <c r="AT66" s="250">
        <v>176.57341869999999</v>
      </c>
      <c r="AU66" s="250">
        <v>169.45563340000001</v>
      </c>
      <c r="AV66" s="250">
        <v>176.02965219999999</v>
      </c>
      <c r="AW66" s="250">
        <v>169.8871293</v>
      </c>
      <c r="AX66" s="250">
        <v>175.83156539999999</v>
      </c>
      <c r="AY66" s="250">
        <v>174.83843680000001</v>
      </c>
      <c r="AZ66" s="250">
        <v>153.5189</v>
      </c>
      <c r="BA66" s="250">
        <v>180.59139999999999</v>
      </c>
      <c r="BB66" s="250">
        <v>178.53960000000001</v>
      </c>
      <c r="BC66" s="316">
        <v>187.5558</v>
      </c>
      <c r="BD66" s="316">
        <v>183.4153</v>
      </c>
      <c r="BE66" s="316">
        <v>187.4135</v>
      </c>
      <c r="BF66" s="316">
        <v>192.8092</v>
      </c>
      <c r="BG66" s="316">
        <v>183.55670000000001</v>
      </c>
      <c r="BH66" s="316">
        <v>191.755</v>
      </c>
      <c r="BI66" s="316">
        <v>187.05420000000001</v>
      </c>
      <c r="BJ66" s="316">
        <v>191.97309999999999</v>
      </c>
      <c r="BK66" s="316">
        <v>191.39570000000001</v>
      </c>
      <c r="BL66" s="316">
        <v>170.28139999999999</v>
      </c>
      <c r="BM66" s="316">
        <v>192.90719999999999</v>
      </c>
      <c r="BN66" s="316">
        <v>187.39089999999999</v>
      </c>
      <c r="BO66" s="316">
        <v>195.89449999999999</v>
      </c>
      <c r="BP66" s="316">
        <v>189.82339999999999</v>
      </c>
      <c r="BQ66" s="316">
        <v>195.84100000000001</v>
      </c>
      <c r="BR66" s="316">
        <v>200.91839999999999</v>
      </c>
      <c r="BS66" s="316">
        <v>190.47229999999999</v>
      </c>
      <c r="BT66" s="316">
        <v>196.56139999999999</v>
      </c>
      <c r="BU66" s="316">
        <v>191.39240000000001</v>
      </c>
      <c r="BV66" s="316">
        <v>197.09139999999999</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178.9894161</v>
      </c>
      <c r="AN67" s="250">
        <v>164.6150853</v>
      </c>
      <c r="AO67" s="250">
        <v>146.80028479999999</v>
      </c>
      <c r="AP67" s="250">
        <v>121.51101850000001</v>
      </c>
      <c r="AQ67" s="250">
        <v>112.007802</v>
      </c>
      <c r="AR67" s="250">
        <v>115.5263223</v>
      </c>
      <c r="AS67" s="250">
        <v>135.00866339999999</v>
      </c>
      <c r="AT67" s="250">
        <v>130.24000459999999</v>
      </c>
      <c r="AU67" s="250">
        <v>117.56970389999999</v>
      </c>
      <c r="AV67" s="250">
        <v>125.6448417</v>
      </c>
      <c r="AW67" s="250">
        <v>132.0949286</v>
      </c>
      <c r="AX67" s="250">
        <v>171.43604479999999</v>
      </c>
      <c r="AY67" s="250">
        <v>178.55430509999999</v>
      </c>
      <c r="AZ67" s="250">
        <v>164.99189999999999</v>
      </c>
      <c r="BA67" s="250">
        <v>141.2824</v>
      </c>
      <c r="BB67" s="250">
        <v>120.6066</v>
      </c>
      <c r="BC67" s="316">
        <v>112.6301</v>
      </c>
      <c r="BD67" s="316">
        <v>114.4845</v>
      </c>
      <c r="BE67" s="316">
        <v>126.4935</v>
      </c>
      <c r="BF67" s="316">
        <v>124.6259</v>
      </c>
      <c r="BG67" s="316">
        <v>116.14530000000001</v>
      </c>
      <c r="BH67" s="316">
        <v>123.1503</v>
      </c>
      <c r="BI67" s="316">
        <v>139.95070000000001</v>
      </c>
      <c r="BJ67" s="316">
        <v>172.75299999999999</v>
      </c>
      <c r="BK67" s="316">
        <v>176.48150000000001</v>
      </c>
      <c r="BL67" s="316">
        <v>157.2517</v>
      </c>
      <c r="BM67" s="316">
        <v>147.13419999999999</v>
      </c>
      <c r="BN67" s="316">
        <v>120.7839</v>
      </c>
      <c r="BO67" s="316">
        <v>112.20350000000001</v>
      </c>
      <c r="BP67" s="316">
        <v>114.2238</v>
      </c>
      <c r="BQ67" s="316">
        <v>127.3746</v>
      </c>
      <c r="BR67" s="316">
        <v>126.74979999999999</v>
      </c>
      <c r="BS67" s="316">
        <v>116.2522</v>
      </c>
      <c r="BT67" s="316">
        <v>123.0903</v>
      </c>
      <c r="BU67" s="316">
        <v>139.042</v>
      </c>
      <c r="BV67" s="316">
        <v>172.84270000000001</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74.67268962</v>
      </c>
      <c r="AN68" s="250">
        <v>66.104129589999999</v>
      </c>
      <c r="AO68" s="250">
        <v>60.390142400000002</v>
      </c>
      <c r="AP68" s="250">
        <v>49.17102482</v>
      </c>
      <c r="AQ68" s="250">
        <v>54.775180419999998</v>
      </c>
      <c r="AR68" s="250">
        <v>73.078319410000006</v>
      </c>
      <c r="AS68" s="250">
        <v>96.453893350000001</v>
      </c>
      <c r="AT68" s="250">
        <v>97.830956409999999</v>
      </c>
      <c r="AU68" s="250">
        <v>76.512579599999995</v>
      </c>
      <c r="AV68" s="250">
        <v>68.655469280000005</v>
      </c>
      <c r="AW68" s="250">
        <v>69.513751339999999</v>
      </c>
      <c r="AX68" s="250">
        <v>86.326299610000007</v>
      </c>
      <c r="AY68" s="250">
        <v>89.58211077</v>
      </c>
      <c r="AZ68" s="250">
        <v>92.721050000000005</v>
      </c>
      <c r="BA68" s="250">
        <v>68.357169999999996</v>
      </c>
      <c r="BB68" s="250">
        <v>61.670059999999999</v>
      </c>
      <c r="BC68" s="316">
        <v>74.590389999999999</v>
      </c>
      <c r="BD68" s="316">
        <v>90.870800000000003</v>
      </c>
      <c r="BE68" s="316">
        <v>113.7577</v>
      </c>
      <c r="BF68" s="316">
        <v>106.0962</v>
      </c>
      <c r="BG68" s="316">
        <v>83.647499999999994</v>
      </c>
      <c r="BH68" s="316">
        <v>74.005840000000006</v>
      </c>
      <c r="BI68" s="316">
        <v>67.742949999999993</v>
      </c>
      <c r="BJ68" s="316">
        <v>100.1639</v>
      </c>
      <c r="BK68" s="316">
        <v>106.194</v>
      </c>
      <c r="BL68" s="316">
        <v>79.423839999999998</v>
      </c>
      <c r="BM68" s="316">
        <v>78.840559999999996</v>
      </c>
      <c r="BN68" s="316">
        <v>65.683419999999998</v>
      </c>
      <c r="BO68" s="316">
        <v>70.517359999999996</v>
      </c>
      <c r="BP68" s="316">
        <v>87.025440000000003</v>
      </c>
      <c r="BQ68" s="316">
        <v>108.3925</v>
      </c>
      <c r="BR68" s="316">
        <v>102.27419999999999</v>
      </c>
      <c r="BS68" s="316">
        <v>80.058120000000002</v>
      </c>
      <c r="BT68" s="316">
        <v>72.291129999999995</v>
      </c>
      <c r="BU68" s="316">
        <v>64.723429999999993</v>
      </c>
      <c r="BV68" s="316">
        <v>95.243139999999997</v>
      </c>
    </row>
    <row r="69" spans="1:74" ht="11.1" customHeight="1" x14ac:dyDescent="0.2">
      <c r="A69" s="555" t="s">
        <v>984</v>
      </c>
      <c r="B69" s="575" t="s">
        <v>983</v>
      </c>
      <c r="C69" s="298">
        <v>477.25568720000001</v>
      </c>
      <c r="D69" s="298">
        <v>396.60407320000002</v>
      </c>
      <c r="E69" s="298">
        <v>435.55405969999998</v>
      </c>
      <c r="F69" s="298">
        <v>383.24765209999998</v>
      </c>
      <c r="G69" s="298">
        <v>404.12587200000002</v>
      </c>
      <c r="H69" s="298">
        <v>415.57704690000003</v>
      </c>
      <c r="I69" s="298">
        <v>451.11558359999998</v>
      </c>
      <c r="J69" s="298">
        <v>444.07195680000001</v>
      </c>
      <c r="K69" s="298">
        <v>402.59763629999998</v>
      </c>
      <c r="L69" s="298">
        <v>407.6724562</v>
      </c>
      <c r="M69" s="298">
        <v>425.67569140000001</v>
      </c>
      <c r="N69" s="298">
        <v>486.06096810000003</v>
      </c>
      <c r="O69" s="298">
        <v>511.87892879999998</v>
      </c>
      <c r="P69" s="298">
        <v>414.63496759999998</v>
      </c>
      <c r="Q69" s="298">
        <v>446.66221689999998</v>
      </c>
      <c r="R69" s="298">
        <v>402.7588361</v>
      </c>
      <c r="S69" s="298">
        <v>406.33079029999999</v>
      </c>
      <c r="T69" s="298">
        <v>420.23082219999998</v>
      </c>
      <c r="U69" s="298">
        <v>453.52193579999999</v>
      </c>
      <c r="V69" s="298">
        <v>458.8237446</v>
      </c>
      <c r="W69" s="298">
        <v>413.92960349999998</v>
      </c>
      <c r="X69" s="298">
        <v>425.65465239999997</v>
      </c>
      <c r="Y69" s="298">
        <v>447.8313574</v>
      </c>
      <c r="Z69" s="298">
        <v>472.63169649999998</v>
      </c>
      <c r="AA69" s="298">
        <v>498.8880145</v>
      </c>
      <c r="AB69" s="298">
        <v>432.06670609999998</v>
      </c>
      <c r="AC69" s="298">
        <v>447.8399071</v>
      </c>
      <c r="AD69" s="298">
        <v>382.5399999</v>
      </c>
      <c r="AE69" s="298">
        <v>398.38113809999999</v>
      </c>
      <c r="AF69" s="298">
        <v>401.37596939999997</v>
      </c>
      <c r="AG69" s="298">
        <v>441.8667959</v>
      </c>
      <c r="AH69" s="298">
        <v>443.20220949999998</v>
      </c>
      <c r="AI69" s="298">
        <v>403.0834529</v>
      </c>
      <c r="AJ69" s="298">
        <v>403.94757470000002</v>
      </c>
      <c r="AK69" s="298">
        <v>431.9892552</v>
      </c>
      <c r="AL69" s="298">
        <v>454.54352230000001</v>
      </c>
      <c r="AM69" s="298">
        <v>448.41659629999998</v>
      </c>
      <c r="AN69" s="298">
        <v>413.97111469999999</v>
      </c>
      <c r="AO69" s="298">
        <v>384.5665247</v>
      </c>
      <c r="AP69" s="298">
        <v>304.80934689999998</v>
      </c>
      <c r="AQ69" s="298">
        <v>318.29629</v>
      </c>
      <c r="AR69" s="298">
        <v>347.97190230000001</v>
      </c>
      <c r="AS69" s="298">
        <v>404.2706786</v>
      </c>
      <c r="AT69" s="298">
        <v>405.58423420000003</v>
      </c>
      <c r="AU69" s="298">
        <v>364.44745349999999</v>
      </c>
      <c r="AV69" s="298">
        <v>371.26981760000001</v>
      </c>
      <c r="AW69" s="298">
        <v>372.4053457</v>
      </c>
      <c r="AX69" s="298">
        <v>434.53376429999997</v>
      </c>
      <c r="AY69" s="298">
        <v>443.91470720000001</v>
      </c>
      <c r="AZ69" s="298">
        <v>412.11110000000002</v>
      </c>
      <c r="BA69" s="298">
        <v>391.17079999999999</v>
      </c>
      <c r="BB69" s="298">
        <v>361.72579999999999</v>
      </c>
      <c r="BC69" s="332">
        <v>375.71620000000001</v>
      </c>
      <c r="BD69" s="332">
        <v>389.68009999999998</v>
      </c>
      <c r="BE69" s="332">
        <v>428.60449999999997</v>
      </c>
      <c r="BF69" s="332">
        <v>424.47120000000001</v>
      </c>
      <c r="BG69" s="332">
        <v>384.25900000000001</v>
      </c>
      <c r="BH69" s="332">
        <v>389.851</v>
      </c>
      <c r="BI69" s="332">
        <v>395.6574</v>
      </c>
      <c r="BJ69" s="332">
        <v>465.82990000000001</v>
      </c>
      <c r="BK69" s="332">
        <v>475.0111</v>
      </c>
      <c r="BL69" s="332">
        <v>407.83620000000002</v>
      </c>
      <c r="BM69" s="332">
        <v>419.8218</v>
      </c>
      <c r="BN69" s="332">
        <v>374.76780000000002</v>
      </c>
      <c r="BO69" s="332">
        <v>379.55520000000001</v>
      </c>
      <c r="BP69" s="332">
        <v>391.9821</v>
      </c>
      <c r="BQ69" s="332">
        <v>432.548</v>
      </c>
      <c r="BR69" s="332">
        <v>430.88229999999999</v>
      </c>
      <c r="BS69" s="332">
        <v>387.69209999999998</v>
      </c>
      <c r="BT69" s="332">
        <v>392.8827</v>
      </c>
      <c r="BU69" s="332">
        <v>396.06729999999999</v>
      </c>
      <c r="BV69" s="332">
        <v>466.11700000000002</v>
      </c>
    </row>
    <row r="70" spans="1:74" s="425" customFormat="1" ht="12" customHeight="1" x14ac:dyDescent="0.25">
      <c r="A70" s="424"/>
      <c r="B70" s="837" t="s">
        <v>890</v>
      </c>
      <c r="C70" s="837"/>
      <c r="D70" s="837"/>
      <c r="E70" s="837"/>
      <c r="F70" s="837"/>
      <c r="G70" s="837"/>
      <c r="H70" s="837"/>
      <c r="I70" s="837"/>
      <c r="J70" s="837"/>
      <c r="K70" s="837"/>
      <c r="L70" s="837"/>
      <c r="M70" s="837"/>
      <c r="N70" s="837"/>
      <c r="O70" s="837"/>
      <c r="P70" s="837"/>
      <c r="Q70" s="837"/>
      <c r="AY70" s="461"/>
      <c r="AZ70" s="461"/>
      <c r="BA70" s="461"/>
      <c r="BB70" s="461"/>
      <c r="BC70" s="461"/>
      <c r="BD70" s="636"/>
      <c r="BE70" s="636"/>
      <c r="BF70" s="636"/>
      <c r="BG70" s="461"/>
      <c r="BH70" s="461"/>
      <c r="BI70" s="461"/>
      <c r="BJ70" s="461"/>
    </row>
    <row r="71" spans="1:74" s="425" customFormat="1" ht="12" customHeight="1" x14ac:dyDescent="0.25">
      <c r="A71" s="424"/>
      <c r="B71" s="838" t="s">
        <v>1</v>
      </c>
      <c r="C71" s="838"/>
      <c r="D71" s="838"/>
      <c r="E71" s="838"/>
      <c r="F71" s="838"/>
      <c r="G71" s="838"/>
      <c r="H71" s="838"/>
      <c r="I71" s="838"/>
      <c r="J71" s="838"/>
      <c r="K71" s="838"/>
      <c r="L71" s="838"/>
      <c r="M71" s="838"/>
      <c r="N71" s="838"/>
      <c r="O71" s="838"/>
      <c r="P71" s="838"/>
      <c r="Q71" s="838"/>
      <c r="AY71" s="461"/>
      <c r="AZ71" s="461"/>
      <c r="BA71" s="461"/>
      <c r="BB71" s="461"/>
      <c r="BC71" s="461"/>
      <c r="BD71" s="636"/>
      <c r="BE71" s="636"/>
      <c r="BF71" s="636"/>
      <c r="BG71" s="461"/>
      <c r="BH71" s="461"/>
      <c r="BI71" s="461"/>
      <c r="BJ71" s="461"/>
    </row>
    <row r="72" spans="1:74" s="425" customFormat="1" ht="12" customHeight="1" x14ac:dyDescent="0.25">
      <c r="A72" s="424"/>
      <c r="B72" s="837" t="s">
        <v>985</v>
      </c>
      <c r="C72" s="759"/>
      <c r="D72" s="759"/>
      <c r="E72" s="759"/>
      <c r="F72" s="759"/>
      <c r="G72" s="759"/>
      <c r="H72" s="759"/>
      <c r="I72" s="759"/>
      <c r="J72" s="759"/>
      <c r="K72" s="759"/>
      <c r="L72" s="759"/>
      <c r="M72" s="759"/>
      <c r="N72" s="759"/>
      <c r="O72" s="759"/>
      <c r="P72" s="759"/>
      <c r="Q72" s="759"/>
      <c r="AY72" s="461"/>
      <c r="AZ72" s="461"/>
      <c r="BA72" s="461"/>
      <c r="BB72" s="461"/>
      <c r="BC72" s="461"/>
      <c r="BD72" s="636"/>
      <c r="BE72" s="636"/>
      <c r="BF72" s="636"/>
      <c r="BG72" s="461"/>
      <c r="BH72" s="461"/>
      <c r="BI72" s="461"/>
      <c r="BJ72" s="461"/>
    </row>
    <row r="73" spans="1:74" s="425" customFormat="1" ht="12" customHeight="1" x14ac:dyDescent="0.25">
      <c r="A73" s="424"/>
      <c r="B73" s="752" t="s">
        <v>815</v>
      </c>
      <c r="C73" s="744"/>
      <c r="D73" s="744"/>
      <c r="E73" s="744"/>
      <c r="F73" s="744"/>
      <c r="G73" s="744"/>
      <c r="H73" s="744"/>
      <c r="I73" s="744"/>
      <c r="J73" s="744"/>
      <c r="K73" s="744"/>
      <c r="L73" s="744"/>
      <c r="M73" s="744"/>
      <c r="N73" s="744"/>
      <c r="O73" s="744"/>
      <c r="P73" s="744"/>
      <c r="Q73" s="744"/>
      <c r="AY73" s="461"/>
      <c r="AZ73" s="461"/>
      <c r="BA73" s="461"/>
      <c r="BB73" s="461"/>
      <c r="BC73" s="461"/>
      <c r="BD73" s="636"/>
      <c r="BE73" s="636"/>
      <c r="BF73" s="636"/>
      <c r="BG73" s="461"/>
      <c r="BH73" s="461"/>
      <c r="BI73" s="461"/>
      <c r="BJ73" s="461"/>
    </row>
    <row r="74" spans="1:74" s="425" customFormat="1" ht="12" customHeight="1" x14ac:dyDescent="0.25">
      <c r="A74" s="424"/>
      <c r="B74" s="554" t="s">
        <v>828</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2" customHeight="1" x14ac:dyDescent="0.25">
      <c r="A75" s="424"/>
      <c r="B75" s="780" t="str">
        <f>"Notes: "&amp;"EIA completed modeling and analysis for this report on " &amp;Dates!D2&amp;"."</f>
        <v>Notes: EIA completed modeling and analysis for this report on Thursday May 6, 2021.</v>
      </c>
      <c r="C75" s="803"/>
      <c r="D75" s="803"/>
      <c r="E75" s="803"/>
      <c r="F75" s="803"/>
      <c r="G75" s="803"/>
      <c r="H75" s="803"/>
      <c r="I75" s="803"/>
      <c r="J75" s="803"/>
      <c r="K75" s="803"/>
      <c r="L75" s="803"/>
      <c r="M75" s="803"/>
      <c r="N75" s="803"/>
      <c r="O75" s="803"/>
      <c r="P75" s="803"/>
      <c r="Q75" s="781"/>
      <c r="AY75" s="461"/>
      <c r="AZ75" s="461"/>
      <c r="BA75" s="461"/>
      <c r="BB75" s="461"/>
      <c r="BC75" s="461"/>
      <c r="BD75" s="636"/>
      <c r="BE75" s="636"/>
      <c r="BF75" s="636"/>
      <c r="BG75" s="461"/>
      <c r="BH75" s="461"/>
      <c r="BI75" s="461"/>
      <c r="BJ75" s="461"/>
    </row>
    <row r="76" spans="1:74" s="425" customFormat="1" ht="12" customHeight="1" x14ac:dyDescent="0.25">
      <c r="A76" s="424"/>
      <c r="B76" s="770" t="s">
        <v>353</v>
      </c>
      <c r="C76" s="769"/>
      <c r="D76" s="769"/>
      <c r="E76" s="769"/>
      <c r="F76" s="769"/>
      <c r="G76" s="769"/>
      <c r="H76" s="769"/>
      <c r="I76" s="769"/>
      <c r="J76" s="769"/>
      <c r="K76" s="769"/>
      <c r="L76" s="769"/>
      <c r="M76" s="769"/>
      <c r="N76" s="769"/>
      <c r="O76" s="769"/>
      <c r="P76" s="769"/>
      <c r="Q76" s="769"/>
      <c r="AY76" s="461"/>
      <c r="AZ76" s="461"/>
      <c r="BA76" s="461"/>
      <c r="BB76" s="461"/>
      <c r="BC76" s="461"/>
      <c r="BD76" s="636"/>
      <c r="BE76" s="636"/>
      <c r="BF76" s="636"/>
      <c r="BG76" s="461"/>
      <c r="BH76" s="461"/>
      <c r="BI76" s="461"/>
      <c r="BJ76" s="461"/>
    </row>
    <row r="77" spans="1:74" s="425" customFormat="1" ht="12" customHeight="1" x14ac:dyDescent="0.25">
      <c r="A77" s="424"/>
      <c r="B77" s="763" t="s">
        <v>1378</v>
      </c>
      <c r="C77" s="762"/>
      <c r="D77" s="762"/>
      <c r="E77" s="762"/>
      <c r="F77" s="762"/>
      <c r="G77" s="762"/>
      <c r="H77" s="762"/>
      <c r="I77" s="762"/>
      <c r="J77" s="762"/>
      <c r="K77" s="762"/>
      <c r="L77" s="762"/>
      <c r="M77" s="762"/>
      <c r="N77" s="762"/>
      <c r="O77" s="762"/>
      <c r="P77" s="762"/>
      <c r="Q77" s="759"/>
      <c r="AY77" s="461"/>
      <c r="AZ77" s="461"/>
      <c r="BA77" s="461"/>
      <c r="BB77" s="461"/>
      <c r="BC77" s="461"/>
      <c r="BD77" s="636"/>
      <c r="BE77" s="636"/>
      <c r="BF77" s="636"/>
      <c r="BG77" s="461"/>
      <c r="BH77" s="461"/>
      <c r="BI77" s="461"/>
      <c r="BJ77" s="461"/>
    </row>
    <row r="78" spans="1:74" s="425" customFormat="1" ht="12" customHeight="1" x14ac:dyDescent="0.25">
      <c r="A78" s="424"/>
      <c r="B78" s="765" t="s">
        <v>838</v>
      </c>
      <c r="C78" s="759"/>
      <c r="D78" s="759"/>
      <c r="E78" s="759"/>
      <c r="F78" s="759"/>
      <c r="G78" s="759"/>
      <c r="H78" s="759"/>
      <c r="I78" s="759"/>
      <c r="J78" s="759"/>
      <c r="K78" s="759"/>
      <c r="L78" s="759"/>
      <c r="M78" s="759"/>
      <c r="N78" s="759"/>
      <c r="O78" s="759"/>
      <c r="P78" s="759"/>
      <c r="Q78" s="759"/>
      <c r="AY78" s="461"/>
      <c r="AZ78" s="461"/>
      <c r="BA78" s="461"/>
      <c r="BB78" s="461"/>
      <c r="BC78" s="461"/>
      <c r="BD78" s="636"/>
      <c r="BE78" s="636"/>
      <c r="BF78" s="636"/>
      <c r="BG78" s="461"/>
      <c r="BH78" s="461"/>
      <c r="BI78" s="461"/>
      <c r="BJ78" s="461"/>
    </row>
    <row r="79" spans="1:74" s="425" customFormat="1" ht="12" customHeight="1" x14ac:dyDescent="0.25">
      <c r="A79" s="424"/>
      <c r="B79" s="767" t="s">
        <v>1379</v>
      </c>
      <c r="C79" s="759"/>
      <c r="D79" s="759"/>
      <c r="E79" s="759"/>
      <c r="F79" s="759"/>
      <c r="G79" s="759"/>
      <c r="H79" s="759"/>
      <c r="I79" s="759"/>
      <c r="J79" s="759"/>
      <c r="K79" s="759"/>
      <c r="L79" s="759"/>
      <c r="M79" s="759"/>
      <c r="N79" s="759"/>
      <c r="O79" s="759"/>
      <c r="P79" s="759"/>
      <c r="Q79" s="759"/>
      <c r="AY79" s="461"/>
      <c r="AZ79" s="461"/>
      <c r="BA79" s="461"/>
      <c r="BB79" s="461"/>
      <c r="BC79" s="461"/>
      <c r="BD79" s="636"/>
      <c r="BE79" s="636"/>
      <c r="BF79" s="636"/>
      <c r="BG79" s="461"/>
      <c r="BH79" s="461"/>
      <c r="BI79" s="461"/>
      <c r="BJ79" s="461"/>
    </row>
    <row r="80" spans="1:74" s="425" customFormat="1" ht="12" customHeight="1" x14ac:dyDescent="0.25">
      <c r="A80" s="424"/>
      <c r="B80" s="767"/>
      <c r="C80" s="759"/>
      <c r="D80" s="759"/>
      <c r="E80" s="759"/>
      <c r="F80" s="759"/>
      <c r="G80" s="759"/>
      <c r="H80" s="759"/>
      <c r="I80" s="759"/>
      <c r="J80" s="759"/>
      <c r="K80" s="759"/>
      <c r="L80" s="759"/>
      <c r="M80" s="759"/>
      <c r="N80" s="759"/>
      <c r="O80" s="759"/>
      <c r="P80" s="759"/>
      <c r="Q80" s="759"/>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41" t="s">
        <v>798</v>
      </c>
      <c r="B1" s="839" t="s">
        <v>1367</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1116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954.80233355999997</v>
      </c>
      <c r="AT6" s="232">
        <v>971.30003017000001</v>
      </c>
      <c r="AU6" s="232">
        <v>981.48402329999999</v>
      </c>
      <c r="AV6" s="232">
        <v>976.44970923000005</v>
      </c>
      <c r="AW6" s="232">
        <v>980.68474817000003</v>
      </c>
      <c r="AX6" s="232">
        <v>985.28453641999999</v>
      </c>
      <c r="AY6" s="232">
        <v>990.20552815999997</v>
      </c>
      <c r="AZ6" s="232">
        <v>995.56747436000001</v>
      </c>
      <c r="BA6" s="232">
        <v>1001.3268292</v>
      </c>
      <c r="BB6" s="232">
        <v>1008.0237839</v>
      </c>
      <c r="BC6" s="305">
        <v>1014.173</v>
      </c>
      <c r="BD6" s="305">
        <v>1020.314</v>
      </c>
      <c r="BE6" s="305">
        <v>1027.338</v>
      </c>
      <c r="BF6" s="305">
        <v>1032.796</v>
      </c>
      <c r="BG6" s="305">
        <v>1037.579</v>
      </c>
      <c r="BH6" s="305">
        <v>1041.3579999999999</v>
      </c>
      <c r="BI6" s="305">
        <v>1045.038</v>
      </c>
      <c r="BJ6" s="305">
        <v>1048.29</v>
      </c>
      <c r="BK6" s="305">
        <v>1050.8320000000001</v>
      </c>
      <c r="BL6" s="305">
        <v>1053.44</v>
      </c>
      <c r="BM6" s="305">
        <v>1055.8309999999999</v>
      </c>
      <c r="BN6" s="305">
        <v>1057.8330000000001</v>
      </c>
      <c r="BO6" s="305">
        <v>1059.921</v>
      </c>
      <c r="BP6" s="305">
        <v>1061.923</v>
      </c>
      <c r="BQ6" s="305">
        <v>1063.962</v>
      </c>
      <c r="BR6" s="305">
        <v>1065.6969999999999</v>
      </c>
      <c r="BS6" s="305">
        <v>1067.2529999999999</v>
      </c>
      <c r="BT6" s="305">
        <v>1068.6279999999999</v>
      </c>
      <c r="BU6" s="305">
        <v>1069.8240000000001</v>
      </c>
      <c r="BV6" s="305">
        <v>1070.8399999999999</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2631.6079553</v>
      </c>
      <c r="AT7" s="232">
        <v>2675.1379341000002</v>
      </c>
      <c r="AU7" s="232">
        <v>2701.1739109</v>
      </c>
      <c r="AV7" s="232">
        <v>2685.0788662999998</v>
      </c>
      <c r="AW7" s="232">
        <v>2694.6046041999998</v>
      </c>
      <c r="AX7" s="232">
        <v>2705.1141048999998</v>
      </c>
      <c r="AY7" s="232">
        <v>2713.7523194999999</v>
      </c>
      <c r="AZ7" s="232">
        <v>2728.3706324999998</v>
      </c>
      <c r="BA7" s="232">
        <v>2746.1139951</v>
      </c>
      <c r="BB7" s="232">
        <v>2772.3655027</v>
      </c>
      <c r="BC7" s="305">
        <v>2792.3220000000001</v>
      </c>
      <c r="BD7" s="305">
        <v>2811.366</v>
      </c>
      <c r="BE7" s="305">
        <v>2830.5970000000002</v>
      </c>
      <c r="BF7" s="305">
        <v>2846.9920000000002</v>
      </c>
      <c r="BG7" s="305">
        <v>2861.6480000000001</v>
      </c>
      <c r="BH7" s="305">
        <v>2873.3589999999999</v>
      </c>
      <c r="BI7" s="305">
        <v>2885.4459999999999</v>
      </c>
      <c r="BJ7" s="305">
        <v>2896.7020000000002</v>
      </c>
      <c r="BK7" s="305">
        <v>2907.3</v>
      </c>
      <c r="BL7" s="305">
        <v>2916.7620000000002</v>
      </c>
      <c r="BM7" s="305">
        <v>2925.2620000000002</v>
      </c>
      <c r="BN7" s="305">
        <v>2931.8449999999998</v>
      </c>
      <c r="BO7" s="305">
        <v>2939.1379999999999</v>
      </c>
      <c r="BP7" s="305">
        <v>2946.1840000000002</v>
      </c>
      <c r="BQ7" s="305">
        <v>2953.7660000000001</v>
      </c>
      <c r="BR7" s="305">
        <v>2959.7359999999999</v>
      </c>
      <c r="BS7" s="305">
        <v>2964.875</v>
      </c>
      <c r="BT7" s="305">
        <v>2969.183</v>
      </c>
      <c r="BU7" s="305">
        <v>2972.66</v>
      </c>
      <c r="BV7" s="305">
        <v>2975.3049999999998</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2419.6461699000001</v>
      </c>
      <c r="AT8" s="232">
        <v>2464.7986878000002</v>
      </c>
      <c r="AU8" s="232">
        <v>2490.9848394999999</v>
      </c>
      <c r="AV8" s="232">
        <v>2470.8160965000002</v>
      </c>
      <c r="AW8" s="232">
        <v>2479.6109121999998</v>
      </c>
      <c r="AX8" s="232">
        <v>2489.9807581999999</v>
      </c>
      <c r="AY8" s="232">
        <v>2502.1476627000002</v>
      </c>
      <c r="AZ8" s="232">
        <v>2515.5010478999998</v>
      </c>
      <c r="BA8" s="232">
        <v>2530.2629422</v>
      </c>
      <c r="BB8" s="232">
        <v>2548.8337738999999</v>
      </c>
      <c r="BC8" s="305">
        <v>2564.6120000000001</v>
      </c>
      <c r="BD8" s="305">
        <v>2579.9989999999998</v>
      </c>
      <c r="BE8" s="305">
        <v>2596.3290000000002</v>
      </c>
      <c r="BF8" s="305">
        <v>2609.931</v>
      </c>
      <c r="BG8" s="305">
        <v>2622.14</v>
      </c>
      <c r="BH8" s="305">
        <v>2633.2869999999998</v>
      </c>
      <c r="BI8" s="305">
        <v>2642.4630000000002</v>
      </c>
      <c r="BJ8" s="305">
        <v>2649.998</v>
      </c>
      <c r="BK8" s="305">
        <v>2654.4879999999998</v>
      </c>
      <c r="BL8" s="305">
        <v>2659.7950000000001</v>
      </c>
      <c r="BM8" s="305">
        <v>2664.5140000000001</v>
      </c>
      <c r="BN8" s="305">
        <v>2668.3130000000001</v>
      </c>
      <c r="BO8" s="305">
        <v>2672.107</v>
      </c>
      <c r="BP8" s="305">
        <v>2675.5619999999999</v>
      </c>
      <c r="BQ8" s="305">
        <v>2678.7539999999999</v>
      </c>
      <c r="BR8" s="305">
        <v>2681.4780000000001</v>
      </c>
      <c r="BS8" s="305">
        <v>2683.8090000000002</v>
      </c>
      <c r="BT8" s="305">
        <v>2685.7469999999998</v>
      </c>
      <c r="BU8" s="305">
        <v>2687.2919999999999</v>
      </c>
      <c r="BV8" s="305">
        <v>2688.4430000000002</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1150.4364985</v>
      </c>
      <c r="AT9" s="232">
        <v>1170.8780036000001</v>
      </c>
      <c r="AU9" s="232">
        <v>1183.6902261</v>
      </c>
      <c r="AV9" s="232">
        <v>1178.9608430999999</v>
      </c>
      <c r="AW9" s="232">
        <v>1183.9487423999999</v>
      </c>
      <c r="AX9" s="232">
        <v>1188.7416014</v>
      </c>
      <c r="AY9" s="232">
        <v>1192.3427842000001</v>
      </c>
      <c r="AZ9" s="232">
        <v>1197.493039</v>
      </c>
      <c r="BA9" s="232">
        <v>1203.1957302000001</v>
      </c>
      <c r="BB9" s="232">
        <v>1209.8421744</v>
      </c>
      <c r="BC9" s="305">
        <v>1216.356</v>
      </c>
      <c r="BD9" s="305">
        <v>1223.1289999999999</v>
      </c>
      <c r="BE9" s="305">
        <v>1231.6079999999999</v>
      </c>
      <c r="BF9" s="305">
        <v>1237.8140000000001</v>
      </c>
      <c r="BG9" s="305">
        <v>1243.194</v>
      </c>
      <c r="BH9" s="305">
        <v>1247.22</v>
      </c>
      <c r="BI9" s="305">
        <v>1251.345</v>
      </c>
      <c r="BJ9" s="305">
        <v>1255.0409999999999</v>
      </c>
      <c r="BK9" s="305">
        <v>1258.2339999999999</v>
      </c>
      <c r="BL9" s="305">
        <v>1261.126</v>
      </c>
      <c r="BM9" s="305">
        <v>1263.644</v>
      </c>
      <c r="BN9" s="305">
        <v>1265.3309999999999</v>
      </c>
      <c r="BO9" s="305">
        <v>1267.442</v>
      </c>
      <c r="BP9" s="305">
        <v>1269.52</v>
      </c>
      <c r="BQ9" s="305">
        <v>1271.806</v>
      </c>
      <c r="BR9" s="305">
        <v>1273.6369999999999</v>
      </c>
      <c r="BS9" s="305">
        <v>1275.2560000000001</v>
      </c>
      <c r="BT9" s="305">
        <v>1276.662</v>
      </c>
      <c r="BU9" s="305">
        <v>1277.854</v>
      </c>
      <c r="BV9" s="305">
        <v>1278.8340000000001</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3291.1801670999998</v>
      </c>
      <c r="AT10" s="232">
        <v>3344.4704843</v>
      </c>
      <c r="AU10" s="232">
        <v>3376.4682527999998</v>
      </c>
      <c r="AV10" s="232">
        <v>3357.6802899999998</v>
      </c>
      <c r="AW10" s="232">
        <v>3369.2128481</v>
      </c>
      <c r="AX10" s="232">
        <v>3381.5727445000002</v>
      </c>
      <c r="AY10" s="232">
        <v>3392.7524042999999</v>
      </c>
      <c r="AZ10" s="232">
        <v>3408.2726584000002</v>
      </c>
      <c r="BA10" s="232">
        <v>3426.1259318000002</v>
      </c>
      <c r="BB10" s="232">
        <v>3448.8813067999999</v>
      </c>
      <c r="BC10" s="305">
        <v>3469.4740000000002</v>
      </c>
      <c r="BD10" s="305">
        <v>3490.473</v>
      </c>
      <c r="BE10" s="305">
        <v>3515.8330000000001</v>
      </c>
      <c r="BF10" s="305">
        <v>3534.6779999999999</v>
      </c>
      <c r="BG10" s="305">
        <v>3550.9609999999998</v>
      </c>
      <c r="BH10" s="305">
        <v>3562.3440000000001</v>
      </c>
      <c r="BI10" s="305">
        <v>3575.26</v>
      </c>
      <c r="BJ10" s="305">
        <v>3587.37</v>
      </c>
      <c r="BK10" s="305">
        <v>3599.2020000000002</v>
      </c>
      <c r="BL10" s="305">
        <v>3609.3029999999999</v>
      </c>
      <c r="BM10" s="305">
        <v>3618.2020000000002</v>
      </c>
      <c r="BN10" s="305">
        <v>3624.8330000000001</v>
      </c>
      <c r="BO10" s="305">
        <v>3632.1260000000002</v>
      </c>
      <c r="BP10" s="305">
        <v>3639.0140000000001</v>
      </c>
      <c r="BQ10" s="305">
        <v>3645.123</v>
      </c>
      <c r="BR10" s="305">
        <v>3651.4850000000001</v>
      </c>
      <c r="BS10" s="305">
        <v>3657.723</v>
      </c>
      <c r="BT10" s="305">
        <v>3663.8389999999999</v>
      </c>
      <c r="BU10" s="305">
        <v>3669.8319999999999</v>
      </c>
      <c r="BV10" s="305">
        <v>3675.7020000000002</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795.09429501</v>
      </c>
      <c r="AT11" s="232">
        <v>811.16208019999999</v>
      </c>
      <c r="AU11" s="232">
        <v>821.02370920999999</v>
      </c>
      <c r="AV11" s="232">
        <v>816.5631376</v>
      </c>
      <c r="AW11" s="232">
        <v>820.09948759999997</v>
      </c>
      <c r="AX11" s="232">
        <v>823.51671477000002</v>
      </c>
      <c r="AY11" s="232">
        <v>825.97136985999998</v>
      </c>
      <c r="AZ11" s="232">
        <v>829.78293829999996</v>
      </c>
      <c r="BA11" s="232">
        <v>834.10797085000002</v>
      </c>
      <c r="BB11" s="232">
        <v>839.49440686000003</v>
      </c>
      <c r="BC11" s="305">
        <v>844.43539999999996</v>
      </c>
      <c r="BD11" s="305">
        <v>849.47889999999995</v>
      </c>
      <c r="BE11" s="305">
        <v>855.5856</v>
      </c>
      <c r="BF11" s="305">
        <v>860.11369999999999</v>
      </c>
      <c r="BG11" s="305">
        <v>864.02369999999996</v>
      </c>
      <c r="BH11" s="305">
        <v>867.02610000000004</v>
      </c>
      <c r="BI11" s="305">
        <v>869.91750000000002</v>
      </c>
      <c r="BJ11" s="305">
        <v>872.40830000000005</v>
      </c>
      <c r="BK11" s="305">
        <v>874.22770000000003</v>
      </c>
      <c r="BL11" s="305">
        <v>876.12019999999995</v>
      </c>
      <c r="BM11" s="305">
        <v>877.81510000000003</v>
      </c>
      <c r="BN11" s="305">
        <v>879.15239999999994</v>
      </c>
      <c r="BO11" s="305">
        <v>880.572</v>
      </c>
      <c r="BP11" s="305">
        <v>881.91390000000001</v>
      </c>
      <c r="BQ11" s="305">
        <v>883.0412</v>
      </c>
      <c r="BR11" s="305">
        <v>884.33040000000005</v>
      </c>
      <c r="BS11" s="305">
        <v>885.64459999999997</v>
      </c>
      <c r="BT11" s="305">
        <v>886.9837</v>
      </c>
      <c r="BU11" s="305">
        <v>888.34789999999998</v>
      </c>
      <c r="BV11" s="305">
        <v>889.73710000000005</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2235.0421113000002</v>
      </c>
      <c r="AT12" s="232">
        <v>2270.6300290999998</v>
      </c>
      <c r="AU12" s="232">
        <v>2294.4203533999998</v>
      </c>
      <c r="AV12" s="232">
        <v>2291.6812377000001</v>
      </c>
      <c r="AW12" s="232">
        <v>2302.9252602000001</v>
      </c>
      <c r="AX12" s="232">
        <v>2313.4205741999999</v>
      </c>
      <c r="AY12" s="232">
        <v>2320.1354135000001</v>
      </c>
      <c r="AZ12" s="232">
        <v>2331.4071353999998</v>
      </c>
      <c r="BA12" s="232">
        <v>2344.2039737</v>
      </c>
      <c r="BB12" s="232">
        <v>2359.6092930999998</v>
      </c>
      <c r="BC12" s="305">
        <v>2374.6439999999998</v>
      </c>
      <c r="BD12" s="305">
        <v>2390.3910000000001</v>
      </c>
      <c r="BE12" s="305">
        <v>2409.799</v>
      </c>
      <c r="BF12" s="305">
        <v>2424.7600000000002</v>
      </c>
      <c r="BG12" s="305">
        <v>2438.223</v>
      </c>
      <c r="BH12" s="305">
        <v>2450.0219999999999</v>
      </c>
      <c r="BI12" s="305">
        <v>2460.61</v>
      </c>
      <c r="BJ12" s="305">
        <v>2469.8229999999999</v>
      </c>
      <c r="BK12" s="305">
        <v>2476.8139999999999</v>
      </c>
      <c r="BL12" s="305">
        <v>2483.91</v>
      </c>
      <c r="BM12" s="305">
        <v>2490.2649999999999</v>
      </c>
      <c r="BN12" s="305">
        <v>2494.692</v>
      </c>
      <c r="BO12" s="305">
        <v>2500.4560000000001</v>
      </c>
      <c r="BP12" s="305">
        <v>2506.3690000000001</v>
      </c>
      <c r="BQ12" s="305">
        <v>2512.9679999999998</v>
      </c>
      <c r="BR12" s="305">
        <v>2518.7779999999998</v>
      </c>
      <c r="BS12" s="305">
        <v>2524.337</v>
      </c>
      <c r="BT12" s="305">
        <v>2529.643</v>
      </c>
      <c r="BU12" s="305">
        <v>2534.6959999999999</v>
      </c>
      <c r="BV12" s="305">
        <v>2539.498</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1246.8147835</v>
      </c>
      <c r="AT13" s="232">
        <v>1267.9058748</v>
      </c>
      <c r="AU13" s="232">
        <v>1280.8465667</v>
      </c>
      <c r="AV13" s="232">
        <v>1273.7803280000001</v>
      </c>
      <c r="AW13" s="232">
        <v>1279.3126196999999</v>
      </c>
      <c r="AX13" s="232">
        <v>1285.5869106</v>
      </c>
      <c r="AY13" s="232">
        <v>1293.2150855</v>
      </c>
      <c r="AZ13" s="232">
        <v>1300.514461</v>
      </c>
      <c r="BA13" s="232">
        <v>1308.0969221</v>
      </c>
      <c r="BB13" s="232">
        <v>1315.8975043999999</v>
      </c>
      <c r="BC13" s="305">
        <v>1324.095</v>
      </c>
      <c r="BD13" s="305">
        <v>1332.624</v>
      </c>
      <c r="BE13" s="305">
        <v>1343.461</v>
      </c>
      <c r="BF13" s="305">
        <v>1351.172</v>
      </c>
      <c r="BG13" s="305">
        <v>1357.7329999999999</v>
      </c>
      <c r="BH13" s="305">
        <v>1361.877</v>
      </c>
      <c r="BI13" s="305">
        <v>1367.088</v>
      </c>
      <c r="BJ13" s="305">
        <v>1372.1</v>
      </c>
      <c r="BK13" s="305">
        <v>1377.4570000000001</v>
      </c>
      <c r="BL13" s="305">
        <v>1381.6610000000001</v>
      </c>
      <c r="BM13" s="305">
        <v>1385.2560000000001</v>
      </c>
      <c r="BN13" s="305">
        <v>1387.55</v>
      </c>
      <c r="BO13" s="305">
        <v>1390.4480000000001</v>
      </c>
      <c r="BP13" s="305">
        <v>1393.258</v>
      </c>
      <c r="BQ13" s="305">
        <v>1395.884</v>
      </c>
      <c r="BR13" s="305">
        <v>1398.5889999999999</v>
      </c>
      <c r="BS13" s="305">
        <v>1401.278</v>
      </c>
      <c r="BT13" s="305">
        <v>1403.951</v>
      </c>
      <c r="BU13" s="305">
        <v>1406.607</v>
      </c>
      <c r="BV13" s="305">
        <v>1409.2470000000001</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3633.536243</v>
      </c>
      <c r="AT14" s="232">
        <v>3691.9413165999999</v>
      </c>
      <c r="AU14" s="232">
        <v>3726.2037203999998</v>
      </c>
      <c r="AV14" s="232">
        <v>3701.9983570999998</v>
      </c>
      <c r="AW14" s="232">
        <v>3713.7192442</v>
      </c>
      <c r="AX14" s="232">
        <v>3727.0412845000001</v>
      </c>
      <c r="AY14" s="232">
        <v>3739.2231883999998</v>
      </c>
      <c r="AZ14" s="232">
        <v>3757.8035021999999</v>
      </c>
      <c r="BA14" s="232">
        <v>3780.0409362999999</v>
      </c>
      <c r="BB14" s="232">
        <v>3809.2512341000001</v>
      </c>
      <c r="BC14" s="305">
        <v>3836.3159999999998</v>
      </c>
      <c r="BD14" s="305">
        <v>3864.5509999999999</v>
      </c>
      <c r="BE14" s="305">
        <v>3899.6959999999999</v>
      </c>
      <c r="BF14" s="305">
        <v>3925.9670000000001</v>
      </c>
      <c r="BG14" s="305">
        <v>3949.105</v>
      </c>
      <c r="BH14" s="305">
        <v>3967.259</v>
      </c>
      <c r="BI14" s="305">
        <v>3985.5160000000001</v>
      </c>
      <c r="BJ14" s="305">
        <v>4002.0259999999998</v>
      </c>
      <c r="BK14" s="305">
        <v>4016.59</v>
      </c>
      <c r="BL14" s="305">
        <v>4029.7559999999999</v>
      </c>
      <c r="BM14" s="305">
        <v>4041.3270000000002</v>
      </c>
      <c r="BN14" s="305">
        <v>4049.87</v>
      </c>
      <c r="BO14" s="305">
        <v>4059.32</v>
      </c>
      <c r="BP14" s="305">
        <v>4068.2469999999998</v>
      </c>
      <c r="BQ14" s="305">
        <v>4075.9920000000002</v>
      </c>
      <c r="BR14" s="305">
        <v>4084.364</v>
      </c>
      <c r="BS14" s="305">
        <v>4092.7049999999999</v>
      </c>
      <c r="BT14" s="305">
        <v>4101.0159999999996</v>
      </c>
      <c r="BU14" s="305">
        <v>4109.2960000000003</v>
      </c>
      <c r="BV14" s="305">
        <v>4117.5460000000003</v>
      </c>
    </row>
    <row r="15" spans="1:74" ht="11.1" customHeight="1" x14ac:dyDescent="0.2">
      <c r="A15" s="148"/>
      <c r="B15" s="165" t="s">
        <v>997</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96.983818114000002</v>
      </c>
      <c r="D16" s="250">
        <v>97.190086796000003</v>
      </c>
      <c r="E16" s="250">
        <v>97.408706066999997</v>
      </c>
      <c r="F16" s="250">
        <v>97.815073030999997</v>
      </c>
      <c r="G16" s="250">
        <v>97.926845655999998</v>
      </c>
      <c r="H16" s="250">
        <v>97.919421043</v>
      </c>
      <c r="I16" s="250">
        <v>97.422510286999994</v>
      </c>
      <c r="J16" s="250">
        <v>97.454407880000005</v>
      </c>
      <c r="K16" s="250">
        <v>97.644824915000001</v>
      </c>
      <c r="L16" s="250">
        <v>98.334054015999996</v>
      </c>
      <c r="M16" s="250">
        <v>98.586290469000005</v>
      </c>
      <c r="N16" s="250">
        <v>98.741826896000006</v>
      </c>
      <c r="O16" s="250">
        <v>98.639307281000001</v>
      </c>
      <c r="P16" s="250">
        <v>98.722460670999993</v>
      </c>
      <c r="Q16" s="250">
        <v>98.829931048999995</v>
      </c>
      <c r="R16" s="250">
        <v>98.967071865999998</v>
      </c>
      <c r="S16" s="250">
        <v>99.119161130999998</v>
      </c>
      <c r="T16" s="250">
        <v>99.291552295000002</v>
      </c>
      <c r="U16" s="250">
        <v>99.589628445000002</v>
      </c>
      <c r="V16" s="250">
        <v>99.723586092999994</v>
      </c>
      <c r="W16" s="250">
        <v>99.798808324999996</v>
      </c>
      <c r="X16" s="250">
        <v>99.784630174</v>
      </c>
      <c r="Y16" s="250">
        <v>99.765380300999993</v>
      </c>
      <c r="Z16" s="250">
        <v>99.710393737999993</v>
      </c>
      <c r="AA16" s="250">
        <v>99.657770240999994</v>
      </c>
      <c r="AB16" s="250">
        <v>99.502735482000006</v>
      </c>
      <c r="AC16" s="250">
        <v>99.283389217000007</v>
      </c>
      <c r="AD16" s="250">
        <v>98.767378793999995</v>
      </c>
      <c r="AE16" s="250">
        <v>98.593674003999993</v>
      </c>
      <c r="AF16" s="250">
        <v>98.529922196000001</v>
      </c>
      <c r="AG16" s="250">
        <v>98.759196048999996</v>
      </c>
      <c r="AH16" s="250">
        <v>98.778045693999999</v>
      </c>
      <c r="AI16" s="250">
        <v>98.769543808999998</v>
      </c>
      <c r="AJ16" s="250">
        <v>98.906947372000005</v>
      </c>
      <c r="AK16" s="250">
        <v>98.713799696999999</v>
      </c>
      <c r="AL16" s="250">
        <v>98.36335776</v>
      </c>
      <c r="AM16" s="250">
        <v>99.533107346999998</v>
      </c>
      <c r="AN16" s="250">
        <v>97.609962547999999</v>
      </c>
      <c r="AO16" s="250">
        <v>94.271409148000004</v>
      </c>
      <c r="AP16" s="250">
        <v>84.125968087999993</v>
      </c>
      <c r="AQ16" s="250">
        <v>82.000206782999996</v>
      </c>
      <c r="AR16" s="250">
        <v>82.502646171999999</v>
      </c>
      <c r="AS16" s="250">
        <v>90.059452725</v>
      </c>
      <c r="AT16" s="250">
        <v>92.498668652999996</v>
      </c>
      <c r="AU16" s="250">
        <v>94.246460424000006</v>
      </c>
      <c r="AV16" s="250">
        <v>94.79406496</v>
      </c>
      <c r="AW16" s="250">
        <v>95.540580728999998</v>
      </c>
      <c r="AX16" s="250">
        <v>95.977244653</v>
      </c>
      <c r="AY16" s="250">
        <v>95.501752713000002</v>
      </c>
      <c r="AZ16" s="250">
        <v>95.770440957000005</v>
      </c>
      <c r="BA16" s="250">
        <v>96.181005369000005</v>
      </c>
      <c r="BB16" s="250">
        <v>96.850722640000001</v>
      </c>
      <c r="BC16" s="316">
        <v>97.457080000000005</v>
      </c>
      <c r="BD16" s="316">
        <v>98.117360000000005</v>
      </c>
      <c r="BE16" s="316">
        <v>99.052019999999999</v>
      </c>
      <c r="BF16" s="316">
        <v>99.654790000000006</v>
      </c>
      <c r="BG16" s="316">
        <v>100.1461</v>
      </c>
      <c r="BH16" s="316">
        <v>100.4515</v>
      </c>
      <c r="BI16" s="316">
        <v>100.77589999999999</v>
      </c>
      <c r="BJ16" s="316">
        <v>101.0446</v>
      </c>
      <c r="BK16" s="316">
        <v>101.1968</v>
      </c>
      <c r="BL16" s="316">
        <v>101.4002</v>
      </c>
      <c r="BM16" s="316">
        <v>101.5939</v>
      </c>
      <c r="BN16" s="316">
        <v>101.8104</v>
      </c>
      <c r="BO16" s="316">
        <v>101.9601</v>
      </c>
      <c r="BP16" s="316">
        <v>102.0757</v>
      </c>
      <c r="BQ16" s="316">
        <v>102.113</v>
      </c>
      <c r="BR16" s="316">
        <v>102.1932</v>
      </c>
      <c r="BS16" s="316">
        <v>102.2722</v>
      </c>
      <c r="BT16" s="316">
        <v>102.35</v>
      </c>
      <c r="BU16" s="316">
        <v>102.42659999999999</v>
      </c>
      <c r="BV16" s="316">
        <v>102.502</v>
      </c>
    </row>
    <row r="17" spans="1:74" ht="11.1" customHeight="1" x14ac:dyDescent="0.2">
      <c r="A17" s="148" t="s">
        <v>699</v>
      </c>
      <c r="B17" s="204" t="s">
        <v>468</v>
      </c>
      <c r="C17" s="250">
        <v>97.448411640000003</v>
      </c>
      <c r="D17" s="250">
        <v>97.608650824999998</v>
      </c>
      <c r="E17" s="250">
        <v>97.792327787000005</v>
      </c>
      <c r="F17" s="250">
        <v>98.223360038999999</v>
      </c>
      <c r="G17" s="250">
        <v>98.285974422999999</v>
      </c>
      <c r="H17" s="250">
        <v>98.204088451999993</v>
      </c>
      <c r="I17" s="250">
        <v>97.535810228000003</v>
      </c>
      <c r="J17" s="250">
        <v>97.496342467000005</v>
      </c>
      <c r="K17" s="250">
        <v>97.643793274000004</v>
      </c>
      <c r="L17" s="250">
        <v>98.356103028000007</v>
      </c>
      <c r="M17" s="250">
        <v>98.593935681999994</v>
      </c>
      <c r="N17" s="250">
        <v>98.735231618</v>
      </c>
      <c r="O17" s="250">
        <v>98.618671481000007</v>
      </c>
      <c r="P17" s="250">
        <v>98.687883494000005</v>
      </c>
      <c r="Q17" s="250">
        <v>98.781548303999998</v>
      </c>
      <c r="R17" s="250">
        <v>98.872636181999994</v>
      </c>
      <c r="S17" s="250">
        <v>99.035478882000007</v>
      </c>
      <c r="T17" s="250">
        <v>99.243046673999999</v>
      </c>
      <c r="U17" s="250">
        <v>99.655073783999995</v>
      </c>
      <c r="V17" s="250">
        <v>99.832291093999999</v>
      </c>
      <c r="W17" s="250">
        <v>99.934432827999998</v>
      </c>
      <c r="X17" s="250">
        <v>99.987842909999998</v>
      </c>
      <c r="Y17" s="250">
        <v>99.920075550999996</v>
      </c>
      <c r="Z17" s="250">
        <v>99.757474674999997</v>
      </c>
      <c r="AA17" s="250">
        <v>99.405083234000003</v>
      </c>
      <c r="AB17" s="250">
        <v>99.124033108000006</v>
      </c>
      <c r="AC17" s="250">
        <v>98.819367251000003</v>
      </c>
      <c r="AD17" s="250">
        <v>98.330416729999996</v>
      </c>
      <c r="AE17" s="250">
        <v>98.099021106999999</v>
      </c>
      <c r="AF17" s="250">
        <v>97.964511451999996</v>
      </c>
      <c r="AG17" s="250">
        <v>98.087129149000006</v>
      </c>
      <c r="AH17" s="250">
        <v>98.026210390000003</v>
      </c>
      <c r="AI17" s="250">
        <v>97.941996559000003</v>
      </c>
      <c r="AJ17" s="250">
        <v>97.972823375000004</v>
      </c>
      <c r="AK17" s="250">
        <v>97.738267613999994</v>
      </c>
      <c r="AL17" s="250">
        <v>97.376664993999995</v>
      </c>
      <c r="AM17" s="250">
        <v>98.952489026999999</v>
      </c>
      <c r="AN17" s="250">
        <v>96.788437555000002</v>
      </c>
      <c r="AO17" s="250">
        <v>92.948984089999996</v>
      </c>
      <c r="AP17" s="250">
        <v>81.106081407000005</v>
      </c>
      <c r="AQ17" s="250">
        <v>78.661859375000006</v>
      </c>
      <c r="AR17" s="250">
        <v>79.288270768000004</v>
      </c>
      <c r="AS17" s="250">
        <v>88.308214528999997</v>
      </c>
      <c r="AT17" s="250">
        <v>91.083718566000002</v>
      </c>
      <c r="AU17" s="250">
        <v>92.937681822000002</v>
      </c>
      <c r="AV17" s="250">
        <v>93.008622396999996</v>
      </c>
      <c r="AW17" s="250">
        <v>93.665615513999995</v>
      </c>
      <c r="AX17" s="250">
        <v>94.047179274000001</v>
      </c>
      <c r="AY17" s="250">
        <v>93.585052473000005</v>
      </c>
      <c r="AZ17" s="250">
        <v>93.841953419999996</v>
      </c>
      <c r="BA17" s="250">
        <v>94.249620910999994</v>
      </c>
      <c r="BB17" s="250">
        <v>94.929036710000005</v>
      </c>
      <c r="BC17" s="316">
        <v>95.547499999999999</v>
      </c>
      <c r="BD17" s="316">
        <v>96.225999999999999</v>
      </c>
      <c r="BE17" s="316">
        <v>97.159480000000002</v>
      </c>
      <c r="BF17" s="316">
        <v>97.811819999999997</v>
      </c>
      <c r="BG17" s="316">
        <v>98.377960000000002</v>
      </c>
      <c r="BH17" s="316">
        <v>98.801450000000003</v>
      </c>
      <c r="BI17" s="316">
        <v>99.237560000000002</v>
      </c>
      <c r="BJ17" s="316">
        <v>99.629840000000002</v>
      </c>
      <c r="BK17" s="316">
        <v>99.940520000000006</v>
      </c>
      <c r="BL17" s="316">
        <v>100.2734</v>
      </c>
      <c r="BM17" s="316">
        <v>100.5909</v>
      </c>
      <c r="BN17" s="316">
        <v>100.93210000000001</v>
      </c>
      <c r="BO17" s="316">
        <v>101.18899999999999</v>
      </c>
      <c r="BP17" s="316">
        <v>101.40089999999999</v>
      </c>
      <c r="BQ17" s="316">
        <v>101.518</v>
      </c>
      <c r="BR17" s="316">
        <v>101.6772</v>
      </c>
      <c r="BS17" s="316">
        <v>101.8288</v>
      </c>
      <c r="BT17" s="316">
        <v>101.97280000000001</v>
      </c>
      <c r="BU17" s="316">
        <v>102.1091</v>
      </c>
      <c r="BV17" s="316">
        <v>102.23779999999999</v>
      </c>
    </row>
    <row r="18" spans="1:74" ht="11.1" customHeight="1" x14ac:dyDescent="0.2">
      <c r="A18" s="148" t="s">
        <v>700</v>
      </c>
      <c r="B18" s="204" t="s">
        <v>436</v>
      </c>
      <c r="C18" s="250">
        <v>104.6223059</v>
      </c>
      <c r="D18" s="250">
        <v>104.88704854</v>
      </c>
      <c r="E18" s="250">
        <v>105.16712882</v>
      </c>
      <c r="F18" s="250">
        <v>105.69657304</v>
      </c>
      <c r="G18" s="250">
        <v>105.83180882000001</v>
      </c>
      <c r="H18" s="250">
        <v>105.80686249</v>
      </c>
      <c r="I18" s="250">
        <v>105.076069</v>
      </c>
      <c r="J18" s="250">
        <v>105.14000720999999</v>
      </c>
      <c r="K18" s="250">
        <v>105.45301209</v>
      </c>
      <c r="L18" s="250">
        <v>106.49469825</v>
      </c>
      <c r="M18" s="250">
        <v>106.94612549</v>
      </c>
      <c r="N18" s="250">
        <v>107.28690841</v>
      </c>
      <c r="O18" s="250">
        <v>107.3862017</v>
      </c>
      <c r="P18" s="250">
        <v>107.60383</v>
      </c>
      <c r="Q18" s="250">
        <v>107.80894797000001</v>
      </c>
      <c r="R18" s="250">
        <v>107.96594265</v>
      </c>
      <c r="S18" s="250">
        <v>108.17274972</v>
      </c>
      <c r="T18" s="250">
        <v>108.39375619</v>
      </c>
      <c r="U18" s="250">
        <v>108.71437054</v>
      </c>
      <c r="V18" s="250">
        <v>108.89971949</v>
      </c>
      <c r="W18" s="250">
        <v>109.0352115</v>
      </c>
      <c r="X18" s="250">
        <v>109.20905673999999</v>
      </c>
      <c r="Y18" s="250">
        <v>109.17867728</v>
      </c>
      <c r="Z18" s="250">
        <v>109.03228326999999</v>
      </c>
      <c r="AA18" s="250">
        <v>108.69066089</v>
      </c>
      <c r="AB18" s="250">
        <v>108.37164817</v>
      </c>
      <c r="AC18" s="250">
        <v>107.9960313</v>
      </c>
      <c r="AD18" s="250">
        <v>107.32369662000001</v>
      </c>
      <c r="AE18" s="250">
        <v>107.01495663</v>
      </c>
      <c r="AF18" s="250">
        <v>106.8296977</v>
      </c>
      <c r="AG18" s="250">
        <v>107.01124569</v>
      </c>
      <c r="AH18" s="250">
        <v>106.89045446999999</v>
      </c>
      <c r="AI18" s="250">
        <v>106.71064991999999</v>
      </c>
      <c r="AJ18" s="250">
        <v>106.50876030000001</v>
      </c>
      <c r="AK18" s="250">
        <v>106.18323286</v>
      </c>
      <c r="AL18" s="250">
        <v>105.77099586999999</v>
      </c>
      <c r="AM18" s="250">
        <v>107.8631448</v>
      </c>
      <c r="AN18" s="250">
        <v>105.33416712</v>
      </c>
      <c r="AO18" s="250">
        <v>100.77515828999999</v>
      </c>
      <c r="AP18" s="250">
        <v>86.342500235000003</v>
      </c>
      <c r="AQ18" s="250">
        <v>83.606142664000004</v>
      </c>
      <c r="AR18" s="250">
        <v>84.722467502000001</v>
      </c>
      <c r="AS18" s="250">
        <v>96.601861506000006</v>
      </c>
      <c r="AT18" s="250">
        <v>100.24076109000001</v>
      </c>
      <c r="AU18" s="250">
        <v>102.54955302</v>
      </c>
      <c r="AV18" s="250">
        <v>102.08123467999999</v>
      </c>
      <c r="AW18" s="250">
        <v>102.81506324999999</v>
      </c>
      <c r="AX18" s="250">
        <v>103.30403613</v>
      </c>
      <c r="AY18" s="250">
        <v>103.05745057999999</v>
      </c>
      <c r="AZ18" s="250">
        <v>103.42473911</v>
      </c>
      <c r="BA18" s="250">
        <v>103.91519898</v>
      </c>
      <c r="BB18" s="250">
        <v>104.64398478</v>
      </c>
      <c r="BC18" s="316">
        <v>105.2944</v>
      </c>
      <c r="BD18" s="316">
        <v>105.9817</v>
      </c>
      <c r="BE18" s="316">
        <v>106.8126</v>
      </c>
      <c r="BF18" s="316">
        <v>107.4933</v>
      </c>
      <c r="BG18" s="316">
        <v>108.1306</v>
      </c>
      <c r="BH18" s="316">
        <v>108.7988</v>
      </c>
      <c r="BI18" s="316">
        <v>109.29389999999999</v>
      </c>
      <c r="BJ18" s="316">
        <v>109.6901</v>
      </c>
      <c r="BK18" s="316">
        <v>109.8921</v>
      </c>
      <c r="BL18" s="316">
        <v>110.16200000000001</v>
      </c>
      <c r="BM18" s="316">
        <v>110.4044</v>
      </c>
      <c r="BN18" s="316">
        <v>110.6202</v>
      </c>
      <c r="BO18" s="316">
        <v>110.8073</v>
      </c>
      <c r="BP18" s="316">
        <v>110.96639999999999</v>
      </c>
      <c r="BQ18" s="316">
        <v>111.0681</v>
      </c>
      <c r="BR18" s="316">
        <v>111.19329999999999</v>
      </c>
      <c r="BS18" s="316">
        <v>111.3126</v>
      </c>
      <c r="BT18" s="316">
        <v>111.4259</v>
      </c>
      <c r="BU18" s="316">
        <v>111.5333</v>
      </c>
      <c r="BV18" s="316">
        <v>111.6348</v>
      </c>
    </row>
    <row r="19" spans="1:74" ht="11.1" customHeight="1" x14ac:dyDescent="0.2">
      <c r="A19" s="148" t="s">
        <v>701</v>
      </c>
      <c r="B19" s="204" t="s">
        <v>437</v>
      </c>
      <c r="C19" s="250">
        <v>101.35400362999999</v>
      </c>
      <c r="D19" s="250">
        <v>101.61775484</v>
      </c>
      <c r="E19" s="250">
        <v>101.91400255000001</v>
      </c>
      <c r="F19" s="250">
        <v>102.48405789</v>
      </c>
      <c r="G19" s="250">
        <v>102.66431523999999</v>
      </c>
      <c r="H19" s="250">
        <v>102.69608572999999</v>
      </c>
      <c r="I19" s="250">
        <v>102.11605646</v>
      </c>
      <c r="J19" s="250">
        <v>102.19833794</v>
      </c>
      <c r="K19" s="250">
        <v>102.47961725</v>
      </c>
      <c r="L19" s="250">
        <v>103.36463750999999</v>
      </c>
      <c r="M19" s="250">
        <v>103.74035515</v>
      </c>
      <c r="N19" s="250">
        <v>104.01151329</v>
      </c>
      <c r="O19" s="250">
        <v>103.99378676000001</v>
      </c>
      <c r="P19" s="250">
        <v>104.19406977</v>
      </c>
      <c r="Q19" s="250">
        <v>104.42803717</v>
      </c>
      <c r="R19" s="250">
        <v>104.70211945</v>
      </c>
      <c r="S19" s="250">
        <v>104.99863273</v>
      </c>
      <c r="T19" s="250">
        <v>105.32400751</v>
      </c>
      <c r="U19" s="250">
        <v>105.80861484</v>
      </c>
      <c r="V19" s="250">
        <v>106.09393434</v>
      </c>
      <c r="W19" s="250">
        <v>106.31033703999999</v>
      </c>
      <c r="X19" s="250">
        <v>106.50511014</v>
      </c>
      <c r="Y19" s="250">
        <v>106.54821387</v>
      </c>
      <c r="Z19" s="250">
        <v>106.48693541999999</v>
      </c>
      <c r="AA19" s="250">
        <v>106.2294479</v>
      </c>
      <c r="AB19" s="250">
        <v>106.02827524</v>
      </c>
      <c r="AC19" s="250">
        <v>105.79159058</v>
      </c>
      <c r="AD19" s="250">
        <v>105.32096322</v>
      </c>
      <c r="AE19" s="250">
        <v>105.16207752</v>
      </c>
      <c r="AF19" s="250">
        <v>105.11650281</v>
      </c>
      <c r="AG19" s="250">
        <v>105.38712728</v>
      </c>
      <c r="AH19" s="250">
        <v>105.41600839</v>
      </c>
      <c r="AI19" s="250">
        <v>105.40603434000001</v>
      </c>
      <c r="AJ19" s="250">
        <v>105.50395760000001</v>
      </c>
      <c r="AK19" s="250">
        <v>105.30620887000001</v>
      </c>
      <c r="AL19" s="250">
        <v>104.95954062</v>
      </c>
      <c r="AM19" s="250">
        <v>106.02220661</v>
      </c>
      <c r="AN19" s="250">
        <v>104.20900902</v>
      </c>
      <c r="AO19" s="250">
        <v>101.07820160999999</v>
      </c>
      <c r="AP19" s="250">
        <v>91.477832140999993</v>
      </c>
      <c r="AQ19" s="250">
        <v>89.575769244</v>
      </c>
      <c r="AR19" s="250">
        <v>90.220060692000004</v>
      </c>
      <c r="AS19" s="250">
        <v>97.817063160999993</v>
      </c>
      <c r="AT19" s="250">
        <v>100.24929579000001</v>
      </c>
      <c r="AU19" s="250">
        <v>101.92311525</v>
      </c>
      <c r="AV19" s="250">
        <v>102.06712782</v>
      </c>
      <c r="AW19" s="250">
        <v>102.80266625</v>
      </c>
      <c r="AX19" s="250">
        <v>103.35833683</v>
      </c>
      <c r="AY19" s="250">
        <v>103.41943855</v>
      </c>
      <c r="AZ19" s="250">
        <v>103.85139914</v>
      </c>
      <c r="BA19" s="250">
        <v>104.33951761</v>
      </c>
      <c r="BB19" s="250">
        <v>104.90284861000001</v>
      </c>
      <c r="BC19" s="316">
        <v>105.489</v>
      </c>
      <c r="BD19" s="316">
        <v>106.117</v>
      </c>
      <c r="BE19" s="316">
        <v>106.9631</v>
      </c>
      <c r="BF19" s="316">
        <v>107.5427</v>
      </c>
      <c r="BG19" s="316">
        <v>108.03189999999999</v>
      </c>
      <c r="BH19" s="316">
        <v>108.3734</v>
      </c>
      <c r="BI19" s="316">
        <v>108.72499999999999</v>
      </c>
      <c r="BJ19" s="316">
        <v>109.0295</v>
      </c>
      <c r="BK19" s="316">
        <v>109.2653</v>
      </c>
      <c r="BL19" s="316">
        <v>109.4914</v>
      </c>
      <c r="BM19" s="316">
        <v>109.6863</v>
      </c>
      <c r="BN19" s="316">
        <v>109.8092</v>
      </c>
      <c r="BO19" s="316">
        <v>109.9725</v>
      </c>
      <c r="BP19" s="316">
        <v>110.1353</v>
      </c>
      <c r="BQ19" s="316">
        <v>110.3177</v>
      </c>
      <c r="BR19" s="316">
        <v>110.4645</v>
      </c>
      <c r="BS19" s="316">
        <v>110.59569999999999</v>
      </c>
      <c r="BT19" s="316">
        <v>110.7114</v>
      </c>
      <c r="BU19" s="316">
        <v>110.8115</v>
      </c>
      <c r="BV19" s="316">
        <v>110.8961</v>
      </c>
    </row>
    <row r="20" spans="1:74" ht="11.1" customHeight="1" x14ac:dyDescent="0.2">
      <c r="A20" s="148" t="s">
        <v>702</v>
      </c>
      <c r="B20" s="204" t="s">
        <v>438</v>
      </c>
      <c r="C20" s="250">
        <v>105.90085936</v>
      </c>
      <c r="D20" s="250">
        <v>106.24328844</v>
      </c>
      <c r="E20" s="250">
        <v>106.57838938</v>
      </c>
      <c r="F20" s="250">
        <v>107.12490756</v>
      </c>
      <c r="G20" s="250">
        <v>107.28129315</v>
      </c>
      <c r="H20" s="250">
        <v>107.26629154</v>
      </c>
      <c r="I20" s="250">
        <v>106.54110072</v>
      </c>
      <c r="J20" s="250">
        <v>106.58742622</v>
      </c>
      <c r="K20" s="250">
        <v>106.86646602</v>
      </c>
      <c r="L20" s="250">
        <v>107.8142162</v>
      </c>
      <c r="M20" s="250">
        <v>108.23168756</v>
      </c>
      <c r="N20" s="250">
        <v>108.55487617</v>
      </c>
      <c r="O20" s="250">
        <v>108.62616701</v>
      </c>
      <c r="P20" s="250">
        <v>108.87900140000001</v>
      </c>
      <c r="Q20" s="250">
        <v>109.1557643</v>
      </c>
      <c r="R20" s="250">
        <v>109.44370094999999</v>
      </c>
      <c r="S20" s="250">
        <v>109.77788696</v>
      </c>
      <c r="T20" s="250">
        <v>110.14556757</v>
      </c>
      <c r="U20" s="250">
        <v>110.70577949</v>
      </c>
      <c r="V20" s="250">
        <v>111.02117174999999</v>
      </c>
      <c r="W20" s="250">
        <v>111.25078109</v>
      </c>
      <c r="X20" s="250">
        <v>111.40235355</v>
      </c>
      <c r="Y20" s="250">
        <v>111.45458746</v>
      </c>
      <c r="Z20" s="250">
        <v>111.41522888</v>
      </c>
      <c r="AA20" s="250">
        <v>111.20864659999999</v>
      </c>
      <c r="AB20" s="250">
        <v>111.04282646999999</v>
      </c>
      <c r="AC20" s="250">
        <v>110.84213726999999</v>
      </c>
      <c r="AD20" s="250">
        <v>110.41211783</v>
      </c>
      <c r="AE20" s="250">
        <v>110.28753638000001</v>
      </c>
      <c r="AF20" s="250">
        <v>110.27393173</v>
      </c>
      <c r="AG20" s="250">
        <v>110.54311505</v>
      </c>
      <c r="AH20" s="250">
        <v>110.62260565</v>
      </c>
      <c r="AI20" s="250">
        <v>110.6842147</v>
      </c>
      <c r="AJ20" s="250">
        <v>110.96075378</v>
      </c>
      <c r="AK20" s="250">
        <v>110.81199103</v>
      </c>
      <c r="AL20" s="250">
        <v>110.47073804999999</v>
      </c>
      <c r="AM20" s="250">
        <v>111.6420505</v>
      </c>
      <c r="AN20" s="250">
        <v>109.63702529</v>
      </c>
      <c r="AO20" s="250">
        <v>106.16071809</v>
      </c>
      <c r="AP20" s="250">
        <v>95.452951593999998</v>
      </c>
      <c r="AQ20" s="250">
        <v>93.354213399000002</v>
      </c>
      <c r="AR20" s="250">
        <v>94.104326197999995</v>
      </c>
      <c r="AS20" s="250">
        <v>102.56504876</v>
      </c>
      <c r="AT20" s="250">
        <v>105.36654446999999</v>
      </c>
      <c r="AU20" s="250">
        <v>107.3705721</v>
      </c>
      <c r="AV20" s="250">
        <v>107.98910757</v>
      </c>
      <c r="AW20" s="250">
        <v>108.83921711000001</v>
      </c>
      <c r="AX20" s="250">
        <v>109.33287661999999</v>
      </c>
      <c r="AY20" s="250">
        <v>108.80146892</v>
      </c>
      <c r="AZ20" s="250">
        <v>109.08369131000001</v>
      </c>
      <c r="BA20" s="250">
        <v>109.51092659</v>
      </c>
      <c r="BB20" s="250">
        <v>110.16874309000001</v>
      </c>
      <c r="BC20" s="316">
        <v>110.8218</v>
      </c>
      <c r="BD20" s="316">
        <v>111.5557</v>
      </c>
      <c r="BE20" s="316">
        <v>112.6326</v>
      </c>
      <c r="BF20" s="316">
        <v>113.33159999999999</v>
      </c>
      <c r="BG20" s="316">
        <v>113.9149</v>
      </c>
      <c r="BH20" s="316">
        <v>114.2963</v>
      </c>
      <c r="BI20" s="316">
        <v>114.7127</v>
      </c>
      <c r="BJ20" s="316">
        <v>115.0779</v>
      </c>
      <c r="BK20" s="316">
        <v>115.3627</v>
      </c>
      <c r="BL20" s="316">
        <v>115.6477</v>
      </c>
      <c r="BM20" s="316">
        <v>115.9034</v>
      </c>
      <c r="BN20" s="316">
        <v>116.1499</v>
      </c>
      <c r="BO20" s="316">
        <v>116.33240000000001</v>
      </c>
      <c r="BP20" s="316">
        <v>116.4708</v>
      </c>
      <c r="BQ20" s="316">
        <v>116.5108</v>
      </c>
      <c r="BR20" s="316">
        <v>116.6018</v>
      </c>
      <c r="BS20" s="316">
        <v>116.6895</v>
      </c>
      <c r="BT20" s="316">
        <v>116.7739</v>
      </c>
      <c r="BU20" s="316">
        <v>116.855</v>
      </c>
      <c r="BV20" s="316">
        <v>116.9328</v>
      </c>
    </row>
    <row r="21" spans="1:74" ht="11.1" customHeight="1" x14ac:dyDescent="0.2">
      <c r="A21" s="148" t="s">
        <v>703</v>
      </c>
      <c r="B21" s="204" t="s">
        <v>439</v>
      </c>
      <c r="C21" s="250">
        <v>108.03927928</v>
      </c>
      <c r="D21" s="250">
        <v>108.3233618</v>
      </c>
      <c r="E21" s="250">
        <v>108.58802798000001</v>
      </c>
      <c r="F21" s="250">
        <v>109.02819803</v>
      </c>
      <c r="G21" s="250">
        <v>109.10784137</v>
      </c>
      <c r="H21" s="250">
        <v>109.0218782</v>
      </c>
      <c r="I21" s="250">
        <v>108.25821111</v>
      </c>
      <c r="J21" s="250">
        <v>108.22510801</v>
      </c>
      <c r="K21" s="250">
        <v>108.41047148</v>
      </c>
      <c r="L21" s="250">
        <v>109.24366859</v>
      </c>
      <c r="M21" s="250">
        <v>109.54393991000001</v>
      </c>
      <c r="N21" s="250">
        <v>109.74065249</v>
      </c>
      <c r="O21" s="250">
        <v>109.68997807</v>
      </c>
      <c r="P21" s="250">
        <v>109.7874444</v>
      </c>
      <c r="Q21" s="250">
        <v>109.88922321</v>
      </c>
      <c r="R21" s="250">
        <v>109.90401878</v>
      </c>
      <c r="S21" s="250">
        <v>110.08289434</v>
      </c>
      <c r="T21" s="250">
        <v>110.33455417</v>
      </c>
      <c r="U21" s="250">
        <v>110.86006761</v>
      </c>
      <c r="V21" s="250">
        <v>111.10649398</v>
      </c>
      <c r="W21" s="250">
        <v>111.27490261</v>
      </c>
      <c r="X21" s="250">
        <v>111.38086367</v>
      </c>
      <c r="Y21" s="250">
        <v>111.38155921000001</v>
      </c>
      <c r="Z21" s="250">
        <v>111.29255938999999</v>
      </c>
      <c r="AA21" s="250">
        <v>111.07296918</v>
      </c>
      <c r="AB21" s="250">
        <v>110.83524992</v>
      </c>
      <c r="AC21" s="250">
        <v>110.53850659</v>
      </c>
      <c r="AD21" s="250">
        <v>109.88998487000001</v>
      </c>
      <c r="AE21" s="250">
        <v>109.69475911000001</v>
      </c>
      <c r="AF21" s="250">
        <v>109.66007499</v>
      </c>
      <c r="AG21" s="250">
        <v>110.08207394999999</v>
      </c>
      <c r="AH21" s="250">
        <v>110.14636707</v>
      </c>
      <c r="AI21" s="250">
        <v>110.14909577</v>
      </c>
      <c r="AJ21" s="250">
        <v>110.18740957</v>
      </c>
      <c r="AK21" s="250">
        <v>109.99414729</v>
      </c>
      <c r="AL21" s="250">
        <v>109.66645844</v>
      </c>
      <c r="AM21" s="250">
        <v>111.70286209</v>
      </c>
      <c r="AN21" s="250">
        <v>109.23243082</v>
      </c>
      <c r="AO21" s="250">
        <v>104.7536837</v>
      </c>
      <c r="AP21" s="250">
        <v>90.384025374000004</v>
      </c>
      <c r="AQ21" s="250">
        <v>87.800593058999993</v>
      </c>
      <c r="AR21" s="250">
        <v>89.120791401999995</v>
      </c>
      <c r="AS21" s="250">
        <v>101.32035453</v>
      </c>
      <c r="AT21" s="250">
        <v>105.2160136</v>
      </c>
      <c r="AU21" s="250">
        <v>107.78350272</v>
      </c>
      <c r="AV21" s="250">
        <v>107.67285398999999</v>
      </c>
      <c r="AW21" s="250">
        <v>108.59647919</v>
      </c>
      <c r="AX21" s="250">
        <v>109.2044104</v>
      </c>
      <c r="AY21" s="250">
        <v>108.96729233000001</v>
      </c>
      <c r="AZ21" s="250">
        <v>109.34085202</v>
      </c>
      <c r="BA21" s="250">
        <v>109.79573419</v>
      </c>
      <c r="BB21" s="250">
        <v>110.35568928000001</v>
      </c>
      <c r="BC21" s="316">
        <v>110.9554</v>
      </c>
      <c r="BD21" s="316">
        <v>111.6186</v>
      </c>
      <c r="BE21" s="316">
        <v>112.5445</v>
      </c>
      <c r="BF21" s="316">
        <v>113.1854</v>
      </c>
      <c r="BG21" s="316">
        <v>113.74039999999999</v>
      </c>
      <c r="BH21" s="316">
        <v>114.2403</v>
      </c>
      <c r="BI21" s="316">
        <v>114.6005</v>
      </c>
      <c r="BJ21" s="316">
        <v>114.85169999999999</v>
      </c>
      <c r="BK21" s="316">
        <v>114.8578</v>
      </c>
      <c r="BL21" s="316">
        <v>114.9933</v>
      </c>
      <c r="BM21" s="316">
        <v>115.122</v>
      </c>
      <c r="BN21" s="316">
        <v>115.25279999999999</v>
      </c>
      <c r="BO21" s="316">
        <v>115.3613</v>
      </c>
      <c r="BP21" s="316">
        <v>115.4563</v>
      </c>
      <c r="BQ21" s="316">
        <v>115.524</v>
      </c>
      <c r="BR21" s="316">
        <v>115.6027</v>
      </c>
      <c r="BS21" s="316">
        <v>115.67829999999999</v>
      </c>
      <c r="BT21" s="316">
        <v>115.7509</v>
      </c>
      <c r="BU21" s="316">
        <v>115.8206</v>
      </c>
      <c r="BV21" s="316">
        <v>115.88720000000001</v>
      </c>
    </row>
    <row r="22" spans="1:74" ht="11.1" customHeight="1" x14ac:dyDescent="0.2">
      <c r="A22" s="148" t="s">
        <v>704</v>
      </c>
      <c r="B22" s="204" t="s">
        <v>440</v>
      </c>
      <c r="C22" s="250">
        <v>95.162403226999999</v>
      </c>
      <c r="D22" s="250">
        <v>95.445119319</v>
      </c>
      <c r="E22" s="250">
        <v>95.787837476999997</v>
      </c>
      <c r="F22" s="250">
        <v>96.455320861000004</v>
      </c>
      <c r="G22" s="250">
        <v>96.719470783999995</v>
      </c>
      <c r="H22" s="250">
        <v>96.845050404999995</v>
      </c>
      <c r="I22" s="250">
        <v>96.430959396000006</v>
      </c>
      <c r="J22" s="250">
        <v>96.580223657999994</v>
      </c>
      <c r="K22" s="250">
        <v>96.891742863999994</v>
      </c>
      <c r="L22" s="250">
        <v>97.707388436000002</v>
      </c>
      <c r="M22" s="250">
        <v>98.087013963999993</v>
      </c>
      <c r="N22" s="250">
        <v>98.372490869000003</v>
      </c>
      <c r="O22" s="250">
        <v>98.360317342000002</v>
      </c>
      <c r="P22" s="250">
        <v>98.610123360000003</v>
      </c>
      <c r="Q22" s="250">
        <v>98.918407114000004</v>
      </c>
      <c r="R22" s="250">
        <v>99.327198256000003</v>
      </c>
      <c r="S22" s="250">
        <v>99.720915242000004</v>
      </c>
      <c r="T22" s="250">
        <v>100.14158772</v>
      </c>
      <c r="U22" s="250">
        <v>100.71679079</v>
      </c>
      <c r="V22" s="250">
        <v>101.09569295</v>
      </c>
      <c r="W22" s="250">
        <v>101.40586930000001</v>
      </c>
      <c r="X22" s="250">
        <v>101.70003237</v>
      </c>
      <c r="Y22" s="250">
        <v>101.83322268000001</v>
      </c>
      <c r="Z22" s="250">
        <v>101.85815276</v>
      </c>
      <c r="AA22" s="250">
        <v>101.65902328</v>
      </c>
      <c r="AB22" s="250">
        <v>101.55428243</v>
      </c>
      <c r="AC22" s="250">
        <v>101.42813089000001</v>
      </c>
      <c r="AD22" s="250">
        <v>101.12155005</v>
      </c>
      <c r="AE22" s="250">
        <v>101.07184101999999</v>
      </c>
      <c r="AF22" s="250">
        <v>101.11998523</v>
      </c>
      <c r="AG22" s="250">
        <v>101.46602469</v>
      </c>
      <c r="AH22" s="250">
        <v>101.55984383000001</v>
      </c>
      <c r="AI22" s="250">
        <v>101.60148468</v>
      </c>
      <c r="AJ22" s="250">
        <v>101.72932229</v>
      </c>
      <c r="AK22" s="250">
        <v>101.56282525</v>
      </c>
      <c r="AL22" s="250">
        <v>101.24036863000001</v>
      </c>
      <c r="AM22" s="250">
        <v>102.10614511999999</v>
      </c>
      <c r="AN22" s="250">
        <v>100.46362479</v>
      </c>
      <c r="AO22" s="250">
        <v>97.657000336999999</v>
      </c>
      <c r="AP22" s="250">
        <v>89.31254826</v>
      </c>
      <c r="AQ22" s="250">
        <v>87.458008204999999</v>
      </c>
      <c r="AR22" s="250">
        <v>87.719656663999999</v>
      </c>
      <c r="AS22" s="250">
        <v>93.620173112000003</v>
      </c>
      <c r="AT22" s="250">
        <v>95.472188987999999</v>
      </c>
      <c r="AU22" s="250">
        <v>96.798383770000001</v>
      </c>
      <c r="AV22" s="250">
        <v>97.187460565999999</v>
      </c>
      <c r="AW22" s="250">
        <v>97.770485827000002</v>
      </c>
      <c r="AX22" s="250">
        <v>98.136162662000004</v>
      </c>
      <c r="AY22" s="250">
        <v>97.835857989999994</v>
      </c>
      <c r="AZ22" s="250">
        <v>98.103312785</v>
      </c>
      <c r="BA22" s="250">
        <v>98.489893965999997</v>
      </c>
      <c r="BB22" s="250">
        <v>99.026433542000007</v>
      </c>
      <c r="BC22" s="316">
        <v>99.628140000000002</v>
      </c>
      <c r="BD22" s="316">
        <v>100.3259</v>
      </c>
      <c r="BE22" s="316">
        <v>101.3753</v>
      </c>
      <c r="BF22" s="316">
        <v>102.0732</v>
      </c>
      <c r="BG22" s="316">
        <v>102.6754</v>
      </c>
      <c r="BH22" s="316">
        <v>103.1015</v>
      </c>
      <c r="BI22" s="316">
        <v>103.5723</v>
      </c>
      <c r="BJ22" s="316">
        <v>104.0074</v>
      </c>
      <c r="BK22" s="316">
        <v>104.4007</v>
      </c>
      <c r="BL22" s="316">
        <v>104.76909999999999</v>
      </c>
      <c r="BM22" s="316">
        <v>105.1065</v>
      </c>
      <c r="BN22" s="316">
        <v>105.4252</v>
      </c>
      <c r="BO22" s="316">
        <v>105.69119999999999</v>
      </c>
      <c r="BP22" s="316">
        <v>105.91679999999999</v>
      </c>
      <c r="BQ22" s="316">
        <v>106.06740000000001</v>
      </c>
      <c r="BR22" s="316">
        <v>106.2383</v>
      </c>
      <c r="BS22" s="316">
        <v>106.39490000000001</v>
      </c>
      <c r="BT22" s="316">
        <v>106.5371</v>
      </c>
      <c r="BU22" s="316">
        <v>106.66500000000001</v>
      </c>
      <c r="BV22" s="316">
        <v>106.77849999999999</v>
      </c>
    </row>
    <row r="23" spans="1:74" ht="11.1" customHeight="1" x14ac:dyDescent="0.2">
      <c r="A23" s="148" t="s">
        <v>705</v>
      </c>
      <c r="B23" s="204" t="s">
        <v>441</v>
      </c>
      <c r="C23" s="250">
        <v>106.46551712999999</v>
      </c>
      <c r="D23" s="250">
        <v>106.92419961</v>
      </c>
      <c r="E23" s="250">
        <v>107.38865251999999</v>
      </c>
      <c r="F23" s="250">
        <v>108.01071439</v>
      </c>
      <c r="G23" s="250">
        <v>108.37282921000001</v>
      </c>
      <c r="H23" s="250">
        <v>108.62683555</v>
      </c>
      <c r="I23" s="250">
        <v>108.38396364</v>
      </c>
      <c r="J23" s="250">
        <v>108.71333029</v>
      </c>
      <c r="K23" s="250">
        <v>109.22616575000001</v>
      </c>
      <c r="L23" s="250">
        <v>110.29969091</v>
      </c>
      <c r="M23" s="250">
        <v>110.89654831999999</v>
      </c>
      <c r="N23" s="250">
        <v>111.39395887000001</v>
      </c>
      <c r="O23" s="250">
        <v>111.64389878</v>
      </c>
      <c r="P23" s="250">
        <v>112.05343345</v>
      </c>
      <c r="Q23" s="250">
        <v>112.47453910999999</v>
      </c>
      <c r="R23" s="250">
        <v>112.83289434</v>
      </c>
      <c r="S23" s="250">
        <v>113.33288303</v>
      </c>
      <c r="T23" s="250">
        <v>113.90018375</v>
      </c>
      <c r="U23" s="250">
        <v>114.73705883</v>
      </c>
      <c r="V23" s="250">
        <v>115.28728692</v>
      </c>
      <c r="W23" s="250">
        <v>115.75313032</v>
      </c>
      <c r="X23" s="250">
        <v>116.18033446</v>
      </c>
      <c r="Y23" s="250">
        <v>116.44309942</v>
      </c>
      <c r="Z23" s="250">
        <v>116.58717061</v>
      </c>
      <c r="AA23" s="250">
        <v>116.56765704999999</v>
      </c>
      <c r="AB23" s="250">
        <v>116.50800897000001</v>
      </c>
      <c r="AC23" s="250">
        <v>116.36333538</v>
      </c>
      <c r="AD23" s="250">
        <v>115.80405030999999</v>
      </c>
      <c r="AE23" s="250">
        <v>115.73651519000001</v>
      </c>
      <c r="AF23" s="250">
        <v>115.83114404</v>
      </c>
      <c r="AG23" s="250">
        <v>116.35436077</v>
      </c>
      <c r="AH23" s="250">
        <v>116.57349966</v>
      </c>
      <c r="AI23" s="250">
        <v>116.75498459000001</v>
      </c>
      <c r="AJ23" s="250">
        <v>117.11505712</v>
      </c>
      <c r="AK23" s="250">
        <v>117.05905299</v>
      </c>
      <c r="AL23" s="250">
        <v>116.80321374</v>
      </c>
      <c r="AM23" s="250">
        <v>117.76196204</v>
      </c>
      <c r="AN23" s="250">
        <v>116.04563555999999</v>
      </c>
      <c r="AO23" s="250">
        <v>113.06865696</v>
      </c>
      <c r="AP23" s="250">
        <v>103.68768937</v>
      </c>
      <c r="AQ23" s="250">
        <v>102.04690918</v>
      </c>
      <c r="AR23" s="250">
        <v>103.00297952</v>
      </c>
      <c r="AS23" s="250">
        <v>111.09383009</v>
      </c>
      <c r="AT23" s="250">
        <v>113.84015420999999</v>
      </c>
      <c r="AU23" s="250">
        <v>115.77988159</v>
      </c>
      <c r="AV23" s="250">
        <v>116.23425915999999</v>
      </c>
      <c r="AW23" s="250">
        <v>117.06985784</v>
      </c>
      <c r="AX23" s="250">
        <v>117.60792456</v>
      </c>
      <c r="AY23" s="250">
        <v>117.30847548</v>
      </c>
      <c r="AZ23" s="250">
        <v>117.65646617</v>
      </c>
      <c r="BA23" s="250">
        <v>118.11191279000001</v>
      </c>
      <c r="BB23" s="250">
        <v>118.72866079000001</v>
      </c>
      <c r="BC23" s="316">
        <v>119.3586</v>
      </c>
      <c r="BD23" s="316">
        <v>120.0557</v>
      </c>
      <c r="BE23" s="316">
        <v>121.0463</v>
      </c>
      <c r="BF23" s="316">
        <v>121.7076</v>
      </c>
      <c r="BG23" s="316">
        <v>122.2662</v>
      </c>
      <c r="BH23" s="316">
        <v>122.6619</v>
      </c>
      <c r="BI23" s="316">
        <v>123.0599</v>
      </c>
      <c r="BJ23" s="316">
        <v>123.40009999999999</v>
      </c>
      <c r="BK23" s="316">
        <v>123.6437</v>
      </c>
      <c r="BL23" s="316">
        <v>123.8974</v>
      </c>
      <c r="BM23" s="316">
        <v>124.1224</v>
      </c>
      <c r="BN23" s="316">
        <v>124.3236</v>
      </c>
      <c r="BO23" s="316">
        <v>124.4877</v>
      </c>
      <c r="BP23" s="316">
        <v>124.6194</v>
      </c>
      <c r="BQ23" s="316">
        <v>124.68</v>
      </c>
      <c r="BR23" s="316">
        <v>124.7761</v>
      </c>
      <c r="BS23" s="316">
        <v>124.869</v>
      </c>
      <c r="BT23" s="316">
        <v>124.95869999999999</v>
      </c>
      <c r="BU23" s="316">
        <v>125.04510000000001</v>
      </c>
      <c r="BV23" s="316">
        <v>125.1283</v>
      </c>
    </row>
    <row r="24" spans="1:74" ht="11.1" customHeight="1" x14ac:dyDescent="0.2">
      <c r="A24" s="148" t="s">
        <v>706</v>
      </c>
      <c r="B24" s="204" t="s">
        <v>442</v>
      </c>
      <c r="C24" s="250">
        <v>102.717224</v>
      </c>
      <c r="D24" s="250">
        <v>102.88130857</v>
      </c>
      <c r="E24" s="250">
        <v>103.06813</v>
      </c>
      <c r="F24" s="250">
        <v>103.49608291</v>
      </c>
      <c r="G24" s="250">
        <v>103.5645821</v>
      </c>
      <c r="H24" s="250">
        <v>103.49202219</v>
      </c>
      <c r="I24" s="250">
        <v>102.80321120000001</v>
      </c>
      <c r="J24" s="250">
        <v>102.80492706</v>
      </c>
      <c r="K24" s="250">
        <v>103.02197778</v>
      </c>
      <c r="L24" s="250">
        <v>103.8900859</v>
      </c>
      <c r="M24" s="250">
        <v>104.21101448</v>
      </c>
      <c r="N24" s="250">
        <v>104.42048604999999</v>
      </c>
      <c r="O24" s="250">
        <v>104.35708909</v>
      </c>
      <c r="P24" s="250">
        <v>104.46470524</v>
      </c>
      <c r="Q24" s="250">
        <v>104.581923</v>
      </c>
      <c r="R24" s="250">
        <v>104.65502007000001</v>
      </c>
      <c r="S24" s="250">
        <v>104.83173275999999</v>
      </c>
      <c r="T24" s="250">
        <v>105.05833877000001</v>
      </c>
      <c r="U24" s="250">
        <v>105.49727559</v>
      </c>
      <c r="V24" s="250">
        <v>105.70184015</v>
      </c>
      <c r="W24" s="250">
        <v>105.83446994000001</v>
      </c>
      <c r="X24" s="250">
        <v>105.94135788</v>
      </c>
      <c r="Y24" s="250">
        <v>105.89547342</v>
      </c>
      <c r="Z24" s="250">
        <v>105.74300950999999</v>
      </c>
      <c r="AA24" s="250">
        <v>105.34782973999999</v>
      </c>
      <c r="AB24" s="250">
        <v>105.08430918000001</v>
      </c>
      <c r="AC24" s="250">
        <v>104.81631143</v>
      </c>
      <c r="AD24" s="250">
        <v>104.40242157</v>
      </c>
      <c r="AE24" s="250">
        <v>104.23153065</v>
      </c>
      <c r="AF24" s="250">
        <v>104.16222375</v>
      </c>
      <c r="AG24" s="250">
        <v>104.32136656</v>
      </c>
      <c r="AH24" s="250">
        <v>104.36007840000001</v>
      </c>
      <c r="AI24" s="250">
        <v>104.40522498999999</v>
      </c>
      <c r="AJ24" s="250">
        <v>104.72459241</v>
      </c>
      <c r="AK24" s="250">
        <v>104.5817689</v>
      </c>
      <c r="AL24" s="250">
        <v>104.24454055</v>
      </c>
      <c r="AM24" s="250">
        <v>105.27128733000001</v>
      </c>
      <c r="AN24" s="250">
        <v>103.37646433</v>
      </c>
      <c r="AO24" s="250">
        <v>100.11845150000001</v>
      </c>
      <c r="AP24" s="250">
        <v>90.373867584999999</v>
      </c>
      <c r="AQ24" s="250">
        <v>88.232011084000007</v>
      </c>
      <c r="AR24" s="250">
        <v>88.569500723000004</v>
      </c>
      <c r="AS24" s="250">
        <v>95.650669328000006</v>
      </c>
      <c r="AT24" s="250">
        <v>97.748601626999999</v>
      </c>
      <c r="AU24" s="250">
        <v>99.127630447000001</v>
      </c>
      <c r="AV24" s="250">
        <v>99.072657528999997</v>
      </c>
      <c r="AW24" s="250">
        <v>99.550203084000003</v>
      </c>
      <c r="AX24" s="250">
        <v>99.845168852</v>
      </c>
      <c r="AY24" s="250">
        <v>99.559252049999998</v>
      </c>
      <c r="AZ24" s="250">
        <v>99.787785334000006</v>
      </c>
      <c r="BA24" s="250">
        <v>100.13246592</v>
      </c>
      <c r="BB24" s="250">
        <v>100.60159614</v>
      </c>
      <c r="BC24" s="316">
        <v>101.17230000000001</v>
      </c>
      <c r="BD24" s="316">
        <v>101.85299999999999</v>
      </c>
      <c r="BE24" s="316">
        <v>102.96120000000001</v>
      </c>
      <c r="BF24" s="316">
        <v>103.62350000000001</v>
      </c>
      <c r="BG24" s="316">
        <v>104.1575</v>
      </c>
      <c r="BH24" s="316">
        <v>104.3839</v>
      </c>
      <c r="BI24" s="316">
        <v>104.7958</v>
      </c>
      <c r="BJ24" s="316">
        <v>105.2137</v>
      </c>
      <c r="BK24" s="316">
        <v>105.67019999999999</v>
      </c>
      <c r="BL24" s="316">
        <v>106.0762</v>
      </c>
      <c r="BM24" s="316">
        <v>106.4641</v>
      </c>
      <c r="BN24" s="316">
        <v>106.8917</v>
      </c>
      <c r="BO24" s="316">
        <v>107.2</v>
      </c>
      <c r="BP24" s="316">
        <v>107.44670000000001</v>
      </c>
      <c r="BQ24" s="316">
        <v>107.53749999999999</v>
      </c>
      <c r="BR24" s="316">
        <v>107.732</v>
      </c>
      <c r="BS24" s="316">
        <v>107.93559999999999</v>
      </c>
      <c r="BT24" s="316">
        <v>108.1485</v>
      </c>
      <c r="BU24" s="316">
        <v>108.3707</v>
      </c>
      <c r="BV24" s="316">
        <v>108.60209999999999</v>
      </c>
    </row>
    <row r="25" spans="1:74" ht="11.1" customHeight="1" x14ac:dyDescent="0.2">
      <c r="A25" s="148"/>
      <c r="B25" s="165" t="s">
        <v>1117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831.83265813000003</v>
      </c>
      <c r="D26" s="232">
        <v>833.96689542000001</v>
      </c>
      <c r="E26" s="232">
        <v>836.46514599</v>
      </c>
      <c r="F26" s="232">
        <v>839.86467748999996</v>
      </c>
      <c r="G26" s="232">
        <v>842.68800386999999</v>
      </c>
      <c r="H26" s="232">
        <v>845.47239277999995</v>
      </c>
      <c r="I26" s="232">
        <v>848.98239126999999</v>
      </c>
      <c r="J26" s="232">
        <v>851.11549499</v>
      </c>
      <c r="K26" s="232">
        <v>852.63625098</v>
      </c>
      <c r="L26" s="232">
        <v>851.97373636999998</v>
      </c>
      <c r="M26" s="232">
        <v>853.44798902000002</v>
      </c>
      <c r="N26" s="232">
        <v>855.48808607000001</v>
      </c>
      <c r="O26" s="232">
        <v>859.69653238000001</v>
      </c>
      <c r="P26" s="232">
        <v>861.66643957999997</v>
      </c>
      <c r="Q26" s="232">
        <v>863.00031254999999</v>
      </c>
      <c r="R26" s="232">
        <v>862.13745312000003</v>
      </c>
      <c r="S26" s="232">
        <v>863.36978122000005</v>
      </c>
      <c r="T26" s="232">
        <v>865.13659870000004</v>
      </c>
      <c r="U26" s="232">
        <v>869.08820659000003</v>
      </c>
      <c r="V26" s="232">
        <v>870.68627703000004</v>
      </c>
      <c r="W26" s="232">
        <v>871.58111107000002</v>
      </c>
      <c r="X26" s="232">
        <v>868.59251026000004</v>
      </c>
      <c r="Y26" s="232">
        <v>870.46602029999997</v>
      </c>
      <c r="Z26" s="232">
        <v>874.02144275000001</v>
      </c>
      <c r="AA26" s="232">
        <v>884.45575952000002</v>
      </c>
      <c r="AB26" s="232">
        <v>887.47727038000005</v>
      </c>
      <c r="AC26" s="232">
        <v>888.28295722999997</v>
      </c>
      <c r="AD26" s="232">
        <v>883.56019265999998</v>
      </c>
      <c r="AE26" s="232">
        <v>882.41870205999999</v>
      </c>
      <c r="AF26" s="232">
        <v>881.54585800999996</v>
      </c>
      <c r="AG26" s="232">
        <v>880.71394387999999</v>
      </c>
      <c r="AH26" s="232">
        <v>880.54918039999995</v>
      </c>
      <c r="AI26" s="232">
        <v>880.82385095999996</v>
      </c>
      <c r="AJ26" s="232">
        <v>881.36345517999996</v>
      </c>
      <c r="AK26" s="232">
        <v>882.64786905999995</v>
      </c>
      <c r="AL26" s="232">
        <v>884.50259224000001</v>
      </c>
      <c r="AM26" s="232">
        <v>875.71293417000004</v>
      </c>
      <c r="AN26" s="232">
        <v>887.11929385999997</v>
      </c>
      <c r="AO26" s="232">
        <v>907.50698077000004</v>
      </c>
      <c r="AP26" s="232">
        <v>968.90112498999997</v>
      </c>
      <c r="AQ26" s="232">
        <v>983.23261876000004</v>
      </c>
      <c r="AR26" s="232">
        <v>982.52659215999995</v>
      </c>
      <c r="AS26" s="232">
        <v>943.70455884</v>
      </c>
      <c r="AT26" s="232">
        <v>930.23235627999998</v>
      </c>
      <c r="AU26" s="232">
        <v>919.03149813000005</v>
      </c>
      <c r="AV26" s="232">
        <v>898.63220870999999</v>
      </c>
      <c r="AW26" s="232">
        <v>900.57637110999997</v>
      </c>
      <c r="AX26" s="232">
        <v>913.39420964999999</v>
      </c>
      <c r="AY26" s="232">
        <v>967.18436235000001</v>
      </c>
      <c r="AZ26" s="232">
        <v>979.17557469999997</v>
      </c>
      <c r="BA26" s="232">
        <v>979.46648470000002</v>
      </c>
      <c r="BB26" s="232">
        <v>949.26014099999998</v>
      </c>
      <c r="BC26" s="305">
        <v>940.2482</v>
      </c>
      <c r="BD26" s="305">
        <v>933.6336</v>
      </c>
      <c r="BE26" s="305">
        <v>931.82569999999998</v>
      </c>
      <c r="BF26" s="305">
        <v>928.19899999999996</v>
      </c>
      <c r="BG26" s="305">
        <v>925.16279999999995</v>
      </c>
      <c r="BH26" s="305">
        <v>920.90020000000004</v>
      </c>
      <c r="BI26" s="305">
        <v>920.4076</v>
      </c>
      <c r="BJ26" s="305">
        <v>921.86829999999998</v>
      </c>
      <c r="BK26" s="305">
        <v>928.26750000000004</v>
      </c>
      <c r="BL26" s="305">
        <v>931.39530000000002</v>
      </c>
      <c r="BM26" s="305">
        <v>934.23720000000003</v>
      </c>
      <c r="BN26" s="305">
        <v>936.50620000000004</v>
      </c>
      <c r="BO26" s="305">
        <v>938.99149999999997</v>
      </c>
      <c r="BP26" s="305">
        <v>941.40610000000004</v>
      </c>
      <c r="BQ26" s="305">
        <v>944.10929999999996</v>
      </c>
      <c r="BR26" s="305">
        <v>946.11300000000006</v>
      </c>
      <c r="BS26" s="305">
        <v>947.77660000000003</v>
      </c>
      <c r="BT26" s="305">
        <v>949.1001</v>
      </c>
      <c r="BU26" s="305">
        <v>950.08330000000001</v>
      </c>
      <c r="BV26" s="305">
        <v>950.72649999999999</v>
      </c>
    </row>
    <row r="27" spans="1:74" ht="11.1" customHeight="1" x14ac:dyDescent="0.2">
      <c r="A27" s="148" t="s">
        <v>708</v>
      </c>
      <c r="B27" s="204" t="s">
        <v>468</v>
      </c>
      <c r="C27" s="232">
        <v>2150.1751706999999</v>
      </c>
      <c r="D27" s="232">
        <v>2158.5707957</v>
      </c>
      <c r="E27" s="232">
        <v>2166.3781617999998</v>
      </c>
      <c r="F27" s="232">
        <v>2173.0325781000001</v>
      </c>
      <c r="G27" s="232">
        <v>2180.0869444999998</v>
      </c>
      <c r="H27" s="232">
        <v>2186.9765702</v>
      </c>
      <c r="I27" s="232">
        <v>2193.0637335000001</v>
      </c>
      <c r="J27" s="232">
        <v>2200.1021688000001</v>
      </c>
      <c r="K27" s="232">
        <v>2207.4541546</v>
      </c>
      <c r="L27" s="232">
        <v>2219.8385641</v>
      </c>
      <c r="M27" s="232">
        <v>2224.2784955000002</v>
      </c>
      <c r="N27" s="232">
        <v>2225.4928223000002</v>
      </c>
      <c r="O27" s="232">
        <v>2217.1474182000002</v>
      </c>
      <c r="P27" s="232">
        <v>2216.6611303999998</v>
      </c>
      <c r="Q27" s="232">
        <v>2217.6998325999998</v>
      </c>
      <c r="R27" s="232">
        <v>2220.6663658000002</v>
      </c>
      <c r="S27" s="232">
        <v>2224.4529171999998</v>
      </c>
      <c r="T27" s="232">
        <v>2229.4623277999999</v>
      </c>
      <c r="U27" s="232">
        <v>2239.7868362999998</v>
      </c>
      <c r="V27" s="232">
        <v>2244.1727864999998</v>
      </c>
      <c r="W27" s="232">
        <v>2246.7124168999999</v>
      </c>
      <c r="X27" s="232">
        <v>2240.6838959000002</v>
      </c>
      <c r="Y27" s="232">
        <v>2244.5722606999998</v>
      </c>
      <c r="Z27" s="232">
        <v>2251.6556796</v>
      </c>
      <c r="AA27" s="232">
        <v>2270.1009058</v>
      </c>
      <c r="AB27" s="232">
        <v>2277.4493680999999</v>
      </c>
      <c r="AC27" s="232">
        <v>2281.8678196000001</v>
      </c>
      <c r="AD27" s="232">
        <v>2279.8724433000002</v>
      </c>
      <c r="AE27" s="232">
        <v>2281.0437361999998</v>
      </c>
      <c r="AF27" s="232">
        <v>2281.8978811000002</v>
      </c>
      <c r="AG27" s="232">
        <v>2281.092662</v>
      </c>
      <c r="AH27" s="232">
        <v>2282.3191729999999</v>
      </c>
      <c r="AI27" s="232">
        <v>2284.2351982</v>
      </c>
      <c r="AJ27" s="232">
        <v>2286.7574484000002</v>
      </c>
      <c r="AK27" s="232">
        <v>2290.1149684000002</v>
      </c>
      <c r="AL27" s="232">
        <v>2294.2244692999998</v>
      </c>
      <c r="AM27" s="232">
        <v>2272.0195812000002</v>
      </c>
      <c r="AN27" s="232">
        <v>2297.9328209999999</v>
      </c>
      <c r="AO27" s="232">
        <v>2344.8978189999998</v>
      </c>
      <c r="AP27" s="232">
        <v>2484.2865476000002</v>
      </c>
      <c r="AQ27" s="232">
        <v>2519.8260823999999</v>
      </c>
      <c r="AR27" s="232">
        <v>2522.8883959</v>
      </c>
      <c r="AS27" s="232">
        <v>2452.4841304000001</v>
      </c>
      <c r="AT27" s="232">
        <v>2421.3340198000001</v>
      </c>
      <c r="AU27" s="232">
        <v>2388.4487063000001</v>
      </c>
      <c r="AV27" s="232">
        <v>2309.2437765999998</v>
      </c>
      <c r="AW27" s="232">
        <v>2306.3263673000001</v>
      </c>
      <c r="AX27" s="232">
        <v>2335.1120649</v>
      </c>
      <c r="AY27" s="232">
        <v>2477.2710364999998</v>
      </c>
      <c r="AZ27" s="232">
        <v>2508.2103231999999</v>
      </c>
      <c r="BA27" s="232">
        <v>2509.6000918</v>
      </c>
      <c r="BB27" s="232">
        <v>2434.3821644</v>
      </c>
      <c r="BC27" s="305">
        <v>2411.9670000000001</v>
      </c>
      <c r="BD27" s="305">
        <v>2395.2950000000001</v>
      </c>
      <c r="BE27" s="305">
        <v>2390.0360000000001</v>
      </c>
      <c r="BF27" s="305">
        <v>2380.6010000000001</v>
      </c>
      <c r="BG27" s="305">
        <v>2372.66</v>
      </c>
      <c r="BH27" s="305">
        <v>2361.154</v>
      </c>
      <c r="BI27" s="305">
        <v>2359.9929999999999</v>
      </c>
      <c r="BJ27" s="305">
        <v>2364.1190000000001</v>
      </c>
      <c r="BK27" s="305">
        <v>2381.9389999999999</v>
      </c>
      <c r="BL27" s="305">
        <v>2390.335</v>
      </c>
      <c r="BM27" s="305">
        <v>2397.7139999999999</v>
      </c>
      <c r="BN27" s="305">
        <v>2402.8429999999998</v>
      </c>
      <c r="BO27" s="305">
        <v>2409.11</v>
      </c>
      <c r="BP27" s="305">
        <v>2415.2849999999999</v>
      </c>
      <c r="BQ27" s="305">
        <v>2422.6529999999998</v>
      </c>
      <c r="BR27" s="305">
        <v>2427.6750000000002</v>
      </c>
      <c r="BS27" s="305">
        <v>2431.6379999999999</v>
      </c>
      <c r="BT27" s="305">
        <v>2434.5430000000001</v>
      </c>
      <c r="BU27" s="305">
        <v>2436.3879999999999</v>
      </c>
      <c r="BV27" s="305">
        <v>2437.1750000000002</v>
      </c>
    </row>
    <row r="28" spans="1:74" ht="11.1" customHeight="1" x14ac:dyDescent="0.2">
      <c r="A28" s="148" t="s">
        <v>709</v>
      </c>
      <c r="B28" s="204" t="s">
        <v>436</v>
      </c>
      <c r="C28" s="232">
        <v>2298.9607125000002</v>
      </c>
      <c r="D28" s="232">
        <v>2302.9641069999998</v>
      </c>
      <c r="E28" s="232">
        <v>2307.6388040000002</v>
      </c>
      <c r="F28" s="232">
        <v>2313.6108525</v>
      </c>
      <c r="G28" s="232">
        <v>2319.1586176999999</v>
      </c>
      <c r="H28" s="232">
        <v>2324.9081485000002</v>
      </c>
      <c r="I28" s="232">
        <v>2331.6299906999998</v>
      </c>
      <c r="J28" s="232">
        <v>2337.2051436000002</v>
      </c>
      <c r="K28" s="232">
        <v>2342.4041527999998</v>
      </c>
      <c r="L28" s="232">
        <v>2344.8358520000002</v>
      </c>
      <c r="M28" s="232">
        <v>2351.0759489000002</v>
      </c>
      <c r="N28" s="232">
        <v>2358.7332772</v>
      </c>
      <c r="O28" s="232">
        <v>2372.4376108000001</v>
      </c>
      <c r="P28" s="232">
        <v>2379.4570709999998</v>
      </c>
      <c r="Q28" s="232">
        <v>2384.4214320000001</v>
      </c>
      <c r="R28" s="232">
        <v>2383.1121975999999</v>
      </c>
      <c r="S28" s="232">
        <v>2387.1302323</v>
      </c>
      <c r="T28" s="232">
        <v>2392.2570397999998</v>
      </c>
      <c r="U28" s="232">
        <v>2401.1040275</v>
      </c>
      <c r="V28" s="232">
        <v>2406.4898254</v>
      </c>
      <c r="W28" s="232">
        <v>2411.0258407000001</v>
      </c>
      <c r="X28" s="232">
        <v>2412.6142623000001</v>
      </c>
      <c r="Y28" s="232">
        <v>2417.0240709</v>
      </c>
      <c r="Z28" s="232">
        <v>2422.1574553999999</v>
      </c>
      <c r="AA28" s="232">
        <v>2432.5417017999998</v>
      </c>
      <c r="AB28" s="232">
        <v>2435.7267735</v>
      </c>
      <c r="AC28" s="232">
        <v>2436.2399565999999</v>
      </c>
      <c r="AD28" s="232">
        <v>2428.5226984000001</v>
      </c>
      <c r="AE28" s="232">
        <v>2427.8610186000001</v>
      </c>
      <c r="AF28" s="232">
        <v>2428.6963646999998</v>
      </c>
      <c r="AG28" s="232">
        <v>2432.8501996</v>
      </c>
      <c r="AH28" s="232">
        <v>2435.3135000000002</v>
      </c>
      <c r="AI28" s="232">
        <v>2437.907729</v>
      </c>
      <c r="AJ28" s="232">
        <v>2440.7103649999999</v>
      </c>
      <c r="AK28" s="232">
        <v>2443.5083420000001</v>
      </c>
      <c r="AL28" s="232">
        <v>2446.3791385</v>
      </c>
      <c r="AM28" s="232">
        <v>2414.8599479999998</v>
      </c>
      <c r="AN28" s="232">
        <v>2443.7234886000001</v>
      </c>
      <c r="AO28" s="232">
        <v>2498.5069536999999</v>
      </c>
      <c r="AP28" s="232">
        <v>2667.4432922000001</v>
      </c>
      <c r="AQ28" s="232">
        <v>2707.8918945999999</v>
      </c>
      <c r="AR28" s="232">
        <v>2708.0857096</v>
      </c>
      <c r="AS28" s="232">
        <v>2605.7503797999998</v>
      </c>
      <c r="AT28" s="232">
        <v>2572.1403885</v>
      </c>
      <c r="AU28" s="232">
        <v>2544.9813783</v>
      </c>
      <c r="AV28" s="232">
        <v>2492.8652705999998</v>
      </c>
      <c r="AW28" s="232">
        <v>2502.1642809</v>
      </c>
      <c r="AX28" s="232">
        <v>2541.470331</v>
      </c>
      <c r="AY28" s="232">
        <v>2697.5133474999998</v>
      </c>
      <c r="AZ28" s="232">
        <v>2731.7860317999998</v>
      </c>
      <c r="BA28" s="232">
        <v>2731.0183108000001</v>
      </c>
      <c r="BB28" s="232">
        <v>2637.7363885999998</v>
      </c>
      <c r="BC28" s="305">
        <v>2609.9929999999999</v>
      </c>
      <c r="BD28" s="305">
        <v>2590.3150000000001</v>
      </c>
      <c r="BE28" s="305">
        <v>2587.9</v>
      </c>
      <c r="BF28" s="305">
        <v>2577.453</v>
      </c>
      <c r="BG28" s="305">
        <v>2568.172</v>
      </c>
      <c r="BH28" s="305">
        <v>2554.7339999999999</v>
      </c>
      <c r="BI28" s="305">
        <v>2551.779</v>
      </c>
      <c r="BJ28" s="305">
        <v>2553.9810000000002</v>
      </c>
      <c r="BK28" s="305">
        <v>2568.875</v>
      </c>
      <c r="BL28" s="305">
        <v>2575.7460000000001</v>
      </c>
      <c r="BM28" s="305">
        <v>2582.127</v>
      </c>
      <c r="BN28" s="305">
        <v>2587.6309999999999</v>
      </c>
      <c r="BO28" s="305">
        <v>2593.319</v>
      </c>
      <c r="BP28" s="305">
        <v>2598.8069999999998</v>
      </c>
      <c r="BQ28" s="305">
        <v>2604.8690000000001</v>
      </c>
      <c r="BR28" s="305">
        <v>2609.373</v>
      </c>
      <c r="BS28" s="305">
        <v>2613.0949999999998</v>
      </c>
      <c r="BT28" s="305">
        <v>2616.0340000000001</v>
      </c>
      <c r="BU28" s="305">
        <v>2618.192</v>
      </c>
      <c r="BV28" s="305">
        <v>2619.567</v>
      </c>
    </row>
    <row r="29" spans="1:74" ht="11.1" customHeight="1" x14ac:dyDescent="0.2">
      <c r="A29" s="148" t="s">
        <v>710</v>
      </c>
      <c r="B29" s="204" t="s">
        <v>437</v>
      </c>
      <c r="C29" s="232">
        <v>1075.8574005999999</v>
      </c>
      <c r="D29" s="232">
        <v>1077.5873432000001</v>
      </c>
      <c r="E29" s="232">
        <v>1079.2354759</v>
      </c>
      <c r="F29" s="232">
        <v>1081.1437188</v>
      </c>
      <c r="G29" s="232">
        <v>1082.3717912</v>
      </c>
      <c r="H29" s="232">
        <v>1083.2616135000001</v>
      </c>
      <c r="I29" s="232">
        <v>1082.0393985999999</v>
      </c>
      <c r="J29" s="232">
        <v>1083.5830606</v>
      </c>
      <c r="K29" s="232">
        <v>1086.1188126</v>
      </c>
      <c r="L29" s="232">
        <v>1090.7289777000001</v>
      </c>
      <c r="M29" s="232">
        <v>1094.4371670999999</v>
      </c>
      <c r="N29" s="232">
        <v>1098.3257039</v>
      </c>
      <c r="O29" s="232">
        <v>1102.7476173</v>
      </c>
      <c r="P29" s="232">
        <v>1106.7320772999999</v>
      </c>
      <c r="Q29" s="232">
        <v>1110.6321129</v>
      </c>
      <c r="R29" s="232">
        <v>1115.0981939000001</v>
      </c>
      <c r="S29" s="232">
        <v>1118.3415285000001</v>
      </c>
      <c r="T29" s="232">
        <v>1121.0125866000001</v>
      </c>
      <c r="U29" s="232">
        <v>1121.1609811000001</v>
      </c>
      <c r="V29" s="232">
        <v>1124.1502763000001</v>
      </c>
      <c r="W29" s="232">
        <v>1128.0300851</v>
      </c>
      <c r="X29" s="232">
        <v>1135.3323257</v>
      </c>
      <c r="Y29" s="232">
        <v>1139.0942233000001</v>
      </c>
      <c r="Z29" s="232">
        <v>1141.847696</v>
      </c>
      <c r="AA29" s="232">
        <v>1143.8945916</v>
      </c>
      <c r="AB29" s="232">
        <v>1144.4048286</v>
      </c>
      <c r="AC29" s="232">
        <v>1143.6802548999999</v>
      </c>
      <c r="AD29" s="232">
        <v>1137.547914</v>
      </c>
      <c r="AE29" s="232">
        <v>1137.4834361000001</v>
      </c>
      <c r="AF29" s="232">
        <v>1139.3138647999999</v>
      </c>
      <c r="AG29" s="232">
        <v>1146.904387</v>
      </c>
      <c r="AH29" s="232">
        <v>1149.6257387000001</v>
      </c>
      <c r="AI29" s="232">
        <v>1151.3431066999999</v>
      </c>
      <c r="AJ29" s="232">
        <v>1150.1103771999999</v>
      </c>
      <c r="AK29" s="232">
        <v>1151.2793634</v>
      </c>
      <c r="AL29" s="232">
        <v>1152.9039514999999</v>
      </c>
      <c r="AM29" s="232">
        <v>1141.6192771999999</v>
      </c>
      <c r="AN29" s="232">
        <v>1154.1787168999999</v>
      </c>
      <c r="AO29" s="232">
        <v>1177.2174064999999</v>
      </c>
      <c r="AP29" s="232">
        <v>1251.3560574000001</v>
      </c>
      <c r="AQ29" s="232">
        <v>1264.8877132</v>
      </c>
      <c r="AR29" s="232">
        <v>1258.4330852000001</v>
      </c>
      <c r="AS29" s="232">
        <v>1192.8637237999999</v>
      </c>
      <c r="AT29" s="232">
        <v>1175.7828657</v>
      </c>
      <c r="AU29" s="232">
        <v>1168.0620612</v>
      </c>
      <c r="AV29" s="232">
        <v>1172.3350307000001</v>
      </c>
      <c r="AW29" s="232">
        <v>1181.3590429999999</v>
      </c>
      <c r="AX29" s="232">
        <v>1197.7678185</v>
      </c>
      <c r="AY29" s="232">
        <v>1246.5397307999999</v>
      </c>
      <c r="AZ29" s="232">
        <v>1258.9842524999999</v>
      </c>
      <c r="BA29" s="232">
        <v>1260.0797571999999</v>
      </c>
      <c r="BB29" s="232">
        <v>1232.4815242</v>
      </c>
      <c r="BC29" s="305">
        <v>1223.8879999999999</v>
      </c>
      <c r="BD29" s="305">
        <v>1216.953</v>
      </c>
      <c r="BE29" s="305">
        <v>1213</v>
      </c>
      <c r="BF29" s="305">
        <v>1208.393</v>
      </c>
      <c r="BG29" s="305">
        <v>1204.4549999999999</v>
      </c>
      <c r="BH29" s="305">
        <v>1199.143</v>
      </c>
      <c r="BI29" s="305">
        <v>1198.0730000000001</v>
      </c>
      <c r="BJ29" s="305">
        <v>1199.203</v>
      </c>
      <c r="BK29" s="305">
        <v>1205.8340000000001</v>
      </c>
      <c r="BL29" s="305">
        <v>1208.8889999999999</v>
      </c>
      <c r="BM29" s="305">
        <v>1211.6669999999999</v>
      </c>
      <c r="BN29" s="305">
        <v>1213.7560000000001</v>
      </c>
      <c r="BO29" s="305">
        <v>1216.2919999999999</v>
      </c>
      <c r="BP29" s="305">
        <v>1218.8630000000001</v>
      </c>
      <c r="BQ29" s="305">
        <v>1221.9949999999999</v>
      </c>
      <c r="BR29" s="305">
        <v>1224.2380000000001</v>
      </c>
      <c r="BS29" s="305">
        <v>1226.1210000000001</v>
      </c>
      <c r="BT29" s="305">
        <v>1227.643</v>
      </c>
      <c r="BU29" s="305">
        <v>1228.8030000000001</v>
      </c>
      <c r="BV29" s="305">
        <v>1229.6030000000001</v>
      </c>
    </row>
    <row r="30" spans="1:74" ht="11.1" customHeight="1" x14ac:dyDescent="0.2">
      <c r="A30" s="148" t="s">
        <v>711</v>
      </c>
      <c r="B30" s="204" t="s">
        <v>438</v>
      </c>
      <c r="C30" s="232">
        <v>3002.087708</v>
      </c>
      <c r="D30" s="232">
        <v>3013.0441472000002</v>
      </c>
      <c r="E30" s="232">
        <v>3023.7355269999998</v>
      </c>
      <c r="F30" s="232">
        <v>3034.8634192</v>
      </c>
      <c r="G30" s="232">
        <v>3044.4985013</v>
      </c>
      <c r="H30" s="232">
        <v>3053.3423452000002</v>
      </c>
      <c r="I30" s="232">
        <v>3059.9451659000001</v>
      </c>
      <c r="J30" s="232">
        <v>3068.2938721</v>
      </c>
      <c r="K30" s="232">
        <v>3076.9386786</v>
      </c>
      <c r="L30" s="232">
        <v>3086.7428920000002</v>
      </c>
      <c r="M30" s="232">
        <v>3095.3324198</v>
      </c>
      <c r="N30" s="232">
        <v>3103.5705683000001</v>
      </c>
      <c r="O30" s="232">
        <v>3112.0996160999998</v>
      </c>
      <c r="P30" s="232">
        <v>3119.1532969999998</v>
      </c>
      <c r="Q30" s="232">
        <v>3125.3738895000001</v>
      </c>
      <c r="R30" s="232">
        <v>3127.5149737000002</v>
      </c>
      <c r="S30" s="232">
        <v>3134.5042047000002</v>
      </c>
      <c r="T30" s="232">
        <v>3143.0951623000001</v>
      </c>
      <c r="U30" s="232">
        <v>3158.1507367999998</v>
      </c>
      <c r="V30" s="232">
        <v>3166.2979802999998</v>
      </c>
      <c r="W30" s="232">
        <v>3172.3997829</v>
      </c>
      <c r="X30" s="232">
        <v>3170.0128263000001</v>
      </c>
      <c r="Y30" s="232">
        <v>3176.8562360000001</v>
      </c>
      <c r="Z30" s="232">
        <v>3186.4866937000002</v>
      </c>
      <c r="AA30" s="232">
        <v>3207.9736472</v>
      </c>
      <c r="AB30" s="232">
        <v>3216.3761149000002</v>
      </c>
      <c r="AC30" s="232">
        <v>3220.7635445999999</v>
      </c>
      <c r="AD30" s="232">
        <v>3214.9132936000001</v>
      </c>
      <c r="AE30" s="232">
        <v>3215.9376295000002</v>
      </c>
      <c r="AF30" s="232">
        <v>3217.6139094</v>
      </c>
      <c r="AG30" s="232">
        <v>3219.4114679999998</v>
      </c>
      <c r="AH30" s="232">
        <v>3222.7896353000001</v>
      </c>
      <c r="AI30" s="232">
        <v>3227.2177458000001</v>
      </c>
      <c r="AJ30" s="232">
        <v>3231.7941553000001</v>
      </c>
      <c r="AK30" s="232">
        <v>3238.9983854000002</v>
      </c>
      <c r="AL30" s="232">
        <v>3247.9287918</v>
      </c>
      <c r="AM30" s="232">
        <v>3229.9027191999999</v>
      </c>
      <c r="AN30" s="232">
        <v>3263.79747</v>
      </c>
      <c r="AO30" s="232">
        <v>3320.9303887000001</v>
      </c>
      <c r="AP30" s="232">
        <v>3482.1724537999999</v>
      </c>
      <c r="AQ30" s="232">
        <v>3525.1284747999998</v>
      </c>
      <c r="AR30" s="232">
        <v>3530.6694301000002</v>
      </c>
      <c r="AS30" s="232">
        <v>3444.2377041999998</v>
      </c>
      <c r="AT30" s="232">
        <v>3415.8667396000001</v>
      </c>
      <c r="AU30" s="232">
        <v>3390.9989208000002</v>
      </c>
      <c r="AV30" s="232">
        <v>3325.6734652</v>
      </c>
      <c r="AW30" s="232">
        <v>3340.7825251999998</v>
      </c>
      <c r="AX30" s="232">
        <v>3392.3653181</v>
      </c>
      <c r="AY30" s="232">
        <v>3586.7187872</v>
      </c>
      <c r="AZ30" s="232">
        <v>3631.5263384</v>
      </c>
      <c r="BA30" s="232">
        <v>3633.0849149999999</v>
      </c>
      <c r="BB30" s="232">
        <v>3520.6567375999998</v>
      </c>
      <c r="BC30" s="305">
        <v>3488.7710000000002</v>
      </c>
      <c r="BD30" s="305">
        <v>3466.6889999999999</v>
      </c>
      <c r="BE30" s="305">
        <v>3465.5320000000002</v>
      </c>
      <c r="BF30" s="305">
        <v>3454.7190000000001</v>
      </c>
      <c r="BG30" s="305">
        <v>3445.3690000000001</v>
      </c>
      <c r="BH30" s="305">
        <v>3430.6779999999999</v>
      </c>
      <c r="BI30" s="305">
        <v>3429.36</v>
      </c>
      <c r="BJ30" s="305">
        <v>3434.6109999999999</v>
      </c>
      <c r="BK30" s="305">
        <v>3456.498</v>
      </c>
      <c r="BL30" s="305">
        <v>3467.3339999999998</v>
      </c>
      <c r="BM30" s="305">
        <v>3477.1869999999999</v>
      </c>
      <c r="BN30" s="305">
        <v>3484.6970000000001</v>
      </c>
      <c r="BO30" s="305">
        <v>3493.6030000000001</v>
      </c>
      <c r="BP30" s="305">
        <v>3502.5459999999998</v>
      </c>
      <c r="BQ30" s="305">
        <v>3512.6379999999999</v>
      </c>
      <c r="BR30" s="305">
        <v>3520.82</v>
      </c>
      <c r="BS30" s="305">
        <v>3528.203</v>
      </c>
      <c r="BT30" s="305">
        <v>3534.788</v>
      </c>
      <c r="BU30" s="305">
        <v>3540.5740000000001</v>
      </c>
      <c r="BV30" s="305">
        <v>3545.5630000000001</v>
      </c>
    </row>
    <row r="31" spans="1:74" ht="11.1" customHeight="1" x14ac:dyDescent="0.2">
      <c r="A31" s="148" t="s">
        <v>712</v>
      </c>
      <c r="B31" s="204" t="s">
        <v>439</v>
      </c>
      <c r="C31" s="232">
        <v>853.64944004999995</v>
      </c>
      <c r="D31" s="232">
        <v>856.11594591999994</v>
      </c>
      <c r="E31" s="232">
        <v>858.22996417000002</v>
      </c>
      <c r="F31" s="232">
        <v>859.70249267999998</v>
      </c>
      <c r="G31" s="232">
        <v>861.32828732999997</v>
      </c>
      <c r="H31" s="232">
        <v>862.81834597</v>
      </c>
      <c r="I31" s="232">
        <v>863.75725994000004</v>
      </c>
      <c r="J31" s="232">
        <v>865.28740307999999</v>
      </c>
      <c r="K31" s="232">
        <v>866.99336671000003</v>
      </c>
      <c r="L31" s="232">
        <v>869.50629007999999</v>
      </c>
      <c r="M31" s="232">
        <v>871.09054027000002</v>
      </c>
      <c r="N31" s="232">
        <v>872.37725653999996</v>
      </c>
      <c r="O31" s="232">
        <v>872.88340096000002</v>
      </c>
      <c r="P31" s="232">
        <v>873.93732781000006</v>
      </c>
      <c r="Q31" s="232">
        <v>875.05599916999995</v>
      </c>
      <c r="R31" s="232">
        <v>876.08216980999998</v>
      </c>
      <c r="S31" s="232">
        <v>877.44826411999998</v>
      </c>
      <c r="T31" s="232">
        <v>878.99703685999998</v>
      </c>
      <c r="U31" s="232">
        <v>881.09329171000002</v>
      </c>
      <c r="V31" s="232">
        <v>882.73381857000004</v>
      </c>
      <c r="W31" s="232">
        <v>884.28342110999995</v>
      </c>
      <c r="X31" s="232">
        <v>884.99570377999999</v>
      </c>
      <c r="Y31" s="232">
        <v>886.92325437</v>
      </c>
      <c r="Z31" s="232">
        <v>889.31967730999997</v>
      </c>
      <c r="AA31" s="232">
        <v>894.09639206999998</v>
      </c>
      <c r="AB31" s="232">
        <v>895.99699511999995</v>
      </c>
      <c r="AC31" s="232">
        <v>896.93290593999996</v>
      </c>
      <c r="AD31" s="232">
        <v>895.16913914999998</v>
      </c>
      <c r="AE31" s="232">
        <v>895.47690450000005</v>
      </c>
      <c r="AF31" s="232">
        <v>896.12121662000004</v>
      </c>
      <c r="AG31" s="232">
        <v>897.56510172000003</v>
      </c>
      <c r="AH31" s="232">
        <v>898.53523773999996</v>
      </c>
      <c r="AI31" s="232">
        <v>899.49465089</v>
      </c>
      <c r="AJ31" s="232">
        <v>899.72369610999999</v>
      </c>
      <c r="AK31" s="232">
        <v>901.20139728000004</v>
      </c>
      <c r="AL31" s="232">
        <v>903.20810934999997</v>
      </c>
      <c r="AM31" s="232">
        <v>895.77465585000004</v>
      </c>
      <c r="AN31" s="232">
        <v>906.31627205999996</v>
      </c>
      <c r="AO31" s="232">
        <v>924.86378152999998</v>
      </c>
      <c r="AP31" s="232">
        <v>981.79895653000005</v>
      </c>
      <c r="AQ31" s="232">
        <v>993.57192326999996</v>
      </c>
      <c r="AR31" s="232">
        <v>990.56445402999998</v>
      </c>
      <c r="AS31" s="232">
        <v>946.48323648999997</v>
      </c>
      <c r="AT31" s="232">
        <v>933.63487955999994</v>
      </c>
      <c r="AU31" s="232">
        <v>925.72607088999996</v>
      </c>
      <c r="AV31" s="232">
        <v>915.02376893999997</v>
      </c>
      <c r="AW31" s="232">
        <v>922.79383800000005</v>
      </c>
      <c r="AX31" s="232">
        <v>941.30323651000003</v>
      </c>
      <c r="AY31" s="232">
        <v>1004.4757198999999</v>
      </c>
      <c r="AZ31" s="232">
        <v>1019.0209608</v>
      </c>
      <c r="BA31" s="232">
        <v>1018.8627144</v>
      </c>
      <c r="BB31" s="232">
        <v>979.63577580000003</v>
      </c>
      <c r="BC31" s="305">
        <v>968.34450000000004</v>
      </c>
      <c r="BD31" s="305">
        <v>960.62360000000001</v>
      </c>
      <c r="BE31" s="305">
        <v>960.91959999999995</v>
      </c>
      <c r="BF31" s="305">
        <v>957.00459999999998</v>
      </c>
      <c r="BG31" s="305">
        <v>953.3252</v>
      </c>
      <c r="BH31" s="305">
        <v>947.45650000000001</v>
      </c>
      <c r="BI31" s="305">
        <v>946.06679999999994</v>
      </c>
      <c r="BJ31" s="305">
        <v>946.73140000000001</v>
      </c>
      <c r="BK31" s="305">
        <v>952.62249999999995</v>
      </c>
      <c r="BL31" s="305">
        <v>955.01599999999996</v>
      </c>
      <c r="BM31" s="305">
        <v>957.08439999999996</v>
      </c>
      <c r="BN31" s="305">
        <v>958.31719999999996</v>
      </c>
      <c r="BO31" s="305">
        <v>960.11800000000005</v>
      </c>
      <c r="BP31" s="305">
        <v>961.97640000000001</v>
      </c>
      <c r="BQ31" s="305">
        <v>964.30330000000004</v>
      </c>
      <c r="BR31" s="305">
        <v>965.96889999999996</v>
      </c>
      <c r="BS31" s="305">
        <v>967.38390000000004</v>
      </c>
      <c r="BT31" s="305">
        <v>968.54849999999999</v>
      </c>
      <c r="BU31" s="305">
        <v>969.46259999999995</v>
      </c>
      <c r="BV31" s="305">
        <v>970.12609999999995</v>
      </c>
    </row>
    <row r="32" spans="1:74" ht="11.1" customHeight="1" x14ac:dyDescent="0.2">
      <c r="A32" s="148" t="s">
        <v>713</v>
      </c>
      <c r="B32" s="204" t="s">
        <v>440</v>
      </c>
      <c r="C32" s="232">
        <v>1839.6131170000001</v>
      </c>
      <c r="D32" s="232">
        <v>1849.2943281</v>
      </c>
      <c r="E32" s="232">
        <v>1858.5634170000001</v>
      </c>
      <c r="F32" s="232">
        <v>1867.6674984000001</v>
      </c>
      <c r="G32" s="232">
        <v>1875.9270062999999</v>
      </c>
      <c r="H32" s="232">
        <v>1883.5890557</v>
      </c>
      <c r="I32" s="232">
        <v>1889.8951754</v>
      </c>
      <c r="J32" s="232">
        <v>1896.9311608999999</v>
      </c>
      <c r="K32" s="232">
        <v>1903.9385413</v>
      </c>
      <c r="L32" s="232">
        <v>1910.3853128999999</v>
      </c>
      <c r="M32" s="232">
        <v>1917.7344854999999</v>
      </c>
      <c r="N32" s="232">
        <v>1925.4540557</v>
      </c>
      <c r="O32" s="232">
        <v>1935.1477193000001</v>
      </c>
      <c r="P32" s="232">
        <v>1942.4053125</v>
      </c>
      <c r="Q32" s="232">
        <v>1948.8305310999999</v>
      </c>
      <c r="R32" s="232">
        <v>1953.1223642</v>
      </c>
      <c r="S32" s="232">
        <v>1958.858592</v>
      </c>
      <c r="T32" s="232">
        <v>1964.7382034</v>
      </c>
      <c r="U32" s="232">
        <v>1971.3207772999999</v>
      </c>
      <c r="V32" s="232">
        <v>1977.0674721</v>
      </c>
      <c r="W32" s="232">
        <v>1982.5378665000001</v>
      </c>
      <c r="X32" s="232">
        <v>1986.3104833</v>
      </c>
      <c r="Y32" s="232">
        <v>1992.2943848</v>
      </c>
      <c r="Z32" s="232">
        <v>1999.068094</v>
      </c>
      <c r="AA32" s="232">
        <v>2011.2185145999999</v>
      </c>
      <c r="AB32" s="232">
        <v>2016.1316609999999</v>
      </c>
      <c r="AC32" s="232">
        <v>2018.3944371</v>
      </c>
      <c r="AD32" s="232">
        <v>2012.9759849</v>
      </c>
      <c r="AE32" s="232">
        <v>2013.7111640000001</v>
      </c>
      <c r="AF32" s="232">
        <v>2015.5691162000001</v>
      </c>
      <c r="AG32" s="232">
        <v>2020.1955571999999</v>
      </c>
      <c r="AH32" s="232">
        <v>2023.0647690999999</v>
      </c>
      <c r="AI32" s="232">
        <v>2025.8224674000001</v>
      </c>
      <c r="AJ32" s="232">
        <v>2028.5767412</v>
      </c>
      <c r="AK32" s="232">
        <v>2031.0303457</v>
      </c>
      <c r="AL32" s="232">
        <v>2033.2913698</v>
      </c>
      <c r="AM32" s="232">
        <v>2011.6746353000001</v>
      </c>
      <c r="AN32" s="232">
        <v>2031.3143824000001</v>
      </c>
      <c r="AO32" s="232">
        <v>2068.5254329999998</v>
      </c>
      <c r="AP32" s="232">
        <v>2186.1832161000002</v>
      </c>
      <c r="AQ32" s="232">
        <v>2211.3803017</v>
      </c>
      <c r="AR32" s="232">
        <v>2206.9921189000002</v>
      </c>
      <c r="AS32" s="232">
        <v>2123.2913512</v>
      </c>
      <c r="AT32" s="232">
        <v>2097.0281190999999</v>
      </c>
      <c r="AU32" s="232">
        <v>2078.4751061000002</v>
      </c>
      <c r="AV32" s="232">
        <v>2049.2984953999999</v>
      </c>
      <c r="AW32" s="232">
        <v>2059.9162829000002</v>
      </c>
      <c r="AX32" s="232">
        <v>2091.9946521000002</v>
      </c>
      <c r="AY32" s="232">
        <v>2208.3977427</v>
      </c>
      <c r="AZ32" s="232">
        <v>2236.24917</v>
      </c>
      <c r="BA32" s="232">
        <v>2238.4130737</v>
      </c>
      <c r="BB32" s="232">
        <v>2173.9024940999998</v>
      </c>
      <c r="BC32" s="305">
        <v>2155.4319999999998</v>
      </c>
      <c r="BD32" s="305">
        <v>2142.0129999999999</v>
      </c>
      <c r="BE32" s="305">
        <v>2138.9290000000001</v>
      </c>
      <c r="BF32" s="305">
        <v>2131.6550000000002</v>
      </c>
      <c r="BG32" s="305">
        <v>2125.473</v>
      </c>
      <c r="BH32" s="305">
        <v>2115.4850000000001</v>
      </c>
      <c r="BI32" s="305">
        <v>2115.1610000000001</v>
      </c>
      <c r="BJ32" s="305">
        <v>2119.6030000000001</v>
      </c>
      <c r="BK32" s="305">
        <v>2136.498</v>
      </c>
      <c r="BL32" s="305">
        <v>2144.7060000000001</v>
      </c>
      <c r="BM32" s="305">
        <v>2151.9140000000002</v>
      </c>
      <c r="BN32" s="305">
        <v>2156.6709999999998</v>
      </c>
      <c r="BO32" s="305">
        <v>2162.9670000000001</v>
      </c>
      <c r="BP32" s="305">
        <v>2169.3510000000001</v>
      </c>
      <c r="BQ32" s="305">
        <v>2176.7890000000002</v>
      </c>
      <c r="BR32" s="305">
        <v>2182.6239999999998</v>
      </c>
      <c r="BS32" s="305">
        <v>2187.8220000000001</v>
      </c>
      <c r="BT32" s="305">
        <v>2192.384</v>
      </c>
      <c r="BU32" s="305">
        <v>2196.308</v>
      </c>
      <c r="BV32" s="305">
        <v>2199.5949999999998</v>
      </c>
    </row>
    <row r="33" spans="1:74" s="160" customFormat="1" ht="11.1" customHeight="1" x14ac:dyDescent="0.2">
      <c r="A33" s="148" t="s">
        <v>714</v>
      </c>
      <c r="B33" s="204" t="s">
        <v>441</v>
      </c>
      <c r="C33" s="232">
        <v>1080.2438533</v>
      </c>
      <c r="D33" s="232">
        <v>1085.2393941</v>
      </c>
      <c r="E33" s="232">
        <v>1090.0885957</v>
      </c>
      <c r="F33" s="232">
        <v>1094.5766100000001</v>
      </c>
      <c r="G33" s="232">
        <v>1099.2942696</v>
      </c>
      <c r="H33" s="232">
        <v>1104.0267263000001</v>
      </c>
      <c r="I33" s="232">
        <v>1109.4410648999999</v>
      </c>
      <c r="J33" s="232">
        <v>1113.702802</v>
      </c>
      <c r="K33" s="232">
        <v>1117.4790224999999</v>
      </c>
      <c r="L33" s="232">
        <v>1118.8836739000001</v>
      </c>
      <c r="M33" s="232">
        <v>1123.1034006</v>
      </c>
      <c r="N33" s="232">
        <v>1128.2521503</v>
      </c>
      <c r="O33" s="232">
        <v>1137.0498058000001</v>
      </c>
      <c r="P33" s="232">
        <v>1142.0166889</v>
      </c>
      <c r="Q33" s="232">
        <v>1145.8726826</v>
      </c>
      <c r="R33" s="232">
        <v>1146.5289224999999</v>
      </c>
      <c r="S33" s="232">
        <v>1149.7297857999999</v>
      </c>
      <c r="T33" s="232">
        <v>1153.3864079</v>
      </c>
      <c r="U33" s="232">
        <v>1158.5479209</v>
      </c>
      <c r="V33" s="232">
        <v>1162.3292119</v>
      </c>
      <c r="W33" s="232">
        <v>1165.7794127</v>
      </c>
      <c r="X33" s="232">
        <v>1167.4596779999999</v>
      </c>
      <c r="Y33" s="232">
        <v>1171.3268327000001</v>
      </c>
      <c r="Z33" s="232">
        <v>1175.9420315</v>
      </c>
      <c r="AA33" s="232">
        <v>1184.4706937000001</v>
      </c>
      <c r="AB33" s="232">
        <v>1188.2079157999999</v>
      </c>
      <c r="AC33" s="232">
        <v>1190.3191171000001</v>
      </c>
      <c r="AD33" s="232">
        <v>1187.6156996</v>
      </c>
      <c r="AE33" s="232">
        <v>1188.8663082999999</v>
      </c>
      <c r="AF33" s="232">
        <v>1190.882345</v>
      </c>
      <c r="AG33" s="232">
        <v>1194.9222434000001</v>
      </c>
      <c r="AH33" s="232">
        <v>1197.5253109</v>
      </c>
      <c r="AI33" s="232">
        <v>1199.9499813</v>
      </c>
      <c r="AJ33" s="232">
        <v>1201.1226721999999</v>
      </c>
      <c r="AK33" s="232">
        <v>1203.9957348</v>
      </c>
      <c r="AL33" s="232">
        <v>1207.4955868</v>
      </c>
      <c r="AM33" s="232">
        <v>1198.6310272999999</v>
      </c>
      <c r="AN33" s="232">
        <v>1213.1278589999999</v>
      </c>
      <c r="AO33" s="232">
        <v>1237.9948807999999</v>
      </c>
      <c r="AP33" s="232">
        <v>1311.5171574000001</v>
      </c>
      <c r="AQ33" s="232">
        <v>1328.4107610999999</v>
      </c>
      <c r="AR33" s="232">
        <v>1326.9607564999999</v>
      </c>
      <c r="AS33" s="232">
        <v>1276.5809119999999</v>
      </c>
      <c r="AT33" s="232">
        <v>1261.3833645</v>
      </c>
      <c r="AU33" s="232">
        <v>1250.7818826</v>
      </c>
      <c r="AV33" s="232">
        <v>1234.5421103000001</v>
      </c>
      <c r="AW33" s="232">
        <v>1240.8085261000001</v>
      </c>
      <c r="AX33" s="232">
        <v>1259.3467743000001</v>
      </c>
      <c r="AY33" s="232">
        <v>1326.4175666000001</v>
      </c>
      <c r="AZ33" s="232">
        <v>1342.3039455000001</v>
      </c>
      <c r="BA33" s="232">
        <v>1343.2666228000001</v>
      </c>
      <c r="BB33" s="232">
        <v>1305.2905908</v>
      </c>
      <c r="BC33" s="305">
        <v>1294.4169999999999</v>
      </c>
      <c r="BD33" s="305">
        <v>1286.6310000000001</v>
      </c>
      <c r="BE33" s="305">
        <v>1285.3689999999999</v>
      </c>
      <c r="BF33" s="305">
        <v>1281.181</v>
      </c>
      <c r="BG33" s="305">
        <v>1277.5039999999999</v>
      </c>
      <c r="BH33" s="305">
        <v>1271.664</v>
      </c>
      <c r="BI33" s="305">
        <v>1271.0119999999999</v>
      </c>
      <c r="BJ33" s="305">
        <v>1272.875</v>
      </c>
      <c r="BK33" s="305">
        <v>1280.989</v>
      </c>
      <c r="BL33" s="305">
        <v>1285.0809999999999</v>
      </c>
      <c r="BM33" s="305">
        <v>1288.886</v>
      </c>
      <c r="BN33" s="305">
        <v>1292.1569999999999</v>
      </c>
      <c r="BO33" s="305">
        <v>1295.576</v>
      </c>
      <c r="BP33" s="305">
        <v>1298.894</v>
      </c>
      <c r="BQ33" s="305">
        <v>1302.2339999999999</v>
      </c>
      <c r="BR33" s="305">
        <v>1305.259</v>
      </c>
      <c r="BS33" s="305">
        <v>1308.0930000000001</v>
      </c>
      <c r="BT33" s="305">
        <v>1310.7339999999999</v>
      </c>
      <c r="BU33" s="305">
        <v>1313.184</v>
      </c>
      <c r="BV33" s="305">
        <v>1315.441</v>
      </c>
    </row>
    <row r="34" spans="1:74" s="160" customFormat="1" ht="11.1" customHeight="1" x14ac:dyDescent="0.2">
      <c r="A34" s="148" t="s">
        <v>715</v>
      </c>
      <c r="B34" s="204" t="s">
        <v>442</v>
      </c>
      <c r="C34" s="232">
        <v>2579.9457805000002</v>
      </c>
      <c r="D34" s="232">
        <v>2584.5344814999999</v>
      </c>
      <c r="E34" s="232">
        <v>2590.3420995000001</v>
      </c>
      <c r="F34" s="232">
        <v>2599.1718856000002</v>
      </c>
      <c r="G34" s="232">
        <v>2606.0648992000001</v>
      </c>
      <c r="H34" s="232">
        <v>2612.8243916000001</v>
      </c>
      <c r="I34" s="232">
        <v>2618.5938292000001</v>
      </c>
      <c r="J34" s="232">
        <v>2625.7286791000001</v>
      </c>
      <c r="K34" s="232">
        <v>2633.3724078</v>
      </c>
      <c r="L34" s="232">
        <v>2643.1659405999999</v>
      </c>
      <c r="M34" s="232">
        <v>2650.5967329999999</v>
      </c>
      <c r="N34" s="232">
        <v>2657.3057104</v>
      </c>
      <c r="O34" s="232">
        <v>2661.7590971999998</v>
      </c>
      <c r="P34" s="232">
        <v>2668.1747761000001</v>
      </c>
      <c r="Q34" s="232">
        <v>2675.0189715000001</v>
      </c>
      <c r="R34" s="232">
        <v>2681.9505786999998</v>
      </c>
      <c r="S34" s="232">
        <v>2689.9076356999999</v>
      </c>
      <c r="T34" s="232">
        <v>2698.5490377000001</v>
      </c>
      <c r="U34" s="232">
        <v>2710.8393870999998</v>
      </c>
      <c r="V34" s="232">
        <v>2718.6260275</v>
      </c>
      <c r="W34" s="232">
        <v>2724.8735612</v>
      </c>
      <c r="X34" s="232">
        <v>2724.0347995000002</v>
      </c>
      <c r="Y34" s="232">
        <v>2731.3645115999998</v>
      </c>
      <c r="Z34" s="232">
        <v>2741.3155086000002</v>
      </c>
      <c r="AA34" s="232">
        <v>2761.5017210000001</v>
      </c>
      <c r="AB34" s="232">
        <v>2770.9848400000001</v>
      </c>
      <c r="AC34" s="232">
        <v>2777.3787960999998</v>
      </c>
      <c r="AD34" s="232">
        <v>2777.6888954000001</v>
      </c>
      <c r="AE34" s="232">
        <v>2780.1505461000002</v>
      </c>
      <c r="AF34" s="232">
        <v>2781.7690544000002</v>
      </c>
      <c r="AG34" s="232">
        <v>2777.4834867</v>
      </c>
      <c r="AH34" s="232">
        <v>2781.2114101000002</v>
      </c>
      <c r="AI34" s="232">
        <v>2787.8918911000001</v>
      </c>
      <c r="AJ34" s="232">
        <v>2802.4645609999998</v>
      </c>
      <c r="AK34" s="232">
        <v>2811.3454339999998</v>
      </c>
      <c r="AL34" s="232">
        <v>2819.4741411999998</v>
      </c>
      <c r="AM34" s="232">
        <v>2798.4060485999998</v>
      </c>
      <c r="AN34" s="232">
        <v>2826.3639001000001</v>
      </c>
      <c r="AO34" s="232">
        <v>2874.9030615000001</v>
      </c>
      <c r="AP34" s="232">
        <v>3011.3883461999999</v>
      </c>
      <c r="AQ34" s="232">
        <v>3050.5665174000001</v>
      </c>
      <c r="AR34" s="232">
        <v>3059.8023884999998</v>
      </c>
      <c r="AS34" s="232">
        <v>2999.9293729999999</v>
      </c>
      <c r="AT34" s="232">
        <v>2978.6555835999998</v>
      </c>
      <c r="AU34" s="232">
        <v>2956.8144338000002</v>
      </c>
      <c r="AV34" s="232">
        <v>2895.0806699999998</v>
      </c>
      <c r="AW34" s="232">
        <v>2901.5987396999999</v>
      </c>
      <c r="AX34" s="232">
        <v>2937.0433892999999</v>
      </c>
      <c r="AY34" s="232">
        <v>3083.8321593999999</v>
      </c>
      <c r="AZ34" s="232">
        <v>3115.3168132000001</v>
      </c>
      <c r="BA34" s="232">
        <v>3113.9148912999999</v>
      </c>
      <c r="BB34" s="232">
        <v>3024.6167068999998</v>
      </c>
      <c r="BC34" s="305">
        <v>2998.6990000000001</v>
      </c>
      <c r="BD34" s="305">
        <v>2981.152</v>
      </c>
      <c r="BE34" s="305">
        <v>2981.1990000000001</v>
      </c>
      <c r="BF34" s="305">
        <v>2973.4760000000001</v>
      </c>
      <c r="BG34" s="305">
        <v>2967.2049999999999</v>
      </c>
      <c r="BH34" s="305">
        <v>2957.0549999999998</v>
      </c>
      <c r="BI34" s="305">
        <v>2957.69</v>
      </c>
      <c r="BJ34" s="305">
        <v>2963.777</v>
      </c>
      <c r="BK34" s="305">
        <v>2983.9650000000001</v>
      </c>
      <c r="BL34" s="305">
        <v>2994.47</v>
      </c>
      <c r="BM34" s="305">
        <v>3003.942</v>
      </c>
      <c r="BN34" s="305">
        <v>3011.07</v>
      </c>
      <c r="BO34" s="305">
        <v>3019.4580000000001</v>
      </c>
      <c r="BP34" s="305">
        <v>3027.7950000000001</v>
      </c>
      <c r="BQ34" s="305">
        <v>3037.0790000000002</v>
      </c>
      <c r="BR34" s="305">
        <v>3044.5680000000002</v>
      </c>
      <c r="BS34" s="305">
        <v>3051.259</v>
      </c>
      <c r="BT34" s="305">
        <v>3057.1529999999998</v>
      </c>
      <c r="BU34" s="305">
        <v>3062.2489999999998</v>
      </c>
      <c r="BV34" s="305">
        <v>3066.547</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5866.2414735000002</v>
      </c>
      <c r="D36" s="232">
        <v>5866.9990064000003</v>
      </c>
      <c r="E36" s="232">
        <v>5869.0360128000002</v>
      </c>
      <c r="F36" s="232">
        <v>5872.8168944999998</v>
      </c>
      <c r="G36" s="232">
        <v>5877.7391969</v>
      </c>
      <c r="H36" s="232">
        <v>5882.9337517000004</v>
      </c>
      <c r="I36" s="232">
        <v>5887.7178129000004</v>
      </c>
      <c r="J36" s="232">
        <v>5892.1543258000002</v>
      </c>
      <c r="K36" s="232">
        <v>5896.4926582999997</v>
      </c>
      <c r="L36" s="232">
        <v>5900.9327144999997</v>
      </c>
      <c r="M36" s="232">
        <v>5905.4765429999998</v>
      </c>
      <c r="N36" s="232">
        <v>5910.0767288999996</v>
      </c>
      <c r="O36" s="232">
        <v>5914.6472720000002</v>
      </c>
      <c r="P36" s="232">
        <v>5918.9478314999997</v>
      </c>
      <c r="Q36" s="232">
        <v>5922.6994812000003</v>
      </c>
      <c r="R36" s="232">
        <v>5925.7102529000003</v>
      </c>
      <c r="S36" s="232">
        <v>5928.1360088000001</v>
      </c>
      <c r="T36" s="232">
        <v>5930.2195690999997</v>
      </c>
      <c r="U36" s="232">
        <v>5932.1720579000003</v>
      </c>
      <c r="V36" s="232">
        <v>5934.0778157000004</v>
      </c>
      <c r="W36" s="232">
        <v>5935.9894872000004</v>
      </c>
      <c r="X36" s="232">
        <v>5937.9404826</v>
      </c>
      <c r="Y36" s="232">
        <v>5939.887275</v>
      </c>
      <c r="Z36" s="232">
        <v>5941.7671028000004</v>
      </c>
      <c r="AA36" s="232">
        <v>5943.5863681999999</v>
      </c>
      <c r="AB36" s="232">
        <v>5945.6281276999998</v>
      </c>
      <c r="AC36" s="232">
        <v>5948.2446011000002</v>
      </c>
      <c r="AD36" s="232">
        <v>5951.6327812</v>
      </c>
      <c r="AE36" s="232">
        <v>5955.3687510999998</v>
      </c>
      <c r="AF36" s="232">
        <v>5958.8733668000004</v>
      </c>
      <c r="AG36" s="232">
        <v>5961.7798989000003</v>
      </c>
      <c r="AH36" s="232">
        <v>5964.5712778999996</v>
      </c>
      <c r="AI36" s="232">
        <v>5967.9428491999997</v>
      </c>
      <c r="AJ36" s="232">
        <v>5971.6640145000001</v>
      </c>
      <c r="AK36" s="232">
        <v>5971.8004016000004</v>
      </c>
      <c r="AL36" s="232">
        <v>5963.4916946000003</v>
      </c>
      <c r="AM36" s="232">
        <v>5943.9902386000003</v>
      </c>
      <c r="AN36" s="232">
        <v>5918.9990214999998</v>
      </c>
      <c r="AO36" s="232">
        <v>5896.3336919000003</v>
      </c>
      <c r="AP36" s="232">
        <v>5882.1997324000004</v>
      </c>
      <c r="AQ36" s="232">
        <v>5876.3619606000002</v>
      </c>
      <c r="AR36" s="232">
        <v>5876.9750280999997</v>
      </c>
      <c r="AS36" s="232">
        <v>5882.2183297000001</v>
      </c>
      <c r="AT36" s="232">
        <v>5890.3702347999997</v>
      </c>
      <c r="AU36" s="232">
        <v>5899.7338558000001</v>
      </c>
      <c r="AV36" s="232">
        <v>5908.8423039999998</v>
      </c>
      <c r="AW36" s="232">
        <v>5917.1486842000004</v>
      </c>
      <c r="AX36" s="232">
        <v>5924.3360998999997</v>
      </c>
      <c r="AY36" s="232">
        <v>5930.2642874000003</v>
      </c>
      <c r="AZ36" s="232">
        <v>5935.4995153999998</v>
      </c>
      <c r="BA36" s="232">
        <v>5940.7846853000001</v>
      </c>
      <c r="BB36" s="232">
        <v>5946.6766831000004</v>
      </c>
      <c r="BC36" s="305">
        <v>5952.9880000000003</v>
      </c>
      <c r="BD36" s="305">
        <v>5959.3459999999995</v>
      </c>
      <c r="BE36" s="305">
        <v>5965.3909999999996</v>
      </c>
      <c r="BF36" s="305">
        <v>5970.8180000000002</v>
      </c>
      <c r="BG36" s="305">
        <v>5975.3360000000002</v>
      </c>
      <c r="BH36" s="305">
        <v>5978.777</v>
      </c>
      <c r="BI36" s="305">
        <v>5981.4669999999996</v>
      </c>
      <c r="BJ36" s="305">
        <v>5983.857</v>
      </c>
      <c r="BK36" s="305">
        <v>5986.3190000000004</v>
      </c>
      <c r="BL36" s="305">
        <v>5988.9120000000003</v>
      </c>
      <c r="BM36" s="305">
        <v>5991.6170000000002</v>
      </c>
      <c r="BN36" s="305">
        <v>5994.4290000000001</v>
      </c>
      <c r="BO36" s="305">
        <v>5997.3990000000003</v>
      </c>
      <c r="BP36" s="305">
        <v>6000.5929999999998</v>
      </c>
      <c r="BQ36" s="305">
        <v>6004.0479999999998</v>
      </c>
      <c r="BR36" s="305">
        <v>6007.6909999999998</v>
      </c>
      <c r="BS36" s="305">
        <v>6011.42</v>
      </c>
      <c r="BT36" s="305">
        <v>6015.1509999999998</v>
      </c>
      <c r="BU36" s="305">
        <v>6018.8720000000003</v>
      </c>
      <c r="BV36" s="305">
        <v>6022.5879999999997</v>
      </c>
    </row>
    <row r="37" spans="1:74" s="160" customFormat="1" ht="11.1" customHeight="1" x14ac:dyDescent="0.2">
      <c r="A37" s="148" t="s">
        <v>717</v>
      </c>
      <c r="B37" s="204" t="s">
        <v>468</v>
      </c>
      <c r="C37" s="232">
        <v>15990.334113999999</v>
      </c>
      <c r="D37" s="232">
        <v>15998.935659000001</v>
      </c>
      <c r="E37" s="232">
        <v>16011.734557</v>
      </c>
      <c r="F37" s="232">
        <v>16029.836896000001</v>
      </c>
      <c r="G37" s="232">
        <v>16050.339559</v>
      </c>
      <c r="H37" s="232">
        <v>16069.337129</v>
      </c>
      <c r="I37" s="232">
        <v>16083.951616</v>
      </c>
      <c r="J37" s="232">
        <v>16095.414731000001</v>
      </c>
      <c r="K37" s="232">
        <v>16105.985611</v>
      </c>
      <c r="L37" s="232">
        <v>16117.467514</v>
      </c>
      <c r="M37" s="232">
        <v>16129.840171</v>
      </c>
      <c r="N37" s="232">
        <v>16142.627435</v>
      </c>
      <c r="O37" s="232">
        <v>16155.273595000001</v>
      </c>
      <c r="P37" s="232">
        <v>16166.904698</v>
      </c>
      <c r="Q37" s="232">
        <v>16176.567231000001</v>
      </c>
      <c r="R37" s="232">
        <v>16183.762688999999</v>
      </c>
      <c r="S37" s="232">
        <v>16189.812604999999</v>
      </c>
      <c r="T37" s="232">
        <v>16196.49352</v>
      </c>
      <c r="U37" s="232">
        <v>16205.123197999999</v>
      </c>
      <c r="V37" s="232">
        <v>16215.184294000001</v>
      </c>
      <c r="W37" s="232">
        <v>16225.700681</v>
      </c>
      <c r="X37" s="232">
        <v>16235.869852</v>
      </c>
      <c r="Y37" s="232">
        <v>16245.583758999999</v>
      </c>
      <c r="Z37" s="232">
        <v>16254.907969</v>
      </c>
      <c r="AA37" s="232">
        <v>16264.086297</v>
      </c>
      <c r="AB37" s="232">
        <v>16274.075532999999</v>
      </c>
      <c r="AC37" s="232">
        <v>16286.010715</v>
      </c>
      <c r="AD37" s="232">
        <v>16300.420543</v>
      </c>
      <c r="AE37" s="232">
        <v>16315.408366</v>
      </c>
      <c r="AF37" s="232">
        <v>16328.4712</v>
      </c>
      <c r="AG37" s="232">
        <v>16337.988941</v>
      </c>
      <c r="AH37" s="232">
        <v>16345.873018</v>
      </c>
      <c r="AI37" s="232">
        <v>16354.917747</v>
      </c>
      <c r="AJ37" s="232">
        <v>16365.213925</v>
      </c>
      <c r="AK37" s="232">
        <v>16366.038293</v>
      </c>
      <c r="AL37" s="232">
        <v>16343.964078999999</v>
      </c>
      <c r="AM37" s="232">
        <v>16291.289784000001</v>
      </c>
      <c r="AN37" s="232">
        <v>16223.215005</v>
      </c>
      <c r="AO37" s="232">
        <v>16160.664617</v>
      </c>
      <c r="AP37" s="232">
        <v>16120.368613000001</v>
      </c>
      <c r="AQ37" s="232">
        <v>16102.277461</v>
      </c>
      <c r="AR37" s="232">
        <v>16102.146749</v>
      </c>
      <c r="AS37" s="232">
        <v>16115.618124000001</v>
      </c>
      <c r="AT37" s="232">
        <v>16137.877453999999</v>
      </c>
      <c r="AU37" s="232">
        <v>16163.996666999999</v>
      </c>
      <c r="AV37" s="232">
        <v>16189.714365</v>
      </c>
      <c r="AW37" s="232">
        <v>16213.435856</v>
      </c>
      <c r="AX37" s="232">
        <v>16234.233120999999</v>
      </c>
      <c r="AY37" s="232">
        <v>16251.60405</v>
      </c>
      <c r="AZ37" s="232">
        <v>16266.750155</v>
      </c>
      <c r="BA37" s="232">
        <v>16281.298854000001</v>
      </c>
      <c r="BB37" s="232">
        <v>16296.479039</v>
      </c>
      <c r="BC37" s="305">
        <v>16311.93</v>
      </c>
      <c r="BD37" s="305">
        <v>16326.87</v>
      </c>
      <c r="BE37" s="305">
        <v>16340.66</v>
      </c>
      <c r="BF37" s="305">
        <v>16353</v>
      </c>
      <c r="BG37" s="305">
        <v>16363.7</v>
      </c>
      <c r="BH37" s="305">
        <v>16372.74</v>
      </c>
      <c r="BI37" s="305">
        <v>16380.61</v>
      </c>
      <c r="BJ37" s="305">
        <v>16387.990000000002</v>
      </c>
      <c r="BK37" s="305">
        <v>16395.419999999998</v>
      </c>
      <c r="BL37" s="305">
        <v>16403.07</v>
      </c>
      <c r="BM37" s="305">
        <v>16410.97</v>
      </c>
      <c r="BN37" s="305">
        <v>16419.13</v>
      </c>
      <c r="BO37" s="305">
        <v>16427.36</v>
      </c>
      <c r="BP37" s="305">
        <v>16435.400000000001</v>
      </c>
      <c r="BQ37" s="305">
        <v>16443.12</v>
      </c>
      <c r="BR37" s="305">
        <v>16450.759999999998</v>
      </c>
      <c r="BS37" s="305">
        <v>16458.669999999998</v>
      </c>
      <c r="BT37" s="305">
        <v>16467.099999999999</v>
      </c>
      <c r="BU37" s="305">
        <v>16475.939999999999</v>
      </c>
      <c r="BV37" s="305">
        <v>16484.98</v>
      </c>
    </row>
    <row r="38" spans="1:74" s="160" customFormat="1" ht="11.1" customHeight="1" x14ac:dyDescent="0.2">
      <c r="A38" s="148" t="s">
        <v>718</v>
      </c>
      <c r="B38" s="204" t="s">
        <v>436</v>
      </c>
      <c r="C38" s="232">
        <v>18849.013529</v>
      </c>
      <c r="D38" s="232">
        <v>18850.512393000001</v>
      </c>
      <c r="E38" s="232">
        <v>18856.191819</v>
      </c>
      <c r="F38" s="232">
        <v>18867.537817</v>
      </c>
      <c r="G38" s="232">
        <v>18882.477153</v>
      </c>
      <c r="H38" s="232">
        <v>18898.046783999998</v>
      </c>
      <c r="I38" s="232">
        <v>18911.941473999999</v>
      </c>
      <c r="J38" s="232">
        <v>18924.487219999999</v>
      </c>
      <c r="K38" s="232">
        <v>18936.667824</v>
      </c>
      <c r="L38" s="232">
        <v>18949.260641000001</v>
      </c>
      <c r="M38" s="232">
        <v>18962.217225</v>
      </c>
      <c r="N38" s="232">
        <v>18975.282684000002</v>
      </c>
      <c r="O38" s="232">
        <v>18988.133248999999</v>
      </c>
      <c r="P38" s="232">
        <v>19000.169653000001</v>
      </c>
      <c r="Q38" s="232">
        <v>19010.723754999999</v>
      </c>
      <c r="R38" s="232">
        <v>19019.234536</v>
      </c>
      <c r="S38" s="232">
        <v>19025.569450999999</v>
      </c>
      <c r="T38" s="232">
        <v>19029.703078999999</v>
      </c>
      <c r="U38" s="232">
        <v>19031.773633000001</v>
      </c>
      <c r="V38" s="232">
        <v>19032.573875999999</v>
      </c>
      <c r="W38" s="232">
        <v>19033.060207999999</v>
      </c>
      <c r="X38" s="232">
        <v>19033.976653000002</v>
      </c>
      <c r="Y38" s="232">
        <v>19035.217733000001</v>
      </c>
      <c r="Z38" s="232">
        <v>19036.465591</v>
      </c>
      <c r="AA38" s="232">
        <v>19037.589918000001</v>
      </c>
      <c r="AB38" s="232">
        <v>19039.210567999999</v>
      </c>
      <c r="AC38" s="232">
        <v>19042.134942000001</v>
      </c>
      <c r="AD38" s="232">
        <v>19046.959276000001</v>
      </c>
      <c r="AE38" s="232">
        <v>19053.435164999999</v>
      </c>
      <c r="AF38" s="232">
        <v>19061.103038000001</v>
      </c>
      <c r="AG38" s="232">
        <v>19069.712983000001</v>
      </c>
      <c r="AH38" s="232">
        <v>19079.853709999999</v>
      </c>
      <c r="AI38" s="232">
        <v>19092.323584999998</v>
      </c>
      <c r="AJ38" s="232">
        <v>19105.222717000001</v>
      </c>
      <c r="AK38" s="232">
        <v>19105.858198000002</v>
      </c>
      <c r="AL38" s="232">
        <v>19078.838859</v>
      </c>
      <c r="AM38" s="232">
        <v>19015.653009000001</v>
      </c>
      <c r="AN38" s="232">
        <v>18935.306847</v>
      </c>
      <c r="AO38" s="232">
        <v>18863.686045999999</v>
      </c>
      <c r="AP38" s="232">
        <v>18821.264554000001</v>
      </c>
      <c r="AQ38" s="232">
        <v>18806.869406000002</v>
      </c>
      <c r="AR38" s="232">
        <v>18813.915914000001</v>
      </c>
      <c r="AS38" s="232">
        <v>18835.945190999999</v>
      </c>
      <c r="AT38" s="232">
        <v>18867.001571000001</v>
      </c>
      <c r="AU38" s="232">
        <v>18901.255189</v>
      </c>
      <c r="AV38" s="232">
        <v>18933.757957999998</v>
      </c>
      <c r="AW38" s="232">
        <v>18963.088886000001</v>
      </c>
      <c r="AX38" s="232">
        <v>18988.708756</v>
      </c>
      <c r="AY38" s="232">
        <v>19010.509247000002</v>
      </c>
      <c r="AZ38" s="232">
        <v>19030.105625</v>
      </c>
      <c r="BA38" s="232">
        <v>19049.544049</v>
      </c>
      <c r="BB38" s="232">
        <v>19070.339625000001</v>
      </c>
      <c r="BC38" s="305">
        <v>19091.88</v>
      </c>
      <c r="BD38" s="305">
        <v>19113.03</v>
      </c>
      <c r="BE38" s="305">
        <v>19132.82</v>
      </c>
      <c r="BF38" s="305">
        <v>19150.96</v>
      </c>
      <c r="BG38" s="305">
        <v>19167.310000000001</v>
      </c>
      <c r="BH38" s="305">
        <v>19181.89</v>
      </c>
      <c r="BI38" s="305">
        <v>19195.25</v>
      </c>
      <c r="BJ38" s="305">
        <v>19208.080000000002</v>
      </c>
      <c r="BK38" s="305">
        <v>19220.84</v>
      </c>
      <c r="BL38" s="305">
        <v>19233.09</v>
      </c>
      <c r="BM38" s="305">
        <v>19244.169999999998</v>
      </c>
      <c r="BN38" s="305">
        <v>19253.64</v>
      </c>
      <c r="BO38" s="305">
        <v>19261.95</v>
      </c>
      <c r="BP38" s="305">
        <v>19269.77</v>
      </c>
      <c r="BQ38" s="305">
        <v>19277.669999999998</v>
      </c>
      <c r="BR38" s="305">
        <v>19285.88</v>
      </c>
      <c r="BS38" s="305">
        <v>19294.52</v>
      </c>
      <c r="BT38" s="305">
        <v>19303.66</v>
      </c>
      <c r="BU38" s="305">
        <v>19313.169999999998</v>
      </c>
      <c r="BV38" s="305">
        <v>19322.86</v>
      </c>
    </row>
    <row r="39" spans="1:74" s="160" customFormat="1" ht="11.1" customHeight="1" x14ac:dyDescent="0.2">
      <c r="A39" s="148" t="s">
        <v>719</v>
      </c>
      <c r="B39" s="204" t="s">
        <v>437</v>
      </c>
      <c r="C39" s="232">
        <v>8510.0921414000004</v>
      </c>
      <c r="D39" s="232">
        <v>8512.3381272000006</v>
      </c>
      <c r="E39" s="232">
        <v>8516.3566615</v>
      </c>
      <c r="F39" s="232">
        <v>8522.7228279999999</v>
      </c>
      <c r="G39" s="232">
        <v>8530.8267907000009</v>
      </c>
      <c r="H39" s="232">
        <v>8539.7624835000006</v>
      </c>
      <c r="I39" s="232">
        <v>8548.7786923000003</v>
      </c>
      <c r="J39" s="232">
        <v>8557.7436108999991</v>
      </c>
      <c r="K39" s="232">
        <v>8566.6802850999993</v>
      </c>
      <c r="L39" s="232">
        <v>8575.6132610000004</v>
      </c>
      <c r="M39" s="232">
        <v>8584.5730860999993</v>
      </c>
      <c r="N39" s="232">
        <v>8593.5918079999992</v>
      </c>
      <c r="O39" s="232">
        <v>8602.6177377000004</v>
      </c>
      <c r="P39" s="232">
        <v>8611.2642388999993</v>
      </c>
      <c r="Q39" s="232">
        <v>8619.0609385999996</v>
      </c>
      <c r="R39" s="232">
        <v>8625.7005554000007</v>
      </c>
      <c r="S39" s="232">
        <v>8631.5281737000005</v>
      </c>
      <c r="T39" s="232">
        <v>8637.0519700000004</v>
      </c>
      <c r="U39" s="232">
        <v>8642.6836067999993</v>
      </c>
      <c r="V39" s="232">
        <v>8648.4486930000003</v>
      </c>
      <c r="W39" s="232">
        <v>8654.2763238999996</v>
      </c>
      <c r="X39" s="232">
        <v>8660.0982889000006</v>
      </c>
      <c r="Y39" s="232">
        <v>8665.8571548</v>
      </c>
      <c r="Z39" s="232">
        <v>8671.4981828</v>
      </c>
      <c r="AA39" s="232">
        <v>8677.0615230000003</v>
      </c>
      <c r="AB39" s="232">
        <v>8682.9668827999994</v>
      </c>
      <c r="AC39" s="232">
        <v>8689.7288587000003</v>
      </c>
      <c r="AD39" s="232">
        <v>8697.6293889000008</v>
      </c>
      <c r="AE39" s="232">
        <v>8706.0197793000007</v>
      </c>
      <c r="AF39" s="232">
        <v>8714.0186775999991</v>
      </c>
      <c r="AG39" s="232">
        <v>8721.0680561000008</v>
      </c>
      <c r="AH39" s="232">
        <v>8727.9031866999994</v>
      </c>
      <c r="AI39" s="232">
        <v>8735.5826658000005</v>
      </c>
      <c r="AJ39" s="232">
        <v>8743.7755422999999</v>
      </c>
      <c r="AK39" s="232">
        <v>8746.5926734999994</v>
      </c>
      <c r="AL39" s="232">
        <v>8736.7553690999994</v>
      </c>
      <c r="AM39" s="232">
        <v>8710.2111970999995</v>
      </c>
      <c r="AN39" s="232">
        <v>8675.8127593999998</v>
      </c>
      <c r="AO39" s="232">
        <v>8645.6389161999996</v>
      </c>
      <c r="AP39" s="232">
        <v>8629.1717000999997</v>
      </c>
      <c r="AQ39" s="232">
        <v>8625.5058327000006</v>
      </c>
      <c r="AR39" s="232">
        <v>8631.1392077</v>
      </c>
      <c r="AS39" s="232">
        <v>8642.8840803000003</v>
      </c>
      <c r="AT39" s="232">
        <v>8658.8101511999994</v>
      </c>
      <c r="AU39" s="232">
        <v>8677.3014825999999</v>
      </c>
      <c r="AV39" s="232">
        <v>8696.7562226999999</v>
      </c>
      <c r="AW39" s="232">
        <v>8715.6288638000005</v>
      </c>
      <c r="AX39" s="232">
        <v>8732.3879844999992</v>
      </c>
      <c r="AY39" s="232">
        <v>8746.0103366000003</v>
      </c>
      <c r="AZ39" s="232">
        <v>8757.5053659000005</v>
      </c>
      <c r="BA39" s="232">
        <v>8768.3906913999999</v>
      </c>
      <c r="BB39" s="232">
        <v>8779.8247009000006</v>
      </c>
      <c r="BC39" s="305">
        <v>8791.5290000000005</v>
      </c>
      <c r="BD39" s="305">
        <v>8802.8649999999998</v>
      </c>
      <c r="BE39" s="305">
        <v>8813.3209999999999</v>
      </c>
      <c r="BF39" s="305">
        <v>8822.8799999999992</v>
      </c>
      <c r="BG39" s="305">
        <v>8831.65</v>
      </c>
      <c r="BH39" s="305">
        <v>8839.732</v>
      </c>
      <c r="BI39" s="305">
        <v>8847.1880000000001</v>
      </c>
      <c r="BJ39" s="305">
        <v>8854.07</v>
      </c>
      <c r="BK39" s="305">
        <v>8860.4879999999994</v>
      </c>
      <c r="BL39" s="305">
        <v>8866.7649999999994</v>
      </c>
      <c r="BM39" s="305">
        <v>8873.2810000000009</v>
      </c>
      <c r="BN39" s="305">
        <v>8880.31</v>
      </c>
      <c r="BO39" s="305">
        <v>8887.7109999999993</v>
      </c>
      <c r="BP39" s="305">
        <v>8895.2369999999992</v>
      </c>
      <c r="BQ39" s="305">
        <v>8902.6560000000009</v>
      </c>
      <c r="BR39" s="305">
        <v>8909.7990000000009</v>
      </c>
      <c r="BS39" s="305">
        <v>8916.51</v>
      </c>
      <c r="BT39" s="305">
        <v>8922.6919999999991</v>
      </c>
      <c r="BU39" s="305">
        <v>8928.4830000000002</v>
      </c>
      <c r="BV39" s="305">
        <v>8934.0779999999995</v>
      </c>
    </row>
    <row r="40" spans="1:74" s="160" customFormat="1" ht="11.1" customHeight="1" x14ac:dyDescent="0.2">
      <c r="A40" s="148" t="s">
        <v>720</v>
      </c>
      <c r="B40" s="204" t="s">
        <v>438</v>
      </c>
      <c r="C40" s="232">
        <v>25097.975731999999</v>
      </c>
      <c r="D40" s="232">
        <v>25110.658942999999</v>
      </c>
      <c r="E40" s="232">
        <v>25128.859682999999</v>
      </c>
      <c r="F40" s="232">
        <v>25154.505622000001</v>
      </c>
      <c r="G40" s="232">
        <v>25184.988877</v>
      </c>
      <c r="H40" s="232">
        <v>25216.567674999998</v>
      </c>
      <c r="I40" s="232">
        <v>25246.308063</v>
      </c>
      <c r="J40" s="232">
        <v>25274.507358999999</v>
      </c>
      <c r="K40" s="232">
        <v>25302.270702000002</v>
      </c>
      <c r="L40" s="232">
        <v>25330.479394999998</v>
      </c>
      <c r="M40" s="232">
        <v>25359.119414000001</v>
      </c>
      <c r="N40" s="232">
        <v>25387.952898</v>
      </c>
      <c r="O40" s="232">
        <v>25416.598839999999</v>
      </c>
      <c r="P40" s="232">
        <v>25444.103640000001</v>
      </c>
      <c r="Q40" s="232">
        <v>25469.370548999999</v>
      </c>
      <c r="R40" s="232">
        <v>25491.595571000002</v>
      </c>
      <c r="S40" s="232">
        <v>25511.145719</v>
      </c>
      <c r="T40" s="232">
        <v>25528.680756999998</v>
      </c>
      <c r="U40" s="232">
        <v>25544.844108000001</v>
      </c>
      <c r="V40" s="232">
        <v>25560.213819000001</v>
      </c>
      <c r="W40" s="232">
        <v>25575.351592999999</v>
      </c>
      <c r="X40" s="232">
        <v>25590.709181999999</v>
      </c>
      <c r="Y40" s="232">
        <v>25606.298533000001</v>
      </c>
      <c r="Z40" s="232">
        <v>25622.021640999999</v>
      </c>
      <c r="AA40" s="232">
        <v>25637.879207999998</v>
      </c>
      <c r="AB40" s="232">
        <v>25654.266758999998</v>
      </c>
      <c r="AC40" s="232">
        <v>25671.678526</v>
      </c>
      <c r="AD40" s="232">
        <v>25690.765662000002</v>
      </c>
      <c r="AE40" s="232">
        <v>25712.806990000001</v>
      </c>
      <c r="AF40" s="232">
        <v>25739.238255</v>
      </c>
      <c r="AG40" s="232">
        <v>25771.120322999999</v>
      </c>
      <c r="AH40" s="232">
        <v>25808.014553000001</v>
      </c>
      <c r="AI40" s="232">
        <v>25849.107427999999</v>
      </c>
      <c r="AJ40" s="232">
        <v>25890.254793</v>
      </c>
      <c r="AK40" s="232">
        <v>25913.989937999999</v>
      </c>
      <c r="AL40" s="232">
        <v>25899.515512999998</v>
      </c>
      <c r="AM40" s="232">
        <v>25835.283545999999</v>
      </c>
      <c r="AN40" s="232">
        <v>25746.743569999999</v>
      </c>
      <c r="AO40" s="232">
        <v>25668.594495000001</v>
      </c>
      <c r="AP40" s="232">
        <v>25628.327292000002</v>
      </c>
      <c r="AQ40" s="232">
        <v>25624.601170999998</v>
      </c>
      <c r="AR40" s="232">
        <v>25648.867405000001</v>
      </c>
      <c r="AS40" s="232">
        <v>25692.963725000001</v>
      </c>
      <c r="AT40" s="232">
        <v>25750.273703999999</v>
      </c>
      <c r="AU40" s="232">
        <v>25814.567376999999</v>
      </c>
      <c r="AV40" s="232">
        <v>25880.115834</v>
      </c>
      <c r="AW40" s="232">
        <v>25943.194402000001</v>
      </c>
      <c r="AX40" s="232">
        <v>26000.579462000002</v>
      </c>
      <c r="AY40" s="232">
        <v>26050.179102999999</v>
      </c>
      <c r="AZ40" s="232">
        <v>26094.428232999999</v>
      </c>
      <c r="BA40" s="232">
        <v>26136.893464000001</v>
      </c>
      <c r="BB40" s="232">
        <v>26180.325018</v>
      </c>
      <c r="BC40" s="305">
        <v>26224.21</v>
      </c>
      <c r="BD40" s="305">
        <v>26267.21</v>
      </c>
      <c r="BE40" s="305">
        <v>26308.23</v>
      </c>
      <c r="BF40" s="305">
        <v>26347.07</v>
      </c>
      <c r="BG40" s="305">
        <v>26383.759999999998</v>
      </c>
      <c r="BH40" s="305">
        <v>26418.39</v>
      </c>
      <c r="BI40" s="305">
        <v>26451.17</v>
      </c>
      <c r="BJ40" s="305">
        <v>26482.38</v>
      </c>
      <c r="BK40" s="305">
        <v>26512.39</v>
      </c>
      <c r="BL40" s="305">
        <v>26542.03</v>
      </c>
      <c r="BM40" s="305">
        <v>26572.25</v>
      </c>
      <c r="BN40" s="305">
        <v>26603.66</v>
      </c>
      <c r="BO40" s="305">
        <v>26635.64</v>
      </c>
      <c r="BP40" s="305">
        <v>26667.26</v>
      </c>
      <c r="BQ40" s="305">
        <v>26697.78</v>
      </c>
      <c r="BR40" s="305">
        <v>26727.3</v>
      </c>
      <c r="BS40" s="305">
        <v>26756.13</v>
      </c>
      <c r="BT40" s="305">
        <v>26784.53</v>
      </c>
      <c r="BU40" s="305">
        <v>26812.67</v>
      </c>
      <c r="BV40" s="305">
        <v>26840.67</v>
      </c>
    </row>
    <row r="41" spans="1:74" s="160" customFormat="1" ht="11.1" customHeight="1" x14ac:dyDescent="0.2">
      <c r="A41" s="148" t="s">
        <v>721</v>
      </c>
      <c r="B41" s="204" t="s">
        <v>439</v>
      </c>
      <c r="C41" s="232">
        <v>7578.8254202999997</v>
      </c>
      <c r="D41" s="232">
        <v>7577.7708329999996</v>
      </c>
      <c r="E41" s="232">
        <v>7578.3514395000002</v>
      </c>
      <c r="F41" s="232">
        <v>7581.1586526999999</v>
      </c>
      <c r="G41" s="232">
        <v>7585.4558227999996</v>
      </c>
      <c r="H41" s="232">
        <v>7590.1742844</v>
      </c>
      <c r="I41" s="232">
        <v>7594.4647529000003</v>
      </c>
      <c r="J41" s="232">
        <v>7598.3554683000002</v>
      </c>
      <c r="K41" s="232">
        <v>7602.0940512999996</v>
      </c>
      <c r="L41" s="232">
        <v>7605.8962505999998</v>
      </c>
      <c r="M41" s="232">
        <v>7609.8503245000002</v>
      </c>
      <c r="N41" s="232">
        <v>7614.0126591999997</v>
      </c>
      <c r="O41" s="232">
        <v>7618.3043287999999</v>
      </c>
      <c r="P41" s="232">
        <v>7622.1051593000002</v>
      </c>
      <c r="Q41" s="232">
        <v>7624.6596648000004</v>
      </c>
      <c r="R41" s="232">
        <v>7625.6353050999996</v>
      </c>
      <c r="S41" s="232">
        <v>7626.3913230999997</v>
      </c>
      <c r="T41" s="232">
        <v>7628.7099073999998</v>
      </c>
      <c r="U41" s="232">
        <v>7633.8433238999996</v>
      </c>
      <c r="V41" s="232">
        <v>7640.9241481999998</v>
      </c>
      <c r="W41" s="232">
        <v>7648.5550329999996</v>
      </c>
      <c r="X41" s="232">
        <v>7655.6207119000001</v>
      </c>
      <c r="Y41" s="232">
        <v>7662.1342412000004</v>
      </c>
      <c r="Z41" s="232">
        <v>7668.3907581000003</v>
      </c>
      <c r="AA41" s="232">
        <v>7674.7054883999999</v>
      </c>
      <c r="AB41" s="232">
        <v>7681.4740122000003</v>
      </c>
      <c r="AC41" s="232">
        <v>7689.1119982</v>
      </c>
      <c r="AD41" s="232">
        <v>7697.8052051000004</v>
      </c>
      <c r="AE41" s="232">
        <v>7706.8197520000003</v>
      </c>
      <c r="AF41" s="232">
        <v>7715.1918476999999</v>
      </c>
      <c r="AG41" s="232">
        <v>7722.3060494000001</v>
      </c>
      <c r="AH41" s="232">
        <v>7728.9403063999998</v>
      </c>
      <c r="AI41" s="232">
        <v>7736.2209161999999</v>
      </c>
      <c r="AJ41" s="232">
        <v>7744.0033395999999</v>
      </c>
      <c r="AK41" s="232">
        <v>7747.0596919</v>
      </c>
      <c r="AL41" s="232">
        <v>7738.8912520000003</v>
      </c>
      <c r="AM41" s="232">
        <v>7715.8588044999997</v>
      </c>
      <c r="AN41" s="232">
        <v>7685.7611580000003</v>
      </c>
      <c r="AO41" s="232">
        <v>7659.2566270999996</v>
      </c>
      <c r="AP41" s="232">
        <v>7644.7361666999996</v>
      </c>
      <c r="AQ41" s="232">
        <v>7641.5212935</v>
      </c>
      <c r="AR41" s="232">
        <v>7646.6661643999996</v>
      </c>
      <c r="AS41" s="232">
        <v>7657.4516359999998</v>
      </c>
      <c r="AT41" s="232">
        <v>7672.0653617999997</v>
      </c>
      <c r="AU41" s="232">
        <v>7688.9216949000001</v>
      </c>
      <c r="AV41" s="232">
        <v>7706.4877634000004</v>
      </c>
      <c r="AW41" s="232">
        <v>7723.4417948</v>
      </c>
      <c r="AX41" s="232">
        <v>7738.5147914999998</v>
      </c>
      <c r="AY41" s="232">
        <v>7750.8630272999999</v>
      </c>
      <c r="AZ41" s="232">
        <v>7761.3438611000001</v>
      </c>
      <c r="BA41" s="232">
        <v>7771.2399230000001</v>
      </c>
      <c r="BB41" s="232">
        <v>7781.5441879</v>
      </c>
      <c r="BC41" s="305">
        <v>7792.0910000000003</v>
      </c>
      <c r="BD41" s="305">
        <v>7802.4250000000002</v>
      </c>
      <c r="BE41" s="305">
        <v>7812.1629999999996</v>
      </c>
      <c r="BF41" s="305">
        <v>7821.2110000000002</v>
      </c>
      <c r="BG41" s="305">
        <v>7829.5460000000003</v>
      </c>
      <c r="BH41" s="305">
        <v>7837.174</v>
      </c>
      <c r="BI41" s="305">
        <v>7844.2190000000001</v>
      </c>
      <c r="BJ41" s="305">
        <v>7850.83</v>
      </c>
      <c r="BK41" s="305">
        <v>7857.1639999999998</v>
      </c>
      <c r="BL41" s="305">
        <v>7863.3990000000003</v>
      </c>
      <c r="BM41" s="305">
        <v>7869.7190000000001</v>
      </c>
      <c r="BN41" s="305">
        <v>7876.26</v>
      </c>
      <c r="BO41" s="305">
        <v>7882.96</v>
      </c>
      <c r="BP41" s="305">
        <v>7889.7120000000004</v>
      </c>
      <c r="BQ41" s="305">
        <v>7896.4040000000005</v>
      </c>
      <c r="BR41" s="305">
        <v>7902.8990000000003</v>
      </c>
      <c r="BS41" s="305">
        <v>7909.0569999999998</v>
      </c>
      <c r="BT41" s="305">
        <v>7914.7879999999996</v>
      </c>
      <c r="BU41" s="305">
        <v>7920.201</v>
      </c>
      <c r="BV41" s="305">
        <v>7925.4549999999999</v>
      </c>
    </row>
    <row r="42" spans="1:74" s="160" customFormat="1" ht="11.1" customHeight="1" x14ac:dyDescent="0.2">
      <c r="A42" s="148" t="s">
        <v>722</v>
      </c>
      <c r="B42" s="204" t="s">
        <v>440</v>
      </c>
      <c r="C42" s="232">
        <v>14522.442374</v>
      </c>
      <c r="D42" s="232">
        <v>14525.478599</v>
      </c>
      <c r="E42" s="232">
        <v>14531.567413000001</v>
      </c>
      <c r="F42" s="232">
        <v>14541.832157999999</v>
      </c>
      <c r="G42" s="232">
        <v>14555.034406999999</v>
      </c>
      <c r="H42" s="232">
        <v>14569.345288</v>
      </c>
      <c r="I42" s="232">
        <v>14583.284766000001</v>
      </c>
      <c r="J42" s="232">
        <v>14596.768146</v>
      </c>
      <c r="K42" s="232">
        <v>14610.059572</v>
      </c>
      <c r="L42" s="232">
        <v>14623.398798</v>
      </c>
      <c r="M42" s="232">
        <v>14636.928024000001</v>
      </c>
      <c r="N42" s="232">
        <v>14650.765063000001</v>
      </c>
      <c r="O42" s="232">
        <v>14664.794878999999</v>
      </c>
      <c r="P42" s="232">
        <v>14677.971039</v>
      </c>
      <c r="Q42" s="232">
        <v>14689.01426</v>
      </c>
      <c r="R42" s="232">
        <v>14697.310946</v>
      </c>
      <c r="S42" s="232">
        <v>14704.910243</v>
      </c>
      <c r="T42" s="232">
        <v>14714.526981999999</v>
      </c>
      <c r="U42" s="232">
        <v>14728.091619000001</v>
      </c>
      <c r="V42" s="232">
        <v>14744.397105</v>
      </c>
      <c r="W42" s="232">
        <v>14761.452014</v>
      </c>
      <c r="X42" s="232">
        <v>14777.677750000001</v>
      </c>
      <c r="Y42" s="232">
        <v>14793.14705</v>
      </c>
      <c r="Z42" s="232">
        <v>14808.345477000001</v>
      </c>
      <c r="AA42" s="232">
        <v>14823.749911999999</v>
      </c>
      <c r="AB42" s="232">
        <v>14839.802484</v>
      </c>
      <c r="AC42" s="232">
        <v>14856.936636</v>
      </c>
      <c r="AD42" s="232">
        <v>14875.464085</v>
      </c>
      <c r="AE42" s="232">
        <v>14895.209658</v>
      </c>
      <c r="AF42" s="232">
        <v>14915.876455</v>
      </c>
      <c r="AG42" s="232">
        <v>14937.312099000001</v>
      </c>
      <c r="AH42" s="232">
        <v>14959.942298</v>
      </c>
      <c r="AI42" s="232">
        <v>14984.337283999999</v>
      </c>
      <c r="AJ42" s="232">
        <v>15008.946771999999</v>
      </c>
      <c r="AK42" s="232">
        <v>15023.738428000001</v>
      </c>
      <c r="AL42" s="232">
        <v>15016.559404</v>
      </c>
      <c r="AM42" s="232">
        <v>14980.633913</v>
      </c>
      <c r="AN42" s="232">
        <v>14930.694422</v>
      </c>
      <c r="AO42" s="232">
        <v>14886.850458999999</v>
      </c>
      <c r="AP42" s="232">
        <v>14865.025466999999</v>
      </c>
      <c r="AQ42" s="232">
        <v>14864.398545</v>
      </c>
      <c r="AR42" s="232">
        <v>14879.962706</v>
      </c>
      <c r="AS42" s="232">
        <v>14906.990682</v>
      </c>
      <c r="AT42" s="232">
        <v>14941.874065</v>
      </c>
      <c r="AU42" s="232">
        <v>14981.284164000001</v>
      </c>
      <c r="AV42" s="232">
        <v>15022.040059000001</v>
      </c>
      <c r="AW42" s="232">
        <v>15061.55191</v>
      </c>
      <c r="AX42" s="232">
        <v>15097.37765</v>
      </c>
      <c r="AY42" s="232">
        <v>15127.891503000001</v>
      </c>
      <c r="AZ42" s="232">
        <v>15154.732871</v>
      </c>
      <c r="BA42" s="232">
        <v>15180.357443999999</v>
      </c>
      <c r="BB42" s="232">
        <v>15206.676262000001</v>
      </c>
      <c r="BC42" s="305">
        <v>15233.42</v>
      </c>
      <c r="BD42" s="305">
        <v>15259.78</v>
      </c>
      <c r="BE42" s="305">
        <v>15285.05</v>
      </c>
      <c r="BF42" s="305">
        <v>15308.97</v>
      </c>
      <c r="BG42" s="305">
        <v>15331.39</v>
      </c>
      <c r="BH42" s="305">
        <v>15352.26</v>
      </c>
      <c r="BI42" s="305">
        <v>15371.98</v>
      </c>
      <c r="BJ42" s="305">
        <v>15391.04</v>
      </c>
      <c r="BK42" s="305">
        <v>15409.9</v>
      </c>
      <c r="BL42" s="305">
        <v>15428.72</v>
      </c>
      <c r="BM42" s="305">
        <v>15447.61</v>
      </c>
      <c r="BN42" s="305">
        <v>15466.66</v>
      </c>
      <c r="BO42" s="305">
        <v>15485.87</v>
      </c>
      <c r="BP42" s="305">
        <v>15505.23</v>
      </c>
      <c r="BQ42" s="305">
        <v>15524.67</v>
      </c>
      <c r="BR42" s="305">
        <v>15543.97</v>
      </c>
      <c r="BS42" s="305">
        <v>15562.82</v>
      </c>
      <c r="BT42" s="305">
        <v>15581.03</v>
      </c>
      <c r="BU42" s="305">
        <v>15598.75</v>
      </c>
      <c r="BV42" s="305">
        <v>15616.23</v>
      </c>
    </row>
    <row r="43" spans="1:74" s="160" customFormat="1" ht="11.1" customHeight="1" x14ac:dyDescent="0.2">
      <c r="A43" s="148" t="s">
        <v>723</v>
      </c>
      <c r="B43" s="204" t="s">
        <v>441</v>
      </c>
      <c r="C43" s="232">
        <v>9028.6528278000005</v>
      </c>
      <c r="D43" s="232">
        <v>9038.7429286999995</v>
      </c>
      <c r="E43" s="232">
        <v>9050.7724667000002</v>
      </c>
      <c r="F43" s="232">
        <v>9065.4044496999995</v>
      </c>
      <c r="G43" s="232">
        <v>9081.8239078999995</v>
      </c>
      <c r="H43" s="232">
        <v>9098.8463766999994</v>
      </c>
      <c r="I43" s="232">
        <v>9115.5247548000007</v>
      </c>
      <c r="J43" s="232">
        <v>9131.8613941000003</v>
      </c>
      <c r="K43" s="232">
        <v>9148.0960099999993</v>
      </c>
      <c r="L43" s="232">
        <v>9164.4235482000004</v>
      </c>
      <c r="M43" s="232">
        <v>9180.8598767999993</v>
      </c>
      <c r="N43" s="232">
        <v>9197.3760946000002</v>
      </c>
      <c r="O43" s="232">
        <v>9213.8704022000002</v>
      </c>
      <c r="P43" s="232">
        <v>9229.9494082000001</v>
      </c>
      <c r="Q43" s="232">
        <v>9245.1468234999993</v>
      </c>
      <c r="R43" s="232">
        <v>9259.1490826000008</v>
      </c>
      <c r="S43" s="232">
        <v>9272.2535174000004</v>
      </c>
      <c r="T43" s="232">
        <v>9284.9101836000009</v>
      </c>
      <c r="U43" s="232">
        <v>9297.4938588000005</v>
      </c>
      <c r="V43" s="232">
        <v>9310.0782080999998</v>
      </c>
      <c r="W43" s="232">
        <v>9322.6616183000006</v>
      </c>
      <c r="X43" s="232">
        <v>9335.2421207999996</v>
      </c>
      <c r="Y43" s="232">
        <v>9347.8163244999996</v>
      </c>
      <c r="Z43" s="232">
        <v>9360.3804827000004</v>
      </c>
      <c r="AA43" s="232">
        <v>9372.9747623999992</v>
      </c>
      <c r="AB43" s="232">
        <v>9385.8149842999992</v>
      </c>
      <c r="AC43" s="232">
        <v>9399.1608828000008</v>
      </c>
      <c r="AD43" s="232">
        <v>9413.2593541000006</v>
      </c>
      <c r="AE43" s="232">
        <v>9428.3059429000004</v>
      </c>
      <c r="AF43" s="232">
        <v>9444.4833555000005</v>
      </c>
      <c r="AG43" s="232">
        <v>9461.9455873999996</v>
      </c>
      <c r="AH43" s="232">
        <v>9480.7317894000007</v>
      </c>
      <c r="AI43" s="232">
        <v>9500.8524010000001</v>
      </c>
      <c r="AJ43" s="232">
        <v>9521.0292948999995</v>
      </c>
      <c r="AK43" s="232">
        <v>9534.8300749000009</v>
      </c>
      <c r="AL43" s="232">
        <v>9534.5337780999998</v>
      </c>
      <c r="AM43" s="232">
        <v>9515.8289535000004</v>
      </c>
      <c r="AN43" s="232">
        <v>9488.0421981</v>
      </c>
      <c r="AO43" s="232">
        <v>9463.9096215000009</v>
      </c>
      <c r="AP43" s="232">
        <v>9453.5308427</v>
      </c>
      <c r="AQ43" s="232">
        <v>9456.4595205000005</v>
      </c>
      <c r="AR43" s="232">
        <v>9469.6128234000007</v>
      </c>
      <c r="AS43" s="232">
        <v>9490.0731801000002</v>
      </c>
      <c r="AT43" s="232">
        <v>9515.5840599999992</v>
      </c>
      <c r="AU43" s="232">
        <v>9544.0541926000005</v>
      </c>
      <c r="AV43" s="232">
        <v>9573.4775843999996</v>
      </c>
      <c r="AW43" s="232">
        <v>9602.1893500999995</v>
      </c>
      <c r="AX43" s="232">
        <v>9628.6098813999997</v>
      </c>
      <c r="AY43" s="232">
        <v>9651.6852756000008</v>
      </c>
      <c r="AZ43" s="232">
        <v>9672.4644530000005</v>
      </c>
      <c r="BA43" s="232">
        <v>9692.5220396000004</v>
      </c>
      <c r="BB43" s="232">
        <v>9713.0810770000007</v>
      </c>
      <c r="BC43" s="305">
        <v>9733.9580000000005</v>
      </c>
      <c r="BD43" s="305">
        <v>9754.6190000000006</v>
      </c>
      <c r="BE43" s="305">
        <v>9774.5990000000002</v>
      </c>
      <c r="BF43" s="305">
        <v>9793.7250000000004</v>
      </c>
      <c r="BG43" s="305">
        <v>9811.8909999999996</v>
      </c>
      <c r="BH43" s="305">
        <v>9829.0609999999997</v>
      </c>
      <c r="BI43" s="305">
        <v>9845.4699999999993</v>
      </c>
      <c r="BJ43" s="305">
        <v>9861.4169999999995</v>
      </c>
      <c r="BK43" s="305">
        <v>9877.1389999999992</v>
      </c>
      <c r="BL43" s="305">
        <v>9892.6049999999996</v>
      </c>
      <c r="BM43" s="305">
        <v>9907.7240000000002</v>
      </c>
      <c r="BN43" s="305">
        <v>9922.4480000000003</v>
      </c>
      <c r="BO43" s="305">
        <v>9936.9310000000005</v>
      </c>
      <c r="BP43" s="305">
        <v>9951.3770000000004</v>
      </c>
      <c r="BQ43" s="305">
        <v>9965.8979999999992</v>
      </c>
      <c r="BR43" s="305">
        <v>9980.2520000000004</v>
      </c>
      <c r="BS43" s="305">
        <v>9994.107</v>
      </c>
      <c r="BT43" s="305">
        <v>10007.23</v>
      </c>
      <c r="BU43" s="305">
        <v>10019.799999999999</v>
      </c>
      <c r="BV43" s="305">
        <v>10032.1</v>
      </c>
    </row>
    <row r="44" spans="1:74" s="160" customFormat="1" ht="11.1" customHeight="1" x14ac:dyDescent="0.2">
      <c r="A44" s="148" t="s">
        <v>724</v>
      </c>
      <c r="B44" s="204" t="s">
        <v>442</v>
      </c>
      <c r="C44" s="232">
        <v>18660.593472</v>
      </c>
      <c r="D44" s="232">
        <v>18666.113453999998</v>
      </c>
      <c r="E44" s="232">
        <v>18676.185503000001</v>
      </c>
      <c r="F44" s="232">
        <v>18692.309258000001</v>
      </c>
      <c r="G44" s="232">
        <v>18711.578659999999</v>
      </c>
      <c r="H44" s="232">
        <v>18729.986227000001</v>
      </c>
      <c r="I44" s="232">
        <v>18744.531518</v>
      </c>
      <c r="J44" s="232">
        <v>18756.242276000001</v>
      </c>
      <c r="K44" s="232">
        <v>18767.153286000001</v>
      </c>
      <c r="L44" s="232">
        <v>18778.887441999999</v>
      </c>
      <c r="M44" s="232">
        <v>18791.420076999999</v>
      </c>
      <c r="N44" s="232">
        <v>18804.314629</v>
      </c>
      <c r="O44" s="232">
        <v>18817.042955000001</v>
      </c>
      <c r="P44" s="232">
        <v>18828.710561</v>
      </c>
      <c r="Q44" s="232">
        <v>18838.33137</v>
      </c>
      <c r="R44" s="232">
        <v>18845.326161000001</v>
      </c>
      <c r="S44" s="232">
        <v>18850.743138999998</v>
      </c>
      <c r="T44" s="232">
        <v>18856.037365</v>
      </c>
      <c r="U44" s="232">
        <v>18862.332503000001</v>
      </c>
      <c r="V44" s="232">
        <v>18869.426618000001</v>
      </c>
      <c r="W44" s="232">
        <v>18876.786375</v>
      </c>
      <c r="X44" s="232">
        <v>18883.968441000001</v>
      </c>
      <c r="Y44" s="232">
        <v>18890.889472999999</v>
      </c>
      <c r="Z44" s="232">
        <v>18897.556128</v>
      </c>
      <c r="AA44" s="232">
        <v>18904.139950000001</v>
      </c>
      <c r="AB44" s="232">
        <v>18911.472042000001</v>
      </c>
      <c r="AC44" s="232">
        <v>18920.548395999998</v>
      </c>
      <c r="AD44" s="232">
        <v>18931.940591999999</v>
      </c>
      <c r="AE44" s="232">
        <v>18944.522556</v>
      </c>
      <c r="AF44" s="232">
        <v>18956.743804999998</v>
      </c>
      <c r="AG44" s="232">
        <v>18967.657930000001</v>
      </c>
      <c r="AH44" s="232">
        <v>18978.734823999999</v>
      </c>
      <c r="AI44" s="232">
        <v>18992.048458000001</v>
      </c>
      <c r="AJ44" s="232">
        <v>19006.689418999998</v>
      </c>
      <c r="AK44" s="232">
        <v>19009.814772000002</v>
      </c>
      <c r="AL44" s="232">
        <v>18985.598199</v>
      </c>
      <c r="AM44" s="232">
        <v>18925.195081999998</v>
      </c>
      <c r="AN44" s="232">
        <v>18847.687591000002</v>
      </c>
      <c r="AO44" s="232">
        <v>18779.139598999998</v>
      </c>
      <c r="AP44" s="232">
        <v>18740.109093999999</v>
      </c>
      <c r="AQ44" s="232">
        <v>18729.130539999998</v>
      </c>
      <c r="AR44" s="232">
        <v>18739.232520000001</v>
      </c>
      <c r="AS44" s="232">
        <v>18763.866941</v>
      </c>
      <c r="AT44" s="232">
        <v>18798.179002000001</v>
      </c>
      <c r="AU44" s="232">
        <v>18837.737228999998</v>
      </c>
      <c r="AV44" s="232">
        <v>18878.380527000001</v>
      </c>
      <c r="AW44" s="232">
        <v>18917.029334999999</v>
      </c>
      <c r="AX44" s="232">
        <v>18950.874476000001</v>
      </c>
      <c r="AY44" s="232">
        <v>18978.063646999999</v>
      </c>
      <c r="AZ44" s="232">
        <v>19000.572063</v>
      </c>
      <c r="BA44" s="232">
        <v>19021.331814000001</v>
      </c>
      <c r="BB44" s="232">
        <v>19042.659231000001</v>
      </c>
      <c r="BC44" s="305">
        <v>19064.41</v>
      </c>
      <c r="BD44" s="305">
        <v>19085.810000000001</v>
      </c>
      <c r="BE44" s="305">
        <v>19106.18</v>
      </c>
      <c r="BF44" s="305">
        <v>19125.05</v>
      </c>
      <c r="BG44" s="305">
        <v>19142.03</v>
      </c>
      <c r="BH44" s="305">
        <v>19156.97</v>
      </c>
      <c r="BI44" s="305">
        <v>19170.64</v>
      </c>
      <c r="BJ44" s="305">
        <v>19184.02</v>
      </c>
      <c r="BK44" s="305">
        <v>19197.88</v>
      </c>
      <c r="BL44" s="305">
        <v>19211.95</v>
      </c>
      <c r="BM44" s="305">
        <v>19225.72</v>
      </c>
      <c r="BN44" s="305">
        <v>19238.900000000001</v>
      </c>
      <c r="BO44" s="305">
        <v>19251.990000000002</v>
      </c>
      <c r="BP44" s="305">
        <v>19265.72</v>
      </c>
      <c r="BQ44" s="305">
        <v>19280.52</v>
      </c>
      <c r="BR44" s="305">
        <v>19295.72</v>
      </c>
      <c r="BS44" s="305">
        <v>19310.37</v>
      </c>
      <c r="BT44" s="305">
        <v>19323.740000000002</v>
      </c>
      <c r="BU44" s="305">
        <v>19336.11</v>
      </c>
      <c r="BV44" s="305">
        <v>19347.97</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7.3669079946</v>
      </c>
      <c r="D46" s="250">
        <v>7.3731419249999997</v>
      </c>
      <c r="E46" s="250">
        <v>7.3792984492000002</v>
      </c>
      <c r="F46" s="250">
        <v>7.3839717802999996</v>
      </c>
      <c r="G46" s="250">
        <v>7.3910278323999998</v>
      </c>
      <c r="H46" s="250">
        <v>7.3990608184999997</v>
      </c>
      <c r="I46" s="250">
        <v>7.4126417265000004</v>
      </c>
      <c r="J46" s="250">
        <v>7.4192003396999997</v>
      </c>
      <c r="K46" s="250">
        <v>7.4233076459999996</v>
      </c>
      <c r="L46" s="250">
        <v>7.4209557947000002</v>
      </c>
      <c r="M46" s="250">
        <v>7.4231663751000001</v>
      </c>
      <c r="N46" s="250">
        <v>7.4259315366000003</v>
      </c>
      <c r="O46" s="250">
        <v>7.4283584572999999</v>
      </c>
      <c r="P46" s="250">
        <v>7.4329023973000004</v>
      </c>
      <c r="Q46" s="250">
        <v>7.4386705348</v>
      </c>
      <c r="R46" s="250">
        <v>7.448886119</v>
      </c>
      <c r="S46" s="250">
        <v>7.4546852145000004</v>
      </c>
      <c r="T46" s="250">
        <v>7.4592910705</v>
      </c>
      <c r="U46" s="250">
        <v>7.4596909952999999</v>
      </c>
      <c r="V46" s="250">
        <v>7.4641698913000001</v>
      </c>
      <c r="W46" s="250">
        <v>7.4697150668000001</v>
      </c>
      <c r="X46" s="250">
        <v>7.4790027929000003</v>
      </c>
      <c r="Y46" s="250">
        <v>7.4846733238000001</v>
      </c>
      <c r="Z46" s="250">
        <v>7.4894029307999999</v>
      </c>
      <c r="AA46" s="250">
        <v>7.4899483025000002</v>
      </c>
      <c r="AB46" s="250">
        <v>7.4952285448999998</v>
      </c>
      <c r="AC46" s="250">
        <v>7.5020003468000001</v>
      </c>
      <c r="AD46" s="250">
        <v>7.5136147450999999</v>
      </c>
      <c r="AE46" s="250">
        <v>7.5208563882000004</v>
      </c>
      <c r="AF46" s="250">
        <v>7.5270763130000002</v>
      </c>
      <c r="AG46" s="250">
        <v>7.5306803696999998</v>
      </c>
      <c r="AH46" s="250">
        <v>7.5360524702999996</v>
      </c>
      <c r="AI46" s="250">
        <v>7.5415984650999999</v>
      </c>
      <c r="AJ46" s="250">
        <v>7.5499893788000003</v>
      </c>
      <c r="AK46" s="250">
        <v>7.5538798931000004</v>
      </c>
      <c r="AL46" s="250">
        <v>7.5559410326999998</v>
      </c>
      <c r="AM46" s="250">
        <v>7.7254760225999997</v>
      </c>
      <c r="AN46" s="250">
        <v>7.5969009944000003</v>
      </c>
      <c r="AO46" s="250">
        <v>7.3395191730000002</v>
      </c>
      <c r="AP46" s="250">
        <v>6.5410559751999999</v>
      </c>
      <c r="AQ46" s="250">
        <v>6.3352665047999999</v>
      </c>
      <c r="AR46" s="250">
        <v>6.3098761786999997</v>
      </c>
      <c r="AS46" s="250">
        <v>6.7589104574999999</v>
      </c>
      <c r="AT46" s="250">
        <v>6.8737993245000002</v>
      </c>
      <c r="AU46" s="250">
        <v>6.9485682404000002</v>
      </c>
      <c r="AV46" s="250">
        <v>6.9346355758999998</v>
      </c>
      <c r="AW46" s="250">
        <v>6.9656008112999999</v>
      </c>
      <c r="AX46" s="250">
        <v>6.9928823175000003</v>
      </c>
      <c r="AY46" s="250">
        <v>7.0014545862000004</v>
      </c>
      <c r="AZ46" s="250">
        <v>7.0326377650999996</v>
      </c>
      <c r="BA46" s="250">
        <v>7.0714063458999998</v>
      </c>
      <c r="BB46" s="250">
        <v>7.1345566669</v>
      </c>
      <c r="BC46" s="316">
        <v>7.1758990000000002</v>
      </c>
      <c r="BD46" s="316">
        <v>7.2122289999999998</v>
      </c>
      <c r="BE46" s="316">
        <v>7.2413189999999998</v>
      </c>
      <c r="BF46" s="316">
        <v>7.2692969999999999</v>
      </c>
      <c r="BG46" s="316">
        <v>7.2939350000000003</v>
      </c>
      <c r="BH46" s="316">
        <v>7.3139589999999997</v>
      </c>
      <c r="BI46" s="316">
        <v>7.3328709999999999</v>
      </c>
      <c r="BJ46" s="316">
        <v>7.3493979999999999</v>
      </c>
      <c r="BK46" s="316">
        <v>7.3587660000000001</v>
      </c>
      <c r="BL46" s="316">
        <v>7.3741009999999996</v>
      </c>
      <c r="BM46" s="316">
        <v>7.3906299999999998</v>
      </c>
      <c r="BN46" s="316">
        <v>7.4117649999999999</v>
      </c>
      <c r="BO46" s="316">
        <v>7.4281220000000001</v>
      </c>
      <c r="BP46" s="316">
        <v>7.4431130000000003</v>
      </c>
      <c r="BQ46" s="316">
        <v>7.4571269999999998</v>
      </c>
      <c r="BR46" s="316">
        <v>7.4690950000000003</v>
      </c>
      <c r="BS46" s="316">
        <v>7.479406</v>
      </c>
      <c r="BT46" s="316">
        <v>7.4880599999999999</v>
      </c>
      <c r="BU46" s="316">
        <v>7.4950580000000002</v>
      </c>
      <c r="BV46" s="316">
        <v>7.5003979999999997</v>
      </c>
    </row>
    <row r="47" spans="1:74" s="160" customFormat="1" ht="11.1" customHeight="1" x14ac:dyDescent="0.2">
      <c r="A47" s="148" t="s">
        <v>727</v>
      </c>
      <c r="B47" s="204" t="s">
        <v>468</v>
      </c>
      <c r="C47" s="250">
        <v>19.458640490000001</v>
      </c>
      <c r="D47" s="250">
        <v>19.480806975</v>
      </c>
      <c r="E47" s="250">
        <v>19.501596634999999</v>
      </c>
      <c r="F47" s="250">
        <v>19.514943212999999</v>
      </c>
      <c r="G47" s="250">
        <v>19.537528912999999</v>
      </c>
      <c r="H47" s="250">
        <v>19.563287479</v>
      </c>
      <c r="I47" s="250">
        <v>19.601879233999998</v>
      </c>
      <c r="J47" s="250">
        <v>19.626738290999999</v>
      </c>
      <c r="K47" s="250">
        <v>19.647524971999999</v>
      </c>
      <c r="L47" s="250">
        <v>19.661544120999999</v>
      </c>
      <c r="M47" s="250">
        <v>19.676207418000001</v>
      </c>
      <c r="N47" s="250">
        <v>19.688819708</v>
      </c>
      <c r="O47" s="250">
        <v>19.688323276999999</v>
      </c>
      <c r="P47" s="250">
        <v>19.705126835000002</v>
      </c>
      <c r="Q47" s="250">
        <v>19.728172669999999</v>
      </c>
      <c r="R47" s="250">
        <v>19.771116931000002</v>
      </c>
      <c r="S47" s="250">
        <v>19.796405205999999</v>
      </c>
      <c r="T47" s="250">
        <v>19.817693646999999</v>
      </c>
      <c r="U47" s="250">
        <v>19.828364562000001</v>
      </c>
      <c r="V47" s="250">
        <v>19.846616599000001</v>
      </c>
      <c r="W47" s="250">
        <v>19.865832066999999</v>
      </c>
      <c r="X47" s="250">
        <v>19.889162510999999</v>
      </c>
      <c r="Y47" s="250">
        <v>19.907941185999999</v>
      </c>
      <c r="Z47" s="250">
        <v>19.925319637000001</v>
      </c>
      <c r="AA47" s="250">
        <v>19.940609254000002</v>
      </c>
      <c r="AB47" s="250">
        <v>19.955703711000002</v>
      </c>
      <c r="AC47" s="250">
        <v>19.969914399</v>
      </c>
      <c r="AD47" s="250">
        <v>19.981345362999999</v>
      </c>
      <c r="AE47" s="250">
        <v>19.995210480000001</v>
      </c>
      <c r="AF47" s="250">
        <v>20.009613796</v>
      </c>
      <c r="AG47" s="250">
        <v>20.025455731000001</v>
      </c>
      <c r="AH47" s="250">
        <v>20.040260127</v>
      </c>
      <c r="AI47" s="250">
        <v>20.054927406000001</v>
      </c>
      <c r="AJ47" s="250">
        <v>20.07511895</v>
      </c>
      <c r="AK47" s="250">
        <v>20.085265957000001</v>
      </c>
      <c r="AL47" s="250">
        <v>20.091029807999998</v>
      </c>
      <c r="AM47" s="250">
        <v>20.575454464</v>
      </c>
      <c r="AN47" s="250">
        <v>20.210169036</v>
      </c>
      <c r="AO47" s="250">
        <v>19.478217484999998</v>
      </c>
      <c r="AP47" s="250">
        <v>17.221168061</v>
      </c>
      <c r="AQ47" s="250">
        <v>16.624708072000001</v>
      </c>
      <c r="AR47" s="250">
        <v>16.530405770000002</v>
      </c>
      <c r="AS47" s="250">
        <v>17.740591752</v>
      </c>
      <c r="AT47" s="250">
        <v>18.048856875999999</v>
      </c>
      <c r="AU47" s="250">
        <v>18.257531738000001</v>
      </c>
      <c r="AV47" s="250">
        <v>18.268243507000001</v>
      </c>
      <c r="AW47" s="250">
        <v>18.351517471000001</v>
      </c>
      <c r="AX47" s="250">
        <v>18.408980798999998</v>
      </c>
      <c r="AY47" s="250">
        <v>18.359967358999999</v>
      </c>
      <c r="AZ47" s="250">
        <v>18.426309012000001</v>
      </c>
      <c r="BA47" s="250">
        <v>18.527339628</v>
      </c>
      <c r="BB47" s="250">
        <v>18.729637297</v>
      </c>
      <c r="BC47" s="316">
        <v>18.850110000000001</v>
      </c>
      <c r="BD47" s="316">
        <v>18.95534</v>
      </c>
      <c r="BE47" s="316">
        <v>19.035599999999999</v>
      </c>
      <c r="BF47" s="316">
        <v>19.117640000000002</v>
      </c>
      <c r="BG47" s="316">
        <v>19.19173</v>
      </c>
      <c r="BH47" s="316">
        <v>19.25329</v>
      </c>
      <c r="BI47" s="316">
        <v>19.314920000000001</v>
      </c>
      <c r="BJ47" s="316">
        <v>19.372039999999998</v>
      </c>
      <c r="BK47" s="316">
        <v>19.416820000000001</v>
      </c>
      <c r="BL47" s="316">
        <v>19.470800000000001</v>
      </c>
      <c r="BM47" s="316">
        <v>19.526150000000001</v>
      </c>
      <c r="BN47" s="316">
        <v>19.587900000000001</v>
      </c>
      <c r="BO47" s="316">
        <v>19.642199999999999</v>
      </c>
      <c r="BP47" s="316">
        <v>19.69407</v>
      </c>
      <c r="BQ47" s="316">
        <v>19.749739999999999</v>
      </c>
      <c r="BR47" s="316">
        <v>19.792120000000001</v>
      </c>
      <c r="BS47" s="316">
        <v>19.82741</v>
      </c>
      <c r="BT47" s="316">
        <v>19.855630000000001</v>
      </c>
      <c r="BU47" s="316">
        <v>19.876760000000001</v>
      </c>
      <c r="BV47" s="316">
        <v>19.890809999999998</v>
      </c>
    </row>
    <row r="48" spans="1:74" s="160" customFormat="1" ht="11.1" customHeight="1" x14ac:dyDescent="0.2">
      <c r="A48" s="148" t="s">
        <v>728</v>
      </c>
      <c r="B48" s="204" t="s">
        <v>436</v>
      </c>
      <c r="C48" s="250">
        <v>21.879695377000001</v>
      </c>
      <c r="D48" s="250">
        <v>21.896000664999999</v>
      </c>
      <c r="E48" s="250">
        <v>21.912192723</v>
      </c>
      <c r="F48" s="250">
        <v>21.927187184000001</v>
      </c>
      <c r="G48" s="250">
        <v>21.943966053</v>
      </c>
      <c r="H48" s="250">
        <v>21.961444963999998</v>
      </c>
      <c r="I48" s="250">
        <v>21.982193861999999</v>
      </c>
      <c r="J48" s="250">
        <v>21.999145401</v>
      </c>
      <c r="K48" s="250">
        <v>22.014869525000002</v>
      </c>
      <c r="L48" s="250">
        <v>22.025413174000001</v>
      </c>
      <c r="M48" s="250">
        <v>22.041647263000002</v>
      </c>
      <c r="N48" s="250">
        <v>22.059618732000001</v>
      </c>
      <c r="O48" s="250">
        <v>22.084590211999998</v>
      </c>
      <c r="P48" s="250">
        <v>22.102089466999999</v>
      </c>
      <c r="Q48" s="250">
        <v>22.11737913</v>
      </c>
      <c r="R48" s="250">
        <v>22.125044557999999</v>
      </c>
      <c r="S48" s="250">
        <v>22.139976015999999</v>
      </c>
      <c r="T48" s="250">
        <v>22.156758863</v>
      </c>
      <c r="U48" s="250">
        <v>22.182389419</v>
      </c>
      <c r="V48" s="250">
        <v>22.197627802</v>
      </c>
      <c r="W48" s="250">
        <v>22.209470331999999</v>
      </c>
      <c r="X48" s="250">
        <v>22.213753557</v>
      </c>
      <c r="Y48" s="250">
        <v>22.221926970999998</v>
      </c>
      <c r="Z48" s="250">
        <v>22.229827123</v>
      </c>
      <c r="AA48" s="250">
        <v>22.239805316000002</v>
      </c>
      <c r="AB48" s="250">
        <v>22.245395463000001</v>
      </c>
      <c r="AC48" s="250">
        <v>22.248948866999999</v>
      </c>
      <c r="AD48" s="250">
        <v>22.244107162999999</v>
      </c>
      <c r="AE48" s="250">
        <v>22.248355859</v>
      </c>
      <c r="AF48" s="250">
        <v>22.255336586999999</v>
      </c>
      <c r="AG48" s="250">
        <v>22.266893720999999</v>
      </c>
      <c r="AH48" s="250">
        <v>22.277955236</v>
      </c>
      <c r="AI48" s="250">
        <v>22.290365505</v>
      </c>
      <c r="AJ48" s="250">
        <v>22.314804765000002</v>
      </c>
      <c r="AK48" s="250">
        <v>22.321902363</v>
      </c>
      <c r="AL48" s="250">
        <v>22.322338536</v>
      </c>
      <c r="AM48" s="250">
        <v>22.737150574000001</v>
      </c>
      <c r="AN48" s="250">
        <v>22.408485930000001</v>
      </c>
      <c r="AO48" s="250">
        <v>21.757381894000002</v>
      </c>
      <c r="AP48" s="250">
        <v>19.706784940999999</v>
      </c>
      <c r="AQ48" s="250">
        <v>19.218592264000002</v>
      </c>
      <c r="AR48" s="250">
        <v>19.215750337999999</v>
      </c>
      <c r="AS48" s="250">
        <v>20.538021670999999</v>
      </c>
      <c r="AT48" s="250">
        <v>20.876059367</v>
      </c>
      <c r="AU48" s="250">
        <v>21.069625933000001</v>
      </c>
      <c r="AV48" s="250">
        <v>20.930469946999999</v>
      </c>
      <c r="AW48" s="250">
        <v>20.976282820000002</v>
      </c>
      <c r="AX48" s="250">
        <v>21.018813130000002</v>
      </c>
      <c r="AY48" s="250">
        <v>21.011866738999998</v>
      </c>
      <c r="AZ48" s="250">
        <v>21.082477525000002</v>
      </c>
      <c r="BA48" s="250">
        <v>21.18445135</v>
      </c>
      <c r="BB48" s="250">
        <v>21.380988474999999</v>
      </c>
      <c r="BC48" s="316">
        <v>21.498290000000001</v>
      </c>
      <c r="BD48" s="316">
        <v>21.599550000000001</v>
      </c>
      <c r="BE48" s="316">
        <v>21.675249999999998</v>
      </c>
      <c r="BF48" s="316">
        <v>21.751580000000001</v>
      </c>
      <c r="BG48" s="316">
        <v>21.819030000000001</v>
      </c>
      <c r="BH48" s="316">
        <v>21.87594</v>
      </c>
      <c r="BI48" s="316">
        <v>21.926829999999999</v>
      </c>
      <c r="BJ48" s="316">
        <v>21.97007</v>
      </c>
      <c r="BK48" s="316">
        <v>21.998139999999999</v>
      </c>
      <c r="BL48" s="316">
        <v>22.031700000000001</v>
      </c>
      <c r="BM48" s="316">
        <v>22.06324</v>
      </c>
      <c r="BN48" s="316">
        <v>22.092199999999998</v>
      </c>
      <c r="BO48" s="316">
        <v>22.12012</v>
      </c>
      <c r="BP48" s="316">
        <v>22.146419999999999</v>
      </c>
      <c r="BQ48" s="316">
        <v>22.171690000000002</v>
      </c>
      <c r="BR48" s="316">
        <v>22.19436</v>
      </c>
      <c r="BS48" s="316">
        <v>22.21499</v>
      </c>
      <c r="BT48" s="316">
        <v>22.233599999999999</v>
      </c>
      <c r="BU48" s="316">
        <v>22.250170000000001</v>
      </c>
      <c r="BV48" s="316">
        <v>22.264710000000001</v>
      </c>
    </row>
    <row r="49" spans="1:74" s="160" customFormat="1" ht="11.1" customHeight="1" x14ac:dyDescent="0.2">
      <c r="A49" s="148" t="s">
        <v>729</v>
      </c>
      <c r="B49" s="204" t="s">
        <v>437</v>
      </c>
      <c r="C49" s="250">
        <v>10.6333552</v>
      </c>
      <c r="D49" s="250">
        <v>10.640931119999999</v>
      </c>
      <c r="E49" s="250">
        <v>10.644864254</v>
      </c>
      <c r="F49" s="250">
        <v>10.636737676999999</v>
      </c>
      <c r="G49" s="250">
        <v>10.639697934999999</v>
      </c>
      <c r="H49" s="250">
        <v>10.645328102000001</v>
      </c>
      <c r="I49" s="250">
        <v>10.658987655000001</v>
      </c>
      <c r="J49" s="250">
        <v>10.665938032</v>
      </c>
      <c r="K49" s="250">
        <v>10.671538709</v>
      </c>
      <c r="L49" s="250">
        <v>10.672237585</v>
      </c>
      <c r="M49" s="250">
        <v>10.677802940999999</v>
      </c>
      <c r="N49" s="250">
        <v>10.684682674999999</v>
      </c>
      <c r="O49" s="250">
        <v>10.696220479999999</v>
      </c>
      <c r="P49" s="250">
        <v>10.703221201</v>
      </c>
      <c r="Q49" s="250">
        <v>10.709028531</v>
      </c>
      <c r="R49" s="250">
        <v>10.709161313999999</v>
      </c>
      <c r="S49" s="250">
        <v>10.715942726</v>
      </c>
      <c r="T49" s="250">
        <v>10.724891614000001</v>
      </c>
      <c r="U49" s="250">
        <v>10.743148759</v>
      </c>
      <c r="V49" s="250">
        <v>10.751077007999999</v>
      </c>
      <c r="W49" s="250">
        <v>10.755817146</v>
      </c>
      <c r="X49" s="250">
        <v>10.751949687</v>
      </c>
      <c r="Y49" s="250">
        <v>10.754378213000001</v>
      </c>
      <c r="Z49" s="250">
        <v>10.757683239</v>
      </c>
      <c r="AA49" s="250">
        <v>10.762050331999999</v>
      </c>
      <c r="AB49" s="250">
        <v>10.766969184000001</v>
      </c>
      <c r="AC49" s="250">
        <v>10.772625359999999</v>
      </c>
      <c r="AD49" s="250">
        <v>10.780279377999999</v>
      </c>
      <c r="AE49" s="250">
        <v>10.786464817000001</v>
      </c>
      <c r="AF49" s="250">
        <v>10.792442193999999</v>
      </c>
      <c r="AG49" s="250">
        <v>10.795374271</v>
      </c>
      <c r="AH49" s="250">
        <v>10.80306345</v>
      </c>
      <c r="AI49" s="250">
        <v>10.812672493999999</v>
      </c>
      <c r="AJ49" s="250">
        <v>10.831676645</v>
      </c>
      <c r="AK49" s="250">
        <v>10.839518986</v>
      </c>
      <c r="AL49" s="250">
        <v>10.843674760000001</v>
      </c>
      <c r="AM49" s="250">
        <v>10.999473301</v>
      </c>
      <c r="AN49" s="250">
        <v>10.879758941</v>
      </c>
      <c r="AO49" s="250">
        <v>10.639861013000001</v>
      </c>
      <c r="AP49" s="250">
        <v>9.8878670364999994</v>
      </c>
      <c r="AQ49" s="250">
        <v>9.7015363350000001</v>
      </c>
      <c r="AR49" s="250">
        <v>9.6889564269000008</v>
      </c>
      <c r="AS49" s="250">
        <v>10.143040139</v>
      </c>
      <c r="AT49" s="250">
        <v>10.258277198</v>
      </c>
      <c r="AU49" s="250">
        <v>10.327580430999999</v>
      </c>
      <c r="AV49" s="250">
        <v>10.291764994999999</v>
      </c>
      <c r="AW49" s="250">
        <v>10.313589206</v>
      </c>
      <c r="AX49" s="250">
        <v>10.333868220999999</v>
      </c>
      <c r="AY49" s="250">
        <v>10.333271891000001</v>
      </c>
      <c r="AZ49" s="250">
        <v>10.364958128</v>
      </c>
      <c r="BA49" s="250">
        <v>10.409596781999999</v>
      </c>
      <c r="BB49" s="250">
        <v>10.493629869999999</v>
      </c>
      <c r="BC49" s="316">
        <v>10.54434</v>
      </c>
      <c r="BD49" s="316">
        <v>10.58817</v>
      </c>
      <c r="BE49" s="316">
        <v>10.6234</v>
      </c>
      <c r="BF49" s="316">
        <v>10.654769999999999</v>
      </c>
      <c r="BG49" s="316">
        <v>10.68056</v>
      </c>
      <c r="BH49" s="316">
        <v>10.69801</v>
      </c>
      <c r="BI49" s="316">
        <v>10.714700000000001</v>
      </c>
      <c r="BJ49" s="316">
        <v>10.72789</v>
      </c>
      <c r="BK49" s="316">
        <v>10.73171</v>
      </c>
      <c r="BL49" s="316">
        <v>10.74227</v>
      </c>
      <c r="BM49" s="316">
        <v>10.75371</v>
      </c>
      <c r="BN49" s="316">
        <v>10.767200000000001</v>
      </c>
      <c r="BO49" s="316">
        <v>10.779540000000001</v>
      </c>
      <c r="BP49" s="316">
        <v>10.79189</v>
      </c>
      <c r="BQ49" s="316">
        <v>10.80688</v>
      </c>
      <c r="BR49" s="316">
        <v>10.81728</v>
      </c>
      <c r="BS49" s="316">
        <v>10.82574</v>
      </c>
      <c r="BT49" s="316">
        <v>10.832229999999999</v>
      </c>
      <c r="BU49" s="316">
        <v>10.83677</v>
      </c>
      <c r="BV49" s="316">
        <v>10.839359999999999</v>
      </c>
    </row>
    <row r="50" spans="1:74" s="160" customFormat="1" ht="11.1" customHeight="1" x14ac:dyDescent="0.2">
      <c r="A50" s="148" t="s">
        <v>730</v>
      </c>
      <c r="B50" s="204" t="s">
        <v>438</v>
      </c>
      <c r="C50" s="250">
        <v>27.92626164</v>
      </c>
      <c r="D50" s="250">
        <v>27.962655474999998</v>
      </c>
      <c r="E50" s="250">
        <v>27.996623755000002</v>
      </c>
      <c r="F50" s="250">
        <v>28.028261991000001</v>
      </c>
      <c r="G50" s="250">
        <v>28.057307526999999</v>
      </c>
      <c r="H50" s="250">
        <v>28.083855874000001</v>
      </c>
      <c r="I50" s="250">
        <v>28.091013289999999</v>
      </c>
      <c r="J50" s="250">
        <v>28.125237565999999</v>
      </c>
      <c r="K50" s="250">
        <v>28.169634958</v>
      </c>
      <c r="L50" s="250">
        <v>28.240555699000002</v>
      </c>
      <c r="M50" s="250">
        <v>28.293036653000001</v>
      </c>
      <c r="N50" s="250">
        <v>28.343428051</v>
      </c>
      <c r="O50" s="250">
        <v>28.385465322000002</v>
      </c>
      <c r="P50" s="250">
        <v>28.436376036999999</v>
      </c>
      <c r="Q50" s="250">
        <v>28.489895623999999</v>
      </c>
      <c r="R50" s="250">
        <v>28.556031319999999</v>
      </c>
      <c r="S50" s="250">
        <v>28.607263225000001</v>
      </c>
      <c r="T50" s="250">
        <v>28.653598576</v>
      </c>
      <c r="U50" s="250">
        <v>28.692512364999999</v>
      </c>
      <c r="V50" s="250">
        <v>28.730948363</v>
      </c>
      <c r="W50" s="250">
        <v>28.766381562999999</v>
      </c>
      <c r="X50" s="250">
        <v>28.789581228999999</v>
      </c>
      <c r="Y50" s="250">
        <v>28.825931884999999</v>
      </c>
      <c r="Z50" s="250">
        <v>28.866202795</v>
      </c>
      <c r="AA50" s="250">
        <v>28.922751718000001</v>
      </c>
      <c r="AB50" s="250">
        <v>28.961594816000002</v>
      </c>
      <c r="AC50" s="250">
        <v>28.995089849999999</v>
      </c>
      <c r="AD50" s="250">
        <v>29.010622568999999</v>
      </c>
      <c r="AE50" s="250">
        <v>29.042882157000001</v>
      </c>
      <c r="AF50" s="250">
        <v>29.079254366000001</v>
      </c>
      <c r="AG50" s="250">
        <v>29.120290284999999</v>
      </c>
      <c r="AH50" s="250">
        <v>29.164474419000001</v>
      </c>
      <c r="AI50" s="250">
        <v>29.212357857000001</v>
      </c>
      <c r="AJ50" s="250">
        <v>29.288760786000001</v>
      </c>
      <c r="AK50" s="250">
        <v>29.325427692000002</v>
      </c>
      <c r="AL50" s="250">
        <v>29.347178762999999</v>
      </c>
      <c r="AM50" s="250">
        <v>29.791258489000001</v>
      </c>
      <c r="AN50" s="250">
        <v>29.455244521000001</v>
      </c>
      <c r="AO50" s="250">
        <v>28.776381349000001</v>
      </c>
      <c r="AP50" s="250">
        <v>26.649978989000001</v>
      </c>
      <c r="AQ50" s="250">
        <v>26.113934898</v>
      </c>
      <c r="AR50" s="250">
        <v>26.063559090999998</v>
      </c>
      <c r="AS50" s="250">
        <v>27.287840155000001</v>
      </c>
      <c r="AT50" s="250">
        <v>27.617059479000002</v>
      </c>
      <c r="AU50" s="250">
        <v>27.840205650000001</v>
      </c>
      <c r="AV50" s="250">
        <v>27.848044074000001</v>
      </c>
      <c r="AW50" s="250">
        <v>27.940969882000001</v>
      </c>
      <c r="AX50" s="250">
        <v>28.009748480999999</v>
      </c>
      <c r="AY50" s="250">
        <v>27.963504097000001</v>
      </c>
      <c r="AZ50" s="250">
        <v>28.052145106000001</v>
      </c>
      <c r="BA50" s="250">
        <v>28.184795736000002</v>
      </c>
      <c r="BB50" s="250">
        <v>28.445193119999999</v>
      </c>
      <c r="BC50" s="316">
        <v>28.603059999999999</v>
      </c>
      <c r="BD50" s="316">
        <v>28.74213</v>
      </c>
      <c r="BE50" s="316">
        <v>28.85772</v>
      </c>
      <c r="BF50" s="316">
        <v>28.962730000000001</v>
      </c>
      <c r="BG50" s="316">
        <v>29.05247</v>
      </c>
      <c r="BH50" s="316">
        <v>29.11477</v>
      </c>
      <c r="BI50" s="316">
        <v>29.1831</v>
      </c>
      <c r="BJ50" s="316">
        <v>29.2453</v>
      </c>
      <c r="BK50" s="316">
        <v>29.29701</v>
      </c>
      <c r="BL50" s="316">
        <v>29.350180000000002</v>
      </c>
      <c r="BM50" s="316">
        <v>29.400469999999999</v>
      </c>
      <c r="BN50" s="316">
        <v>29.446560000000002</v>
      </c>
      <c r="BO50" s="316">
        <v>29.492080000000001</v>
      </c>
      <c r="BP50" s="316">
        <v>29.535710000000002</v>
      </c>
      <c r="BQ50" s="316">
        <v>29.574380000000001</v>
      </c>
      <c r="BR50" s="316">
        <v>29.616540000000001</v>
      </c>
      <c r="BS50" s="316">
        <v>29.659130000000001</v>
      </c>
      <c r="BT50" s="316">
        <v>29.70215</v>
      </c>
      <c r="BU50" s="316">
        <v>29.74558</v>
      </c>
      <c r="BV50" s="316">
        <v>29.789439999999999</v>
      </c>
    </row>
    <row r="51" spans="1:74" s="160" customFormat="1" ht="11.1" customHeight="1" x14ac:dyDescent="0.2">
      <c r="A51" s="148" t="s">
        <v>731</v>
      </c>
      <c r="B51" s="204" t="s">
        <v>439</v>
      </c>
      <c r="C51" s="250">
        <v>8.0536410556</v>
      </c>
      <c r="D51" s="250">
        <v>8.0611403846999998</v>
      </c>
      <c r="E51" s="250">
        <v>8.0667015259999992</v>
      </c>
      <c r="F51" s="250">
        <v>8.0649616391999999</v>
      </c>
      <c r="G51" s="250">
        <v>8.0706685350999994</v>
      </c>
      <c r="H51" s="250">
        <v>8.0784593733999994</v>
      </c>
      <c r="I51" s="250">
        <v>8.0923091336000006</v>
      </c>
      <c r="J51" s="250">
        <v>8.1012866222</v>
      </c>
      <c r="K51" s="250">
        <v>8.1093668186999999</v>
      </c>
      <c r="L51" s="250">
        <v>8.1171867308000003</v>
      </c>
      <c r="M51" s="250">
        <v>8.1229945871000009</v>
      </c>
      <c r="N51" s="250">
        <v>8.1274273954999998</v>
      </c>
      <c r="O51" s="250">
        <v>8.1245154638999999</v>
      </c>
      <c r="P51" s="250">
        <v>8.1306754452999996</v>
      </c>
      <c r="Q51" s="250">
        <v>8.1399376477000001</v>
      </c>
      <c r="R51" s="250">
        <v>8.1584430623999999</v>
      </c>
      <c r="S51" s="250">
        <v>8.1693039635000009</v>
      </c>
      <c r="T51" s="250">
        <v>8.1786613423999999</v>
      </c>
      <c r="U51" s="250">
        <v>8.1835304774999997</v>
      </c>
      <c r="V51" s="250">
        <v>8.1921193529000007</v>
      </c>
      <c r="W51" s="250">
        <v>8.2014432470000003</v>
      </c>
      <c r="X51" s="250">
        <v>8.2119809842000002</v>
      </c>
      <c r="Y51" s="250">
        <v>8.2224157976000001</v>
      </c>
      <c r="Z51" s="250">
        <v>8.2332265113999998</v>
      </c>
      <c r="AA51" s="250">
        <v>8.2474343626</v>
      </c>
      <c r="AB51" s="250">
        <v>8.2567309496999997</v>
      </c>
      <c r="AC51" s="250">
        <v>8.2641375096999994</v>
      </c>
      <c r="AD51" s="250">
        <v>8.2656333594000007</v>
      </c>
      <c r="AE51" s="250">
        <v>8.2722753771999997</v>
      </c>
      <c r="AF51" s="250">
        <v>8.2800428798999999</v>
      </c>
      <c r="AG51" s="250">
        <v>8.2910945914000003</v>
      </c>
      <c r="AH51" s="250">
        <v>8.2994940212999992</v>
      </c>
      <c r="AI51" s="250">
        <v>8.3073998932999995</v>
      </c>
      <c r="AJ51" s="250">
        <v>8.3142694448000007</v>
      </c>
      <c r="AK51" s="250">
        <v>8.3215952730999998</v>
      </c>
      <c r="AL51" s="250">
        <v>8.3288346155999999</v>
      </c>
      <c r="AM51" s="250">
        <v>8.4609152500999993</v>
      </c>
      <c r="AN51" s="250">
        <v>8.3742857874999999</v>
      </c>
      <c r="AO51" s="250">
        <v>8.1938740056999997</v>
      </c>
      <c r="AP51" s="250">
        <v>7.6119610432</v>
      </c>
      <c r="AQ51" s="250">
        <v>7.4747737691999996</v>
      </c>
      <c r="AR51" s="250">
        <v>7.4745933220999996</v>
      </c>
      <c r="AS51" s="250">
        <v>7.8366304750999998</v>
      </c>
      <c r="AT51" s="250">
        <v>7.9415556021000002</v>
      </c>
      <c r="AU51" s="250">
        <v>8.0145794760999998</v>
      </c>
      <c r="AV51" s="250">
        <v>8.0273579993999995</v>
      </c>
      <c r="AW51" s="250">
        <v>8.0578374409000002</v>
      </c>
      <c r="AX51" s="250">
        <v>8.0776737028000003</v>
      </c>
      <c r="AY51" s="250">
        <v>8.0579516334000001</v>
      </c>
      <c r="AZ51" s="250">
        <v>8.0781878997999996</v>
      </c>
      <c r="BA51" s="250">
        <v>8.1094673501999992</v>
      </c>
      <c r="BB51" s="250">
        <v>8.1738462267000003</v>
      </c>
      <c r="BC51" s="316">
        <v>8.2106700000000004</v>
      </c>
      <c r="BD51" s="316">
        <v>8.2419949999999993</v>
      </c>
      <c r="BE51" s="316">
        <v>8.2659199999999995</v>
      </c>
      <c r="BF51" s="316">
        <v>8.2876720000000006</v>
      </c>
      <c r="BG51" s="316">
        <v>8.3053489999999996</v>
      </c>
      <c r="BH51" s="316">
        <v>8.3178599999999996</v>
      </c>
      <c r="BI51" s="316">
        <v>8.3282089999999993</v>
      </c>
      <c r="BJ51" s="316">
        <v>8.3353029999999997</v>
      </c>
      <c r="BK51" s="316">
        <v>8.3352219999999999</v>
      </c>
      <c r="BL51" s="316">
        <v>8.338749</v>
      </c>
      <c r="BM51" s="316">
        <v>8.3419640000000008</v>
      </c>
      <c r="BN51" s="316">
        <v>8.3434179999999998</v>
      </c>
      <c r="BO51" s="316">
        <v>8.3470929999999992</v>
      </c>
      <c r="BP51" s="316">
        <v>8.3515409999999992</v>
      </c>
      <c r="BQ51" s="316">
        <v>8.3571170000000006</v>
      </c>
      <c r="BR51" s="316">
        <v>8.3628459999999993</v>
      </c>
      <c r="BS51" s="316">
        <v>8.3690829999999998</v>
      </c>
      <c r="BT51" s="316">
        <v>8.3758269999999992</v>
      </c>
      <c r="BU51" s="316">
        <v>8.3830779999999994</v>
      </c>
      <c r="BV51" s="316">
        <v>8.3908360000000002</v>
      </c>
    </row>
    <row r="52" spans="1:74" s="160" customFormat="1" ht="11.1" customHeight="1" x14ac:dyDescent="0.2">
      <c r="A52" s="148" t="s">
        <v>732</v>
      </c>
      <c r="B52" s="204" t="s">
        <v>440</v>
      </c>
      <c r="C52" s="250">
        <v>16.947765235999999</v>
      </c>
      <c r="D52" s="250">
        <v>16.975621741000001</v>
      </c>
      <c r="E52" s="250">
        <v>17.002510544</v>
      </c>
      <c r="F52" s="250">
        <v>17.030339170000001</v>
      </c>
      <c r="G52" s="250">
        <v>17.053861924</v>
      </c>
      <c r="H52" s="250">
        <v>17.074986330000002</v>
      </c>
      <c r="I52" s="250">
        <v>17.087609753999999</v>
      </c>
      <c r="J52" s="250">
        <v>17.108514444000001</v>
      </c>
      <c r="K52" s="250">
        <v>17.131597763999999</v>
      </c>
      <c r="L52" s="250">
        <v>17.157884977999998</v>
      </c>
      <c r="M52" s="250">
        <v>17.184556610000001</v>
      </c>
      <c r="N52" s="250">
        <v>17.212637924999999</v>
      </c>
      <c r="O52" s="250">
        <v>17.239797208999999</v>
      </c>
      <c r="P52" s="250">
        <v>17.272446671000001</v>
      </c>
      <c r="Q52" s="250">
        <v>17.308254599000001</v>
      </c>
      <c r="R52" s="250">
        <v>17.353690225000001</v>
      </c>
      <c r="S52" s="250">
        <v>17.390963161999998</v>
      </c>
      <c r="T52" s="250">
        <v>17.426542641000001</v>
      </c>
      <c r="U52" s="250">
        <v>17.460837869999999</v>
      </c>
      <c r="V52" s="250">
        <v>17.492723528999999</v>
      </c>
      <c r="W52" s="250">
        <v>17.522608824999999</v>
      </c>
      <c r="X52" s="250">
        <v>17.549775310000001</v>
      </c>
      <c r="Y52" s="250">
        <v>17.576198717</v>
      </c>
      <c r="Z52" s="250">
        <v>17.601160598</v>
      </c>
      <c r="AA52" s="250">
        <v>17.623492183</v>
      </c>
      <c r="AB52" s="250">
        <v>17.646407586999999</v>
      </c>
      <c r="AC52" s="250">
        <v>17.668738042000001</v>
      </c>
      <c r="AD52" s="250">
        <v>17.686491935999999</v>
      </c>
      <c r="AE52" s="250">
        <v>17.710646197999999</v>
      </c>
      <c r="AF52" s="250">
        <v>17.73720922</v>
      </c>
      <c r="AG52" s="250">
        <v>17.767827242999999</v>
      </c>
      <c r="AH52" s="250">
        <v>17.797973098</v>
      </c>
      <c r="AI52" s="250">
        <v>17.829293027999999</v>
      </c>
      <c r="AJ52" s="250">
        <v>17.874960297000001</v>
      </c>
      <c r="AK52" s="250">
        <v>17.898748431000001</v>
      </c>
      <c r="AL52" s="250">
        <v>17.913830693000001</v>
      </c>
      <c r="AM52" s="250">
        <v>18.149542411999999</v>
      </c>
      <c r="AN52" s="250">
        <v>17.975211433999998</v>
      </c>
      <c r="AO52" s="250">
        <v>17.620173086000001</v>
      </c>
      <c r="AP52" s="250">
        <v>16.527270270999999</v>
      </c>
      <c r="AQ52" s="250">
        <v>16.22868501</v>
      </c>
      <c r="AR52" s="250">
        <v>16.167260203000001</v>
      </c>
      <c r="AS52" s="250">
        <v>16.697675682</v>
      </c>
      <c r="AT52" s="250">
        <v>16.844561913</v>
      </c>
      <c r="AU52" s="250">
        <v>16.962598727</v>
      </c>
      <c r="AV52" s="250">
        <v>17.035180127</v>
      </c>
      <c r="AW52" s="250">
        <v>17.107972603</v>
      </c>
      <c r="AX52" s="250">
        <v>17.164370159000001</v>
      </c>
      <c r="AY52" s="250">
        <v>17.152441294999999</v>
      </c>
      <c r="AZ52" s="250">
        <v>17.214997635</v>
      </c>
      <c r="BA52" s="250">
        <v>17.30010768</v>
      </c>
      <c r="BB52" s="250">
        <v>17.454573446000001</v>
      </c>
      <c r="BC52" s="316">
        <v>17.549689999999998</v>
      </c>
      <c r="BD52" s="316">
        <v>17.632259999999999</v>
      </c>
      <c r="BE52" s="316">
        <v>17.698139999999999</v>
      </c>
      <c r="BF52" s="316">
        <v>17.75872</v>
      </c>
      <c r="BG52" s="316">
        <v>17.809850000000001</v>
      </c>
      <c r="BH52" s="316">
        <v>17.844329999999999</v>
      </c>
      <c r="BI52" s="316">
        <v>17.881969999999999</v>
      </c>
      <c r="BJ52" s="316">
        <v>17.915559999999999</v>
      </c>
      <c r="BK52" s="316">
        <v>17.941870000000002</v>
      </c>
      <c r="BL52" s="316">
        <v>17.96979</v>
      </c>
      <c r="BM52" s="316">
        <v>17.996079999999999</v>
      </c>
      <c r="BN52" s="316">
        <v>18.01679</v>
      </c>
      <c r="BO52" s="316">
        <v>18.04279</v>
      </c>
      <c r="BP52" s="316">
        <v>18.070129999999999</v>
      </c>
      <c r="BQ52" s="316">
        <v>18.100840000000002</v>
      </c>
      <c r="BR52" s="316">
        <v>18.12932</v>
      </c>
      <c r="BS52" s="316">
        <v>18.157609999999998</v>
      </c>
      <c r="BT52" s="316">
        <v>18.18571</v>
      </c>
      <c r="BU52" s="316">
        <v>18.213619999999999</v>
      </c>
      <c r="BV52" s="316">
        <v>18.241330000000001</v>
      </c>
    </row>
    <row r="53" spans="1:74" s="160" customFormat="1" ht="11.1" customHeight="1" x14ac:dyDescent="0.2">
      <c r="A53" s="148" t="s">
        <v>733</v>
      </c>
      <c r="B53" s="204" t="s">
        <v>441</v>
      </c>
      <c r="C53" s="250">
        <v>10.399221625999999</v>
      </c>
      <c r="D53" s="250">
        <v>10.420249836</v>
      </c>
      <c r="E53" s="250">
        <v>10.442189813000001</v>
      </c>
      <c r="F53" s="250">
        <v>10.465563998</v>
      </c>
      <c r="G53" s="250">
        <v>10.488935675</v>
      </c>
      <c r="H53" s="250">
        <v>10.512827287</v>
      </c>
      <c r="I53" s="250">
        <v>10.540641165</v>
      </c>
      <c r="J53" s="250">
        <v>10.563020896999999</v>
      </c>
      <c r="K53" s="250">
        <v>10.583368815</v>
      </c>
      <c r="L53" s="250">
        <v>10.595937372</v>
      </c>
      <c r="M53" s="250">
        <v>10.616532320999999</v>
      </c>
      <c r="N53" s="250">
        <v>10.639406117</v>
      </c>
      <c r="O53" s="250">
        <v>10.666962763000001</v>
      </c>
      <c r="P53" s="250">
        <v>10.692591246999999</v>
      </c>
      <c r="Q53" s="250">
        <v>10.718695573</v>
      </c>
      <c r="R53" s="250">
        <v>10.746696368</v>
      </c>
      <c r="S53" s="250">
        <v>10.772686909000001</v>
      </c>
      <c r="T53" s="250">
        <v>10.798087820999999</v>
      </c>
      <c r="U53" s="250">
        <v>10.82377305</v>
      </c>
      <c r="V53" s="250">
        <v>10.847339248000001</v>
      </c>
      <c r="W53" s="250">
        <v>10.869660359999999</v>
      </c>
      <c r="X53" s="250">
        <v>10.889065039</v>
      </c>
      <c r="Y53" s="250">
        <v>10.910149486</v>
      </c>
      <c r="Z53" s="250">
        <v>10.931242357</v>
      </c>
      <c r="AA53" s="250">
        <v>10.951592356000001</v>
      </c>
      <c r="AB53" s="250">
        <v>10.973265543</v>
      </c>
      <c r="AC53" s="250">
        <v>10.995510622999999</v>
      </c>
      <c r="AD53" s="250">
        <v>11.017328055</v>
      </c>
      <c r="AE53" s="250">
        <v>11.041466579</v>
      </c>
      <c r="AF53" s="250">
        <v>11.066926652999999</v>
      </c>
      <c r="AG53" s="250">
        <v>11.096756724</v>
      </c>
      <c r="AH53" s="250">
        <v>11.122573561999999</v>
      </c>
      <c r="AI53" s="250">
        <v>11.147425615</v>
      </c>
      <c r="AJ53" s="250">
        <v>11.177092134</v>
      </c>
      <c r="AK53" s="250">
        <v>11.195680176</v>
      </c>
      <c r="AL53" s="250">
        <v>11.208968992000001</v>
      </c>
      <c r="AM53" s="250">
        <v>11.381491434999999</v>
      </c>
      <c r="AN53" s="250">
        <v>11.260782161</v>
      </c>
      <c r="AO53" s="250">
        <v>11.011374023</v>
      </c>
      <c r="AP53" s="250">
        <v>10.220646330999999</v>
      </c>
      <c r="AQ53" s="250">
        <v>10.023305979</v>
      </c>
      <c r="AR53" s="250">
        <v>10.006732277999999</v>
      </c>
      <c r="AS53" s="250">
        <v>10.466754335999999</v>
      </c>
      <c r="AT53" s="250">
        <v>10.589842107000001</v>
      </c>
      <c r="AU53" s="250">
        <v>10.671824698</v>
      </c>
      <c r="AV53" s="250">
        <v>10.663703822</v>
      </c>
      <c r="AW53" s="250">
        <v>10.700224771</v>
      </c>
      <c r="AX53" s="250">
        <v>10.732389255999999</v>
      </c>
      <c r="AY53" s="250">
        <v>10.735661583000001</v>
      </c>
      <c r="AZ53" s="250">
        <v>10.777514911999999</v>
      </c>
      <c r="BA53" s="250">
        <v>10.833413547999999</v>
      </c>
      <c r="BB53" s="250">
        <v>10.931854949</v>
      </c>
      <c r="BC53" s="316">
        <v>10.99447</v>
      </c>
      <c r="BD53" s="316">
        <v>11.049759999999999</v>
      </c>
      <c r="BE53" s="316">
        <v>11.09836</v>
      </c>
      <c r="BF53" s="316">
        <v>11.13851</v>
      </c>
      <c r="BG53" s="316">
        <v>11.170859999999999</v>
      </c>
      <c r="BH53" s="316">
        <v>11.18732</v>
      </c>
      <c r="BI53" s="316">
        <v>11.210100000000001</v>
      </c>
      <c r="BJ53" s="316">
        <v>11.23113</v>
      </c>
      <c r="BK53" s="316">
        <v>11.24713</v>
      </c>
      <c r="BL53" s="316">
        <v>11.26709</v>
      </c>
      <c r="BM53" s="316">
        <v>11.287750000000001</v>
      </c>
      <c r="BN53" s="316">
        <v>11.310779999999999</v>
      </c>
      <c r="BO53" s="316">
        <v>11.331569999999999</v>
      </c>
      <c r="BP53" s="316">
        <v>11.351789999999999</v>
      </c>
      <c r="BQ53" s="316">
        <v>11.370290000000001</v>
      </c>
      <c r="BR53" s="316">
        <v>11.39024</v>
      </c>
      <c r="BS53" s="316">
        <v>11.410500000000001</v>
      </c>
      <c r="BT53" s="316">
        <v>11.43107</v>
      </c>
      <c r="BU53" s="316">
        <v>11.451930000000001</v>
      </c>
      <c r="BV53" s="316">
        <v>11.47311</v>
      </c>
    </row>
    <row r="54" spans="1:74" s="160" customFormat="1" ht="11.1" customHeight="1" x14ac:dyDescent="0.2">
      <c r="A54" s="149" t="s">
        <v>734</v>
      </c>
      <c r="B54" s="205" t="s">
        <v>442</v>
      </c>
      <c r="C54" s="69">
        <v>22.717969857</v>
      </c>
      <c r="D54" s="69">
        <v>22.75493737</v>
      </c>
      <c r="E54" s="69">
        <v>22.800055516</v>
      </c>
      <c r="F54" s="69">
        <v>22.868450562</v>
      </c>
      <c r="G54" s="69">
        <v>22.918525279000001</v>
      </c>
      <c r="H54" s="69">
        <v>22.965405929999999</v>
      </c>
      <c r="I54" s="69">
        <v>23.009059741000002</v>
      </c>
      <c r="J54" s="69">
        <v>23.049576844000001</v>
      </c>
      <c r="K54" s="69">
        <v>23.086924462999999</v>
      </c>
      <c r="L54" s="69">
        <v>23.111556636</v>
      </c>
      <c r="M54" s="69">
        <v>23.149724760000002</v>
      </c>
      <c r="N54" s="69">
        <v>23.191882871000001</v>
      </c>
      <c r="O54" s="69">
        <v>23.249740298999999</v>
      </c>
      <c r="P54" s="69">
        <v>23.291096389</v>
      </c>
      <c r="Q54" s="69">
        <v>23.327660470000001</v>
      </c>
      <c r="R54" s="69">
        <v>23.353361596999999</v>
      </c>
      <c r="S54" s="69">
        <v>23.384894868</v>
      </c>
      <c r="T54" s="69">
        <v>23.416189336999999</v>
      </c>
      <c r="U54" s="69">
        <v>23.443809035000001</v>
      </c>
      <c r="V54" s="69">
        <v>23.477202878</v>
      </c>
      <c r="W54" s="69">
        <v>23.512934897000001</v>
      </c>
      <c r="X54" s="69">
        <v>23.562894024999999</v>
      </c>
      <c r="Y54" s="69">
        <v>23.594385696</v>
      </c>
      <c r="Z54" s="69">
        <v>23.619298843999999</v>
      </c>
      <c r="AA54" s="69">
        <v>23.623547881</v>
      </c>
      <c r="AB54" s="69">
        <v>23.645868171</v>
      </c>
      <c r="AC54" s="69">
        <v>23.672174127000002</v>
      </c>
      <c r="AD54" s="69">
        <v>23.704756248999999</v>
      </c>
      <c r="AE54" s="69">
        <v>23.737315663</v>
      </c>
      <c r="AF54" s="69">
        <v>23.772142868</v>
      </c>
      <c r="AG54" s="69">
        <v>23.808993337</v>
      </c>
      <c r="AH54" s="69">
        <v>23.848539518999999</v>
      </c>
      <c r="AI54" s="69">
        <v>23.890536887</v>
      </c>
      <c r="AJ54" s="69">
        <v>23.94924215</v>
      </c>
      <c r="AK54" s="69">
        <v>23.985449358</v>
      </c>
      <c r="AL54" s="69">
        <v>24.013415218999999</v>
      </c>
      <c r="AM54" s="69">
        <v>24.488578484000001</v>
      </c>
      <c r="AN54" s="69">
        <v>24.158482589999998</v>
      </c>
      <c r="AO54" s="69">
        <v>23.478566288</v>
      </c>
      <c r="AP54" s="69">
        <v>21.401986389000001</v>
      </c>
      <c r="AQ54" s="69">
        <v>20.807561662000001</v>
      </c>
      <c r="AR54" s="69">
        <v>20.648448918</v>
      </c>
      <c r="AS54" s="69">
        <v>21.591815633</v>
      </c>
      <c r="AT54" s="69">
        <v>21.802951248999999</v>
      </c>
      <c r="AU54" s="69">
        <v>21.949023241999999</v>
      </c>
      <c r="AV54" s="69">
        <v>21.975039817999999</v>
      </c>
      <c r="AW54" s="69">
        <v>22.032228410999998</v>
      </c>
      <c r="AX54" s="69">
        <v>22.065597226000001</v>
      </c>
      <c r="AY54" s="69">
        <v>21.972170609999999</v>
      </c>
      <c r="AZ54" s="69">
        <v>22.035131613000001</v>
      </c>
      <c r="BA54" s="69">
        <v>22.151504579000001</v>
      </c>
      <c r="BB54" s="69">
        <v>22.411687803</v>
      </c>
      <c r="BC54" s="320">
        <v>22.56709</v>
      </c>
      <c r="BD54" s="320">
        <v>22.708100000000002</v>
      </c>
      <c r="BE54" s="320">
        <v>22.831969999999998</v>
      </c>
      <c r="BF54" s="320">
        <v>22.946269999999998</v>
      </c>
      <c r="BG54" s="320">
        <v>23.048249999999999</v>
      </c>
      <c r="BH54" s="320">
        <v>23.131060000000002</v>
      </c>
      <c r="BI54" s="320">
        <v>23.213539999999998</v>
      </c>
      <c r="BJ54" s="320">
        <v>23.28885</v>
      </c>
      <c r="BK54" s="320">
        <v>23.350480000000001</v>
      </c>
      <c r="BL54" s="320">
        <v>23.41629</v>
      </c>
      <c r="BM54" s="320">
        <v>23.479780000000002</v>
      </c>
      <c r="BN54" s="320">
        <v>23.542549999999999</v>
      </c>
      <c r="BO54" s="320">
        <v>23.600239999999999</v>
      </c>
      <c r="BP54" s="320">
        <v>23.654430000000001</v>
      </c>
      <c r="BQ54" s="320">
        <v>23.702809999999999</v>
      </c>
      <c r="BR54" s="320">
        <v>23.751750000000001</v>
      </c>
      <c r="BS54" s="320">
        <v>23.798950000000001</v>
      </c>
      <c r="BT54" s="320">
        <v>23.844390000000001</v>
      </c>
      <c r="BU54" s="320">
        <v>23.888079999999999</v>
      </c>
      <c r="BV54" s="320">
        <v>23.930019999999999</v>
      </c>
    </row>
    <row r="55" spans="1:74" s="160" customFormat="1" ht="12" customHeight="1" x14ac:dyDescent="0.25">
      <c r="A55" s="148"/>
      <c r="B55" s="752" t="s">
        <v>815</v>
      </c>
      <c r="C55" s="744"/>
      <c r="D55" s="744"/>
      <c r="E55" s="744"/>
      <c r="F55" s="744"/>
      <c r="G55" s="744"/>
      <c r="H55" s="744"/>
      <c r="I55" s="744"/>
      <c r="J55" s="744"/>
      <c r="K55" s="744"/>
      <c r="L55" s="744"/>
      <c r="M55" s="744"/>
      <c r="N55" s="744"/>
      <c r="O55" s="744"/>
      <c r="P55" s="744"/>
      <c r="Q55" s="744"/>
      <c r="AY55" s="458"/>
      <c r="AZ55" s="458"/>
      <c r="BA55" s="458"/>
      <c r="BB55" s="458"/>
      <c r="BC55" s="458"/>
      <c r="BD55" s="638"/>
      <c r="BE55" s="638"/>
      <c r="BF55" s="638"/>
      <c r="BG55" s="638"/>
      <c r="BH55" s="458"/>
      <c r="BI55" s="458"/>
      <c r="BJ55" s="458"/>
    </row>
    <row r="56" spans="1:74" s="427" customFormat="1" ht="12" customHeight="1" x14ac:dyDescent="0.25">
      <c r="A56" s="426"/>
      <c r="B56" s="780" t="str">
        <f>"Notes: "&amp;"EIA completed modeling and analysis for this report on " &amp;Dates!D2&amp;"."</f>
        <v>Notes: EIA completed modeling and analysis for this report on Thursday May 6, 2021.</v>
      </c>
      <c r="C56" s="803"/>
      <c r="D56" s="803"/>
      <c r="E56" s="803"/>
      <c r="F56" s="803"/>
      <c r="G56" s="803"/>
      <c r="H56" s="803"/>
      <c r="I56" s="803"/>
      <c r="J56" s="803"/>
      <c r="K56" s="803"/>
      <c r="L56" s="803"/>
      <c r="M56" s="803"/>
      <c r="N56" s="803"/>
      <c r="O56" s="803"/>
      <c r="P56" s="803"/>
      <c r="Q56" s="781"/>
      <c r="AY56" s="459"/>
      <c r="AZ56" s="459"/>
      <c r="BA56" s="459"/>
      <c r="BB56" s="459"/>
      <c r="BC56" s="459"/>
      <c r="BD56" s="639"/>
      <c r="BE56" s="639"/>
      <c r="BF56" s="639"/>
      <c r="BG56" s="639"/>
      <c r="BH56" s="459"/>
      <c r="BI56" s="459"/>
      <c r="BJ56" s="459"/>
    </row>
    <row r="57" spans="1:74" s="427" customFormat="1" ht="12" customHeight="1" x14ac:dyDescent="0.25">
      <c r="A57" s="426"/>
      <c r="B57" s="770" t="s">
        <v>353</v>
      </c>
      <c r="C57" s="769"/>
      <c r="D57" s="769"/>
      <c r="E57" s="769"/>
      <c r="F57" s="769"/>
      <c r="G57" s="769"/>
      <c r="H57" s="769"/>
      <c r="I57" s="769"/>
      <c r="J57" s="769"/>
      <c r="K57" s="769"/>
      <c r="L57" s="769"/>
      <c r="M57" s="769"/>
      <c r="N57" s="769"/>
      <c r="O57" s="769"/>
      <c r="P57" s="769"/>
      <c r="Q57" s="769"/>
      <c r="AY57" s="459"/>
      <c r="AZ57" s="459"/>
      <c r="BA57" s="459"/>
      <c r="BB57" s="459"/>
      <c r="BC57" s="459"/>
      <c r="BD57" s="639"/>
      <c r="BE57" s="639"/>
      <c r="BF57" s="639"/>
      <c r="BG57" s="639"/>
      <c r="BH57" s="459"/>
      <c r="BI57" s="459"/>
      <c r="BJ57" s="459"/>
    </row>
    <row r="58" spans="1:74" s="427" customFormat="1" ht="12" customHeight="1" x14ac:dyDescent="0.25">
      <c r="A58" s="426"/>
      <c r="B58" s="765" t="s">
        <v>865</v>
      </c>
      <c r="C58" s="762"/>
      <c r="D58" s="762"/>
      <c r="E58" s="762"/>
      <c r="F58" s="762"/>
      <c r="G58" s="762"/>
      <c r="H58" s="762"/>
      <c r="I58" s="762"/>
      <c r="J58" s="762"/>
      <c r="K58" s="762"/>
      <c r="L58" s="762"/>
      <c r="M58" s="762"/>
      <c r="N58" s="762"/>
      <c r="O58" s="762"/>
      <c r="P58" s="762"/>
      <c r="Q58" s="759"/>
      <c r="AY58" s="459"/>
      <c r="AZ58" s="459"/>
      <c r="BA58" s="459"/>
      <c r="BB58" s="459"/>
      <c r="BC58" s="459"/>
      <c r="BD58" s="639"/>
      <c r="BE58" s="639"/>
      <c r="BF58" s="639"/>
      <c r="BG58" s="639"/>
      <c r="BH58" s="459"/>
      <c r="BI58" s="459"/>
      <c r="BJ58" s="459"/>
    </row>
    <row r="59" spans="1:74" s="428" customFormat="1" ht="12" customHeight="1" x14ac:dyDescent="0.25">
      <c r="A59" s="426"/>
      <c r="B59" s="800" t="s">
        <v>866</v>
      </c>
      <c r="C59" s="759"/>
      <c r="D59" s="759"/>
      <c r="E59" s="759"/>
      <c r="F59" s="759"/>
      <c r="G59" s="759"/>
      <c r="H59" s="759"/>
      <c r="I59" s="759"/>
      <c r="J59" s="759"/>
      <c r="K59" s="759"/>
      <c r="L59" s="759"/>
      <c r="M59" s="759"/>
      <c r="N59" s="759"/>
      <c r="O59" s="759"/>
      <c r="P59" s="759"/>
      <c r="Q59" s="759"/>
      <c r="AY59" s="460"/>
      <c r="AZ59" s="460"/>
      <c r="BA59" s="460"/>
      <c r="BB59" s="460"/>
      <c r="BC59" s="460"/>
      <c r="BD59" s="640"/>
      <c r="BE59" s="640"/>
      <c r="BF59" s="640"/>
      <c r="BG59" s="640"/>
      <c r="BH59" s="460"/>
      <c r="BI59" s="460"/>
      <c r="BJ59" s="460"/>
    </row>
    <row r="60" spans="1:74" s="427" customFormat="1" ht="12" customHeight="1" x14ac:dyDescent="0.25">
      <c r="A60" s="426"/>
      <c r="B60" s="763" t="s">
        <v>2</v>
      </c>
      <c r="C60" s="762"/>
      <c r="D60" s="762"/>
      <c r="E60" s="762"/>
      <c r="F60" s="762"/>
      <c r="G60" s="762"/>
      <c r="H60" s="762"/>
      <c r="I60" s="762"/>
      <c r="J60" s="762"/>
      <c r="K60" s="762"/>
      <c r="L60" s="762"/>
      <c r="M60" s="762"/>
      <c r="N60" s="762"/>
      <c r="O60" s="762"/>
      <c r="P60" s="762"/>
      <c r="Q60" s="759"/>
      <c r="AY60" s="459"/>
      <c r="AZ60" s="459"/>
      <c r="BA60" s="459"/>
      <c r="BB60" s="459"/>
      <c r="BC60" s="459"/>
      <c r="BD60" s="639"/>
      <c r="BE60" s="639"/>
      <c r="BF60" s="639"/>
      <c r="BG60" s="459"/>
      <c r="BH60" s="459"/>
      <c r="BI60" s="459"/>
      <c r="BJ60" s="459"/>
    </row>
    <row r="61" spans="1:74" s="427" customFormat="1" ht="12" customHeight="1" x14ac:dyDescent="0.25">
      <c r="A61" s="426"/>
      <c r="B61" s="765" t="s">
        <v>838</v>
      </c>
      <c r="C61" s="766"/>
      <c r="D61" s="766"/>
      <c r="E61" s="766"/>
      <c r="F61" s="766"/>
      <c r="G61" s="766"/>
      <c r="H61" s="766"/>
      <c r="I61" s="766"/>
      <c r="J61" s="766"/>
      <c r="K61" s="766"/>
      <c r="L61" s="766"/>
      <c r="M61" s="766"/>
      <c r="N61" s="766"/>
      <c r="O61" s="766"/>
      <c r="P61" s="766"/>
      <c r="Q61" s="759"/>
      <c r="AY61" s="459"/>
      <c r="AZ61" s="459"/>
      <c r="BA61" s="459"/>
      <c r="BB61" s="459"/>
      <c r="BC61" s="459"/>
      <c r="BD61" s="639"/>
      <c r="BE61" s="639"/>
      <c r="BF61" s="639"/>
      <c r="BG61" s="459"/>
      <c r="BH61" s="459"/>
      <c r="BI61" s="459"/>
      <c r="BJ61" s="459"/>
    </row>
    <row r="62" spans="1:74" s="427" customFormat="1" ht="12" customHeight="1" x14ac:dyDescent="0.25">
      <c r="A62" s="393"/>
      <c r="B62" s="767" t="s">
        <v>1380</v>
      </c>
      <c r="C62" s="759"/>
      <c r="D62" s="759"/>
      <c r="E62" s="759"/>
      <c r="F62" s="759"/>
      <c r="G62" s="759"/>
      <c r="H62" s="759"/>
      <c r="I62" s="759"/>
      <c r="J62" s="759"/>
      <c r="K62" s="759"/>
      <c r="L62" s="759"/>
      <c r="M62" s="759"/>
      <c r="N62" s="759"/>
      <c r="O62" s="759"/>
      <c r="P62" s="759"/>
      <c r="Q62" s="759"/>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BG23" sqref="BG23"/>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2" customWidth="1"/>
    <col min="59" max="62" width="6.5546875" style="314" customWidth="1"/>
    <col min="63" max="74" width="6.5546875" style="188" customWidth="1"/>
    <col min="75" max="16384" width="9.5546875" style="188"/>
  </cols>
  <sheetData>
    <row r="1" spans="1:74" ht="13.35" customHeight="1" x14ac:dyDescent="0.25">
      <c r="A1" s="741" t="s">
        <v>798</v>
      </c>
      <c r="B1" s="841" t="s">
        <v>1368</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35" customHeight="1" x14ac:dyDescent="0.25">
      <c r="A2" s="742"/>
      <c r="B2" s="683" t="str">
        <f>"U.S. Energy Information Administration  |  Short-Term Energy Outlook  - "&amp;Dates!D1</f>
        <v>U.S. Energy Information Administration  |  Short-Term Energy Outlook  - May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1033.0154891</v>
      </c>
      <c r="AN6" s="266">
        <v>925.83653405999996</v>
      </c>
      <c r="AO6" s="266">
        <v>778.74050948000001</v>
      </c>
      <c r="AP6" s="266">
        <v>654.35712060000003</v>
      </c>
      <c r="AQ6" s="266">
        <v>288.62415556000002</v>
      </c>
      <c r="AR6" s="266">
        <v>28.907540885</v>
      </c>
      <c r="AS6" s="266">
        <v>1.0859860449000001</v>
      </c>
      <c r="AT6" s="266">
        <v>9.5746980586999992</v>
      </c>
      <c r="AU6" s="266">
        <v>103.72268622999999</v>
      </c>
      <c r="AV6" s="266">
        <v>397.78994367000001</v>
      </c>
      <c r="AW6" s="266">
        <v>614.57197455999994</v>
      </c>
      <c r="AX6" s="266">
        <v>985.83765256000004</v>
      </c>
      <c r="AY6" s="266">
        <v>1122.0794996</v>
      </c>
      <c r="AZ6" s="266">
        <v>1053.5031100000001</v>
      </c>
      <c r="BA6" s="266">
        <v>833.39030663000005</v>
      </c>
      <c r="BB6" s="266">
        <v>499.96492465</v>
      </c>
      <c r="BC6" s="309">
        <v>228.41278033</v>
      </c>
      <c r="BD6" s="309">
        <v>37.374026465999997</v>
      </c>
      <c r="BE6" s="309">
        <v>5.2077132097999996</v>
      </c>
      <c r="BF6" s="309">
        <v>15.090881539</v>
      </c>
      <c r="BG6" s="309">
        <v>105.09015746999999</v>
      </c>
      <c r="BH6" s="309">
        <v>414.67136699999998</v>
      </c>
      <c r="BI6" s="309">
        <v>677.92644536</v>
      </c>
      <c r="BJ6" s="309">
        <v>1007.2547124</v>
      </c>
      <c r="BK6" s="309">
        <v>1181.0156340999999</v>
      </c>
      <c r="BL6" s="309">
        <v>1000.38356</v>
      </c>
      <c r="BM6" s="309">
        <v>892.14798843000005</v>
      </c>
      <c r="BN6" s="309">
        <v>548.52744585000005</v>
      </c>
      <c r="BO6" s="309">
        <v>253.25183408000001</v>
      </c>
      <c r="BP6" s="309">
        <v>44.723526737999997</v>
      </c>
      <c r="BQ6" s="309">
        <v>6.7499866136</v>
      </c>
      <c r="BR6" s="309">
        <v>15.091867638</v>
      </c>
      <c r="BS6" s="309">
        <v>105.09488725999999</v>
      </c>
      <c r="BT6" s="309">
        <v>414.67856447000003</v>
      </c>
      <c r="BU6" s="309">
        <v>677.92893489000005</v>
      </c>
      <c r="BV6" s="309">
        <v>1007.2545804</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957.82111449000001</v>
      </c>
      <c r="AN7" s="266">
        <v>841.78458094999996</v>
      </c>
      <c r="AO7" s="266">
        <v>669.85119896000003</v>
      </c>
      <c r="AP7" s="266">
        <v>567.72731232000001</v>
      </c>
      <c r="AQ7" s="266">
        <v>251.25821088999999</v>
      </c>
      <c r="AR7" s="266">
        <v>18.004847052999999</v>
      </c>
      <c r="AS7" s="266">
        <v>0</v>
      </c>
      <c r="AT7" s="266">
        <v>4.0754355882000004</v>
      </c>
      <c r="AU7" s="266">
        <v>80.933746682000006</v>
      </c>
      <c r="AV7" s="266">
        <v>338.29583774999998</v>
      </c>
      <c r="AW7" s="266">
        <v>548.47128972999997</v>
      </c>
      <c r="AX7" s="266">
        <v>945.95615236000003</v>
      </c>
      <c r="AY7" s="266">
        <v>1067.5625451999999</v>
      </c>
      <c r="AZ7" s="266">
        <v>1015.9873624000001</v>
      </c>
      <c r="BA7" s="266">
        <v>738.34386559999996</v>
      </c>
      <c r="BB7" s="266">
        <v>409.38542753000002</v>
      </c>
      <c r="BC7" s="309">
        <v>167.15614002999999</v>
      </c>
      <c r="BD7" s="309">
        <v>14.299729168000001</v>
      </c>
      <c r="BE7" s="309">
        <v>3.8183398101999999</v>
      </c>
      <c r="BF7" s="309">
        <v>4.0959027661</v>
      </c>
      <c r="BG7" s="309">
        <v>68.673912372000004</v>
      </c>
      <c r="BH7" s="309">
        <v>348.68259675000002</v>
      </c>
      <c r="BI7" s="309">
        <v>622.94906467999999</v>
      </c>
      <c r="BJ7" s="309">
        <v>954.74482288000002</v>
      </c>
      <c r="BK7" s="309">
        <v>1114.4403202000001</v>
      </c>
      <c r="BL7" s="309">
        <v>942.82932125000002</v>
      </c>
      <c r="BM7" s="309">
        <v>813.74209742999994</v>
      </c>
      <c r="BN7" s="309">
        <v>462.48179298000002</v>
      </c>
      <c r="BO7" s="309">
        <v>188.59852081</v>
      </c>
      <c r="BP7" s="309">
        <v>19.572597595000001</v>
      </c>
      <c r="BQ7" s="309">
        <v>0.68643691522000005</v>
      </c>
      <c r="BR7" s="309">
        <v>4.0957623561999998</v>
      </c>
      <c r="BS7" s="309">
        <v>68.651036892999997</v>
      </c>
      <c r="BT7" s="309">
        <v>348.63865893000002</v>
      </c>
      <c r="BU7" s="309">
        <v>622.89720017000002</v>
      </c>
      <c r="BV7" s="309">
        <v>954.68625288999999</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1051.7192319000001</v>
      </c>
      <c r="AN8" s="266">
        <v>1001.9568621</v>
      </c>
      <c r="AO8" s="266">
        <v>733.23650483999995</v>
      </c>
      <c r="AP8" s="266">
        <v>567.18700268999999</v>
      </c>
      <c r="AQ8" s="266">
        <v>256.82023332</v>
      </c>
      <c r="AR8" s="266">
        <v>22.876342822000002</v>
      </c>
      <c r="AS8" s="266">
        <v>0.71119482583000004</v>
      </c>
      <c r="AT8" s="266">
        <v>13.453143137</v>
      </c>
      <c r="AU8" s="266">
        <v>111.78346175</v>
      </c>
      <c r="AV8" s="266">
        <v>464.58510733000003</v>
      </c>
      <c r="AW8" s="266">
        <v>600.46392017999995</v>
      </c>
      <c r="AX8" s="266">
        <v>1036.3844107</v>
      </c>
      <c r="AY8" s="266">
        <v>1148.3388222000001</v>
      </c>
      <c r="AZ8" s="266">
        <v>1249.4899373999999</v>
      </c>
      <c r="BA8" s="266">
        <v>689.27892166000004</v>
      </c>
      <c r="BB8" s="266">
        <v>437.73155042000002</v>
      </c>
      <c r="BC8" s="309">
        <v>200.7932916</v>
      </c>
      <c r="BD8" s="309">
        <v>29.303906959999999</v>
      </c>
      <c r="BE8" s="309">
        <v>3.8171170474</v>
      </c>
      <c r="BF8" s="309">
        <v>13.947865551</v>
      </c>
      <c r="BG8" s="309">
        <v>91.707460208000001</v>
      </c>
      <c r="BH8" s="309">
        <v>388.04045581000003</v>
      </c>
      <c r="BI8" s="309">
        <v>720.00375744999997</v>
      </c>
      <c r="BJ8" s="309">
        <v>1123.5837578999999</v>
      </c>
      <c r="BK8" s="309">
        <v>1260.5190918000001</v>
      </c>
      <c r="BL8" s="309">
        <v>1039.8298070000001</v>
      </c>
      <c r="BM8" s="309">
        <v>850.32493629999999</v>
      </c>
      <c r="BN8" s="309">
        <v>472.26836979000001</v>
      </c>
      <c r="BO8" s="309">
        <v>216.14022957</v>
      </c>
      <c r="BP8" s="309">
        <v>35.313874132999999</v>
      </c>
      <c r="BQ8" s="309">
        <v>6.0245227239999997</v>
      </c>
      <c r="BR8" s="309">
        <v>13.950755953</v>
      </c>
      <c r="BS8" s="309">
        <v>91.719321788000002</v>
      </c>
      <c r="BT8" s="309">
        <v>388.05090431000002</v>
      </c>
      <c r="BU8" s="309">
        <v>720.00591463000001</v>
      </c>
      <c r="BV8" s="309">
        <v>1123.573502</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1224.1941139999999</v>
      </c>
      <c r="AN9" s="266">
        <v>1069.1461062000001</v>
      </c>
      <c r="AO9" s="266">
        <v>744.02772345000005</v>
      </c>
      <c r="AP9" s="266">
        <v>532.83952674</v>
      </c>
      <c r="AQ9" s="266">
        <v>245.67075191000001</v>
      </c>
      <c r="AR9" s="266">
        <v>20.838293256</v>
      </c>
      <c r="AS9" s="266">
        <v>5.9796440223999996</v>
      </c>
      <c r="AT9" s="266">
        <v>18.33744394</v>
      </c>
      <c r="AU9" s="266">
        <v>143.39001723000001</v>
      </c>
      <c r="AV9" s="266">
        <v>554.48253748000002</v>
      </c>
      <c r="AW9" s="266">
        <v>661.44205519000002</v>
      </c>
      <c r="AX9" s="266">
        <v>1095.8614055</v>
      </c>
      <c r="AY9" s="266">
        <v>1179.1355063000001</v>
      </c>
      <c r="AZ9" s="266">
        <v>1375.0145207999999</v>
      </c>
      <c r="BA9" s="266">
        <v>671.22761676000005</v>
      </c>
      <c r="BB9" s="266">
        <v>480.20653551999999</v>
      </c>
      <c r="BC9" s="309">
        <v>178.76731111999999</v>
      </c>
      <c r="BD9" s="309">
        <v>36.956434401999999</v>
      </c>
      <c r="BE9" s="309">
        <v>10.705944506</v>
      </c>
      <c r="BF9" s="309">
        <v>19.974425310000001</v>
      </c>
      <c r="BG9" s="309">
        <v>112.19344995</v>
      </c>
      <c r="BH9" s="309">
        <v>403.95506472</v>
      </c>
      <c r="BI9" s="309">
        <v>795.15911316999996</v>
      </c>
      <c r="BJ9" s="309">
        <v>1234.6123408000001</v>
      </c>
      <c r="BK9" s="309">
        <v>1332.7842696</v>
      </c>
      <c r="BL9" s="309">
        <v>1068.8106852999999</v>
      </c>
      <c r="BM9" s="309">
        <v>845.58837606999998</v>
      </c>
      <c r="BN9" s="309">
        <v>456.48850088</v>
      </c>
      <c r="BO9" s="309">
        <v>202.43343300000001</v>
      </c>
      <c r="BP9" s="309">
        <v>45.823390175999997</v>
      </c>
      <c r="BQ9" s="309">
        <v>14.294271943</v>
      </c>
      <c r="BR9" s="309">
        <v>19.984517383</v>
      </c>
      <c r="BS9" s="309">
        <v>112.23793692</v>
      </c>
      <c r="BT9" s="309">
        <v>404.04988455</v>
      </c>
      <c r="BU9" s="309">
        <v>795.28763465999998</v>
      </c>
      <c r="BV9" s="309">
        <v>1234.7607098000001</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480.89397477</v>
      </c>
      <c r="AN10" s="266">
        <v>396.12027162999999</v>
      </c>
      <c r="AO10" s="266">
        <v>230.40971077</v>
      </c>
      <c r="AP10" s="266">
        <v>176.2438923</v>
      </c>
      <c r="AQ10" s="266">
        <v>73.799153566000001</v>
      </c>
      <c r="AR10" s="266">
        <v>1.7592132503</v>
      </c>
      <c r="AS10" s="266">
        <v>0</v>
      </c>
      <c r="AT10" s="266">
        <v>5.3634450711000002E-2</v>
      </c>
      <c r="AU10" s="266">
        <v>16.953823801999999</v>
      </c>
      <c r="AV10" s="266">
        <v>95.467103206000004</v>
      </c>
      <c r="AW10" s="266">
        <v>225.18021367</v>
      </c>
      <c r="AX10" s="266">
        <v>554.65207358999999</v>
      </c>
      <c r="AY10" s="266">
        <v>575.87042853000003</v>
      </c>
      <c r="AZ10" s="266">
        <v>481.31775665999999</v>
      </c>
      <c r="BA10" s="266">
        <v>282.40478274999998</v>
      </c>
      <c r="BB10" s="266">
        <v>156.14423169</v>
      </c>
      <c r="BC10" s="309">
        <v>38.811237701000003</v>
      </c>
      <c r="BD10" s="309">
        <v>1.3032741983</v>
      </c>
      <c r="BE10" s="309">
        <v>5.3138742955999997E-2</v>
      </c>
      <c r="BF10" s="309">
        <v>0.29912022142</v>
      </c>
      <c r="BG10" s="309">
        <v>10.033218201</v>
      </c>
      <c r="BH10" s="309">
        <v>117.85245026</v>
      </c>
      <c r="BI10" s="309">
        <v>287.37626195000001</v>
      </c>
      <c r="BJ10" s="309">
        <v>507.45391104999999</v>
      </c>
      <c r="BK10" s="309">
        <v>585.84814425000002</v>
      </c>
      <c r="BL10" s="309">
        <v>449.92899147000003</v>
      </c>
      <c r="BM10" s="309">
        <v>331.22815865000001</v>
      </c>
      <c r="BN10" s="309">
        <v>141.34274497999999</v>
      </c>
      <c r="BO10" s="309">
        <v>40.171242466000002</v>
      </c>
      <c r="BP10" s="309">
        <v>1.2979012049</v>
      </c>
      <c r="BQ10" s="309">
        <v>5.2588841078E-2</v>
      </c>
      <c r="BR10" s="309">
        <v>0.29749066915</v>
      </c>
      <c r="BS10" s="309">
        <v>9.9977229675999997</v>
      </c>
      <c r="BT10" s="309">
        <v>117.5983635</v>
      </c>
      <c r="BU10" s="309">
        <v>286.90252807000002</v>
      </c>
      <c r="BV10" s="309">
        <v>506.77215917000001</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634.46854946999997</v>
      </c>
      <c r="AN11" s="266">
        <v>555.76995227999998</v>
      </c>
      <c r="AO11" s="266">
        <v>293.66424361999998</v>
      </c>
      <c r="AP11" s="266">
        <v>249.01128410999999</v>
      </c>
      <c r="AQ11" s="266">
        <v>86.125372428999995</v>
      </c>
      <c r="AR11" s="266">
        <v>2.7012712184000001</v>
      </c>
      <c r="AS11" s="266">
        <v>0</v>
      </c>
      <c r="AT11" s="266">
        <v>0</v>
      </c>
      <c r="AU11" s="266">
        <v>19.820836009000001</v>
      </c>
      <c r="AV11" s="266">
        <v>156.43150924</v>
      </c>
      <c r="AW11" s="266">
        <v>344.28037389000002</v>
      </c>
      <c r="AX11" s="266">
        <v>727.17647783999996</v>
      </c>
      <c r="AY11" s="266">
        <v>737.38665519000006</v>
      </c>
      <c r="AZ11" s="266">
        <v>718.17333195000003</v>
      </c>
      <c r="BA11" s="266">
        <v>338.22273792999999</v>
      </c>
      <c r="BB11" s="266">
        <v>229.29667738000001</v>
      </c>
      <c r="BC11" s="309">
        <v>50.639017197000001</v>
      </c>
      <c r="BD11" s="309">
        <v>1.6477095560999999</v>
      </c>
      <c r="BE11" s="309">
        <v>0</v>
      </c>
      <c r="BF11" s="309">
        <v>0</v>
      </c>
      <c r="BG11" s="309">
        <v>16.263971184999999</v>
      </c>
      <c r="BH11" s="309">
        <v>164.86870266</v>
      </c>
      <c r="BI11" s="309">
        <v>401.68711521</v>
      </c>
      <c r="BJ11" s="309">
        <v>695.26180191000003</v>
      </c>
      <c r="BK11" s="309">
        <v>781.81233132</v>
      </c>
      <c r="BL11" s="309">
        <v>598.19637597999997</v>
      </c>
      <c r="BM11" s="309">
        <v>431.66646842</v>
      </c>
      <c r="BN11" s="309">
        <v>187.11974469</v>
      </c>
      <c r="BO11" s="309">
        <v>53.798543504999998</v>
      </c>
      <c r="BP11" s="309">
        <v>1.2885184408000001</v>
      </c>
      <c r="BQ11" s="309">
        <v>0</v>
      </c>
      <c r="BR11" s="309">
        <v>0</v>
      </c>
      <c r="BS11" s="309">
        <v>16.275386136000002</v>
      </c>
      <c r="BT11" s="309">
        <v>164.95542424000001</v>
      </c>
      <c r="BU11" s="309">
        <v>401.82427903000001</v>
      </c>
      <c r="BV11" s="309">
        <v>695.44739691999996</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431.04645585999998</v>
      </c>
      <c r="AN12" s="266">
        <v>402.09249574</v>
      </c>
      <c r="AO12" s="266">
        <v>140.42792628999999</v>
      </c>
      <c r="AP12" s="266">
        <v>89.829245800999999</v>
      </c>
      <c r="AQ12" s="266">
        <v>12.708343802</v>
      </c>
      <c r="AR12" s="266">
        <v>7.3857257822999997E-2</v>
      </c>
      <c r="AS12" s="266">
        <v>0</v>
      </c>
      <c r="AT12" s="266">
        <v>0.24456452264</v>
      </c>
      <c r="AU12" s="266">
        <v>7.5400137946000001</v>
      </c>
      <c r="AV12" s="266">
        <v>83.414505272</v>
      </c>
      <c r="AW12" s="266">
        <v>176.44790079000001</v>
      </c>
      <c r="AX12" s="266">
        <v>478.47172968000001</v>
      </c>
      <c r="AY12" s="266">
        <v>514.45549519999997</v>
      </c>
      <c r="AZ12" s="266">
        <v>582.19739242000003</v>
      </c>
      <c r="BA12" s="266">
        <v>201.54028603</v>
      </c>
      <c r="BB12" s="266">
        <v>115.54116446</v>
      </c>
      <c r="BC12" s="309">
        <v>7.0945299696999999</v>
      </c>
      <c r="BD12" s="309">
        <v>0.24361153366999999</v>
      </c>
      <c r="BE12" s="309">
        <v>0</v>
      </c>
      <c r="BF12" s="309">
        <v>0.24341086813000001</v>
      </c>
      <c r="BG12" s="309">
        <v>3.5337777329</v>
      </c>
      <c r="BH12" s="309">
        <v>55.662591910000003</v>
      </c>
      <c r="BI12" s="309">
        <v>229.63857718</v>
      </c>
      <c r="BJ12" s="309">
        <v>478.5438671</v>
      </c>
      <c r="BK12" s="309">
        <v>526.79546324</v>
      </c>
      <c r="BL12" s="309">
        <v>381.30971677999997</v>
      </c>
      <c r="BM12" s="309">
        <v>240.68677288000001</v>
      </c>
      <c r="BN12" s="309">
        <v>72.590822541999998</v>
      </c>
      <c r="BO12" s="309">
        <v>8.5862249814999991</v>
      </c>
      <c r="BP12" s="309">
        <v>0.24234861884</v>
      </c>
      <c r="BQ12" s="309">
        <v>0</v>
      </c>
      <c r="BR12" s="309">
        <v>0.24212920206999999</v>
      </c>
      <c r="BS12" s="309">
        <v>3.5215145583999998</v>
      </c>
      <c r="BT12" s="309">
        <v>55.573472342999999</v>
      </c>
      <c r="BU12" s="309">
        <v>229.47404079</v>
      </c>
      <c r="BV12" s="309">
        <v>478.31523612000001</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848.77646315000004</v>
      </c>
      <c r="AN13" s="266">
        <v>762.12225335000005</v>
      </c>
      <c r="AO13" s="266">
        <v>597.82963076999999</v>
      </c>
      <c r="AP13" s="266">
        <v>412.09698854999999</v>
      </c>
      <c r="AQ13" s="266">
        <v>185.69917827</v>
      </c>
      <c r="AR13" s="266">
        <v>73.163075789999994</v>
      </c>
      <c r="AS13" s="266">
        <v>14.094278580999999</v>
      </c>
      <c r="AT13" s="266">
        <v>9.0395693057000006</v>
      </c>
      <c r="AU13" s="266">
        <v>102.82398059000001</v>
      </c>
      <c r="AV13" s="266">
        <v>323.44189311000002</v>
      </c>
      <c r="AW13" s="266">
        <v>561.39005540000005</v>
      </c>
      <c r="AX13" s="266">
        <v>882.57336759999998</v>
      </c>
      <c r="AY13" s="266">
        <v>872.58887669000001</v>
      </c>
      <c r="AZ13" s="266">
        <v>779.24182223000003</v>
      </c>
      <c r="BA13" s="266">
        <v>640.45373027999995</v>
      </c>
      <c r="BB13" s="266">
        <v>392.40842817999999</v>
      </c>
      <c r="BC13" s="309">
        <v>192.45089894</v>
      </c>
      <c r="BD13" s="309">
        <v>67.250781611999997</v>
      </c>
      <c r="BE13" s="309">
        <v>12.385219094</v>
      </c>
      <c r="BF13" s="309">
        <v>18.434200920999999</v>
      </c>
      <c r="BG13" s="309">
        <v>107.47459591000001</v>
      </c>
      <c r="BH13" s="309">
        <v>319.54935502000001</v>
      </c>
      <c r="BI13" s="309">
        <v>608.89690621</v>
      </c>
      <c r="BJ13" s="309">
        <v>889.89083033999998</v>
      </c>
      <c r="BK13" s="309">
        <v>879.44347646000006</v>
      </c>
      <c r="BL13" s="309">
        <v>714.43540916999996</v>
      </c>
      <c r="BM13" s="309">
        <v>594.78154823</v>
      </c>
      <c r="BN13" s="309">
        <v>393.90226760000002</v>
      </c>
      <c r="BO13" s="309">
        <v>207.26454451999999</v>
      </c>
      <c r="BP13" s="309">
        <v>77.412975500000002</v>
      </c>
      <c r="BQ13" s="309">
        <v>15.663585027</v>
      </c>
      <c r="BR13" s="309">
        <v>18.414369823000001</v>
      </c>
      <c r="BS13" s="309">
        <v>107.3821081</v>
      </c>
      <c r="BT13" s="309">
        <v>319.30099767000002</v>
      </c>
      <c r="BU13" s="309">
        <v>608.56423518999998</v>
      </c>
      <c r="BV13" s="309">
        <v>889.53031510999995</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563.95201294000003</v>
      </c>
      <c r="AN14" s="266">
        <v>447.66243488999999</v>
      </c>
      <c r="AO14" s="266">
        <v>524.87697864999996</v>
      </c>
      <c r="AP14" s="266">
        <v>307.74074012</v>
      </c>
      <c r="AQ14" s="266">
        <v>147.58163655999999</v>
      </c>
      <c r="AR14" s="266">
        <v>69.153728434000001</v>
      </c>
      <c r="AS14" s="266">
        <v>18.489386763999999</v>
      </c>
      <c r="AT14" s="266">
        <v>15.316164711000001</v>
      </c>
      <c r="AU14" s="266">
        <v>30.421982449000001</v>
      </c>
      <c r="AV14" s="266">
        <v>131.75429442999999</v>
      </c>
      <c r="AW14" s="266">
        <v>412.20283671999999</v>
      </c>
      <c r="AX14" s="266">
        <v>538.65024833999996</v>
      </c>
      <c r="AY14" s="266">
        <v>546.79746164000005</v>
      </c>
      <c r="AZ14" s="266">
        <v>490.76993289000001</v>
      </c>
      <c r="BA14" s="266">
        <v>520.47324122999999</v>
      </c>
      <c r="BB14" s="266">
        <v>266.93492256000002</v>
      </c>
      <c r="BC14" s="309">
        <v>184.70705065000001</v>
      </c>
      <c r="BD14" s="309">
        <v>68.708991722999997</v>
      </c>
      <c r="BE14" s="309">
        <v>21.433075770999999</v>
      </c>
      <c r="BF14" s="309">
        <v>18.924539340999999</v>
      </c>
      <c r="BG14" s="309">
        <v>49.157062863</v>
      </c>
      <c r="BH14" s="309">
        <v>194.68106922999999</v>
      </c>
      <c r="BI14" s="309">
        <v>414.76759713000001</v>
      </c>
      <c r="BJ14" s="309">
        <v>599.59723661999999</v>
      </c>
      <c r="BK14" s="309">
        <v>586.30083895999996</v>
      </c>
      <c r="BL14" s="309">
        <v>487.31828301000002</v>
      </c>
      <c r="BM14" s="309">
        <v>449.92842086000002</v>
      </c>
      <c r="BN14" s="309">
        <v>330.25205798000002</v>
      </c>
      <c r="BO14" s="309">
        <v>186.21234895000001</v>
      </c>
      <c r="BP14" s="309">
        <v>73.040970557999998</v>
      </c>
      <c r="BQ14" s="309">
        <v>19.305955718</v>
      </c>
      <c r="BR14" s="309">
        <v>18.947714799</v>
      </c>
      <c r="BS14" s="309">
        <v>49.243539454999997</v>
      </c>
      <c r="BT14" s="309">
        <v>194.89917503000001</v>
      </c>
      <c r="BU14" s="309">
        <v>415.01674352999999</v>
      </c>
      <c r="BV14" s="309">
        <v>599.87213242999997</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739.37127380000004</v>
      </c>
      <c r="AN15" s="266">
        <v>652.06181460000005</v>
      </c>
      <c r="AO15" s="266">
        <v>483.26301797999997</v>
      </c>
      <c r="AP15" s="266">
        <v>358.25357474999998</v>
      </c>
      <c r="AQ15" s="266">
        <v>156.43030977000001</v>
      </c>
      <c r="AR15" s="266">
        <v>25.490129890999999</v>
      </c>
      <c r="AS15" s="266">
        <v>4.6182194889000003</v>
      </c>
      <c r="AT15" s="266">
        <v>7.2611769518999996</v>
      </c>
      <c r="AU15" s="266">
        <v>58.269448019000002</v>
      </c>
      <c r="AV15" s="266">
        <v>246.93730217000001</v>
      </c>
      <c r="AW15" s="266">
        <v>421.46705085000002</v>
      </c>
      <c r="AX15" s="266">
        <v>749.29339163999998</v>
      </c>
      <c r="AY15" s="266">
        <v>801.65561063999996</v>
      </c>
      <c r="AZ15" s="266">
        <v>791.22063443000002</v>
      </c>
      <c r="BA15" s="266">
        <v>505.82548059999999</v>
      </c>
      <c r="BB15" s="266">
        <v>299.23868396</v>
      </c>
      <c r="BC15" s="309">
        <v>127.43848482999999</v>
      </c>
      <c r="BD15" s="309">
        <v>26.708027623</v>
      </c>
      <c r="BE15" s="309">
        <v>6.3811437804000004</v>
      </c>
      <c r="BF15" s="309">
        <v>9.0367686275000008</v>
      </c>
      <c r="BG15" s="309">
        <v>53.146798412000003</v>
      </c>
      <c r="BH15" s="309">
        <v>239.42431343999999</v>
      </c>
      <c r="BI15" s="309">
        <v>485.36818543999999</v>
      </c>
      <c r="BJ15" s="309">
        <v>771.19016138999996</v>
      </c>
      <c r="BK15" s="309">
        <v>848.33707044000005</v>
      </c>
      <c r="BL15" s="309">
        <v>685.39580803000001</v>
      </c>
      <c r="BM15" s="309">
        <v>556.57511192000004</v>
      </c>
      <c r="BN15" s="309">
        <v>310.45869575</v>
      </c>
      <c r="BO15" s="309">
        <v>136.76152868</v>
      </c>
      <c r="BP15" s="309">
        <v>30.569663031000001</v>
      </c>
      <c r="BQ15" s="309">
        <v>6.5182583271999999</v>
      </c>
      <c r="BR15" s="309">
        <v>9.0329595465000008</v>
      </c>
      <c r="BS15" s="309">
        <v>53.083261387999997</v>
      </c>
      <c r="BT15" s="309">
        <v>239.08156324000001</v>
      </c>
      <c r="BU15" s="309">
        <v>484.83651230999999</v>
      </c>
      <c r="BV15" s="309">
        <v>770.44984763000002</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1188.4044549</v>
      </c>
      <c r="AZ17" s="266">
        <v>1026.2792821</v>
      </c>
      <c r="BA17" s="266">
        <v>918.89662981000004</v>
      </c>
      <c r="BB17" s="266">
        <v>566.89909608999994</v>
      </c>
      <c r="BC17" s="309">
        <v>237.28980000000001</v>
      </c>
      <c r="BD17" s="309">
        <v>51.418660000000003</v>
      </c>
      <c r="BE17" s="309">
        <v>3.5191140000000001</v>
      </c>
      <c r="BF17" s="309">
        <v>14.861840000000001</v>
      </c>
      <c r="BG17" s="309">
        <v>88.825559999999996</v>
      </c>
      <c r="BH17" s="309">
        <v>381.86450000000002</v>
      </c>
      <c r="BI17" s="309">
        <v>723.25120000000004</v>
      </c>
      <c r="BJ17" s="309">
        <v>994.46619999999996</v>
      </c>
      <c r="BK17" s="309">
        <v>1168.883</v>
      </c>
      <c r="BL17" s="309">
        <v>1021.11</v>
      </c>
      <c r="BM17" s="309">
        <v>910.43629999999996</v>
      </c>
      <c r="BN17" s="309">
        <v>563.80899999999997</v>
      </c>
      <c r="BO17" s="309">
        <v>237.7182</v>
      </c>
      <c r="BP17" s="309">
        <v>49.6937</v>
      </c>
      <c r="BQ17" s="309">
        <v>3.7789630000000001</v>
      </c>
      <c r="BR17" s="309">
        <v>14.94248</v>
      </c>
      <c r="BS17" s="309">
        <v>92.82893</v>
      </c>
      <c r="BT17" s="309">
        <v>385.185</v>
      </c>
      <c r="BU17" s="309">
        <v>731.82809999999995</v>
      </c>
      <c r="BV17" s="309">
        <v>1004.274</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1131.3854705000001</v>
      </c>
      <c r="AZ18" s="266">
        <v>948.49946150999995</v>
      </c>
      <c r="BA18" s="266">
        <v>832.77378888999999</v>
      </c>
      <c r="BB18" s="266">
        <v>481.41669510999998</v>
      </c>
      <c r="BC18" s="309">
        <v>171.8896</v>
      </c>
      <c r="BD18" s="309">
        <v>24.128039999999999</v>
      </c>
      <c r="BE18" s="309">
        <v>1.8386279999999999</v>
      </c>
      <c r="BF18" s="309">
        <v>9.5400290000000005</v>
      </c>
      <c r="BG18" s="309">
        <v>60.134819999999998</v>
      </c>
      <c r="BH18" s="309">
        <v>322.9633</v>
      </c>
      <c r="BI18" s="309">
        <v>674.93780000000004</v>
      </c>
      <c r="BJ18" s="309">
        <v>913.46469999999999</v>
      </c>
      <c r="BK18" s="309">
        <v>1112.2809999999999</v>
      </c>
      <c r="BL18" s="309">
        <v>952.13909999999998</v>
      </c>
      <c r="BM18" s="309">
        <v>822.82770000000005</v>
      </c>
      <c r="BN18" s="309">
        <v>478.95920000000001</v>
      </c>
      <c r="BO18" s="309">
        <v>174.00299999999999</v>
      </c>
      <c r="BP18" s="309">
        <v>23.719650000000001</v>
      </c>
      <c r="BQ18" s="309">
        <v>2.1729810000000001</v>
      </c>
      <c r="BR18" s="309">
        <v>9.1170240000000007</v>
      </c>
      <c r="BS18" s="309">
        <v>62.153770000000002</v>
      </c>
      <c r="BT18" s="309">
        <v>321.91160000000002</v>
      </c>
      <c r="BU18" s="309">
        <v>682.77769999999998</v>
      </c>
      <c r="BV18" s="309">
        <v>923.98059999999998</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1248.8592334</v>
      </c>
      <c r="AZ19" s="266">
        <v>1056.5696837999999</v>
      </c>
      <c r="BA19" s="266">
        <v>851.15496654000003</v>
      </c>
      <c r="BB19" s="266">
        <v>505.49044119000001</v>
      </c>
      <c r="BC19" s="309">
        <v>193.85919999999999</v>
      </c>
      <c r="BD19" s="309">
        <v>31.402349999999998</v>
      </c>
      <c r="BE19" s="309">
        <v>6.5367280000000001</v>
      </c>
      <c r="BF19" s="309">
        <v>17.77431</v>
      </c>
      <c r="BG19" s="309">
        <v>80.235470000000007</v>
      </c>
      <c r="BH19" s="309">
        <v>385.9495</v>
      </c>
      <c r="BI19" s="309">
        <v>756.50990000000002</v>
      </c>
      <c r="BJ19" s="309">
        <v>1027.529</v>
      </c>
      <c r="BK19" s="309">
        <v>1226.6079999999999</v>
      </c>
      <c r="BL19" s="309">
        <v>1074.354</v>
      </c>
      <c r="BM19" s="309">
        <v>831.91679999999997</v>
      </c>
      <c r="BN19" s="309">
        <v>499.99090000000001</v>
      </c>
      <c r="BO19" s="309">
        <v>192.41390000000001</v>
      </c>
      <c r="BP19" s="309">
        <v>31.126290000000001</v>
      </c>
      <c r="BQ19" s="309">
        <v>6.8726599999999998</v>
      </c>
      <c r="BR19" s="309">
        <v>17.827110000000001</v>
      </c>
      <c r="BS19" s="309">
        <v>76.593739999999997</v>
      </c>
      <c r="BT19" s="309">
        <v>385.9366</v>
      </c>
      <c r="BU19" s="309">
        <v>766.05740000000003</v>
      </c>
      <c r="BV19" s="309">
        <v>1044.425</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1307.8234288000001</v>
      </c>
      <c r="AZ20" s="266">
        <v>1110.6089689</v>
      </c>
      <c r="BA20" s="266">
        <v>828.35455644000001</v>
      </c>
      <c r="BB20" s="266">
        <v>489.34482567999999</v>
      </c>
      <c r="BC20" s="309">
        <v>203.50470000000001</v>
      </c>
      <c r="BD20" s="309">
        <v>35.221080000000001</v>
      </c>
      <c r="BE20" s="309">
        <v>10.657640000000001</v>
      </c>
      <c r="BF20" s="309">
        <v>24.628139999999998</v>
      </c>
      <c r="BG20" s="309">
        <v>97.903509999999997</v>
      </c>
      <c r="BH20" s="309">
        <v>424.69229999999999</v>
      </c>
      <c r="BI20" s="309">
        <v>800.03290000000004</v>
      </c>
      <c r="BJ20" s="309">
        <v>1142.2249999999999</v>
      </c>
      <c r="BK20" s="309">
        <v>1278.7159999999999</v>
      </c>
      <c r="BL20" s="309">
        <v>1133.8030000000001</v>
      </c>
      <c r="BM20" s="309">
        <v>805.68309999999997</v>
      </c>
      <c r="BN20" s="309">
        <v>490.68610000000001</v>
      </c>
      <c r="BO20" s="309">
        <v>198.25569999999999</v>
      </c>
      <c r="BP20" s="309">
        <v>34.343789999999998</v>
      </c>
      <c r="BQ20" s="309">
        <v>11.438359999999999</v>
      </c>
      <c r="BR20" s="309">
        <v>25.122420000000002</v>
      </c>
      <c r="BS20" s="309">
        <v>93.794910000000002</v>
      </c>
      <c r="BT20" s="309">
        <v>430.77809999999999</v>
      </c>
      <c r="BU20" s="309">
        <v>806.4683</v>
      </c>
      <c r="BV20" s="309">
        <v>1159.1310000000001</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605.82525233000001</v>
      </c>
      <c r="AZ21" s="266">
        <v>439.28252437999998</v>
      </c>
      <c r="BA21" s="266">
        <v>347.80805242999998</v>
      </c>
      <c r="BB21" s="266">
        <v>140.80594449</v>
      </c>
      <c r="BC21" s="309">
        <v>37.98095</v>
      </c>
      <c r="BD21" s="309">
        <v>1.507012</v>
      </c>
      <c r="BE21" s="309">
        <v>8.7316900000000003E-2</v>
      </c>
      <c r="BF21" s="309">
        <v>0.40523219999999999</v>
      </c>
      <c r="BG21" s="309">
        <v>10.335240000000001</v>
      </c>
      <c r="BH21" s="309">
        <v>114.6831</v>
      </c>
      <c r="BI21" s="309">
        <v>337.45479999999998</v>
      </c>
      <c r="BJ21" s="309">
        <v>462.07900000000001</v>
      </c>
      <c r="BK21" s="309">
        <v>591.90899999999999</v>
      </c>
      <c r="BL21" s="309">
        <v>443.62279999999998</v>
      </c>
      <c r="BM21" s="309">
        <v>341.49360000000001</v>
      </c>
      <c r="BN21" s="309">
        <v>145.35239999999999</v>
      </c>
      <c r="BO21" s="309">
        <v>38.355310000000003</v>
      </c>
      <c r="BP21" s="309">
        <v>1.5455559999999999</v>
      </c>
      <c r="BQ21" s="309">
        <v>9.2630799999999999E-2</v>
      </c>
      <c r="BR21" s="309">
        <v>0.42902410000000002</v>
      </c>
      <c r="BS21" s="309">
        <v>10.122260000000001</v>
      </c>
      <c r="BT21" s="309">
        <v>109.495</v>
      </c>
      <c r="BU21" s="309">
        <v>337.39960000000002</v>
      </c>
      <c r="BV21" s="309">
        <v>468.27670000000001</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781.95584061</v>
      </c>
      <c r="AZ22" s="266">
        <v>567.39652206000005</v>
      </c>
      <c r="BA22" s="266">
        <v>422.36400144999999</v>
      </c>
      <c r="BB22" s="266">
        <v>180.82675222</v>
      </c>
      <c r="BC22" s="309">
        <v>49.204349999999998</v>
      </c>
      <c r="BD22" s="309">
        <v>1.536716</v>
      </c>
      <c r="BE22" s="309">
        <v>7.04814E-2</v>
      </c>
      <c r="BF22" s="309">
        <v>0.18748210000000001</v>
      </c>
      <c r="BG22" s="309">
        <v>15.646100000000001</v>
      </c>
      <c r="BH22" s="309">
        <v>162.17509999999999</v>
      </c>
      <c r="BI22" s="309">
        <v>461.92919999999998</v>
      </c>
      <c r="BJ22" s="309">
        <v>625.11710000000005</v>
      </c>
      <c r="BK22" s="309">
        <v>765.78499999999997</v>
      </c>
      <c r="BL22" s="309">
        <v>582.08879999999999</v>
      </c>
      <c r="BM22" s="309">
        <v>416.04250000000002</v>
      </c>
      <c r="BN22" s="309">
        <v>190.66909999999999</v>
      </c>
      <c r="BO22" s="309">
        <v>47.923189999999998</v>
      </c>
      <c r="BP22" s="309">
        <v>1.630803</v>
      </c>
      <c r="BQ22" s="309">
        <v>7.04814E-2</v>
      </c>
      <c r="BR22" s="309">
        <v>0.18748210000000001</v>
      </c>
      <c r="BS22" s="309">
        <v>14.125349999999999</v>
      </c>
      <c r="BT22" s="309">
        <v>154.82040000000001</v>
      </c>
      <c r="BU22" s="309">
        <v>464.1558</v>
      </c>
      <c r="BV22" s="309">
        <v>631.81179999999995</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544.08922565</v>
      </c>
      <c r="AZ23" s="266">
        <v>374.44481235000001</v>
      </c>
      <c r="BA23" s="266">
        <v>221.53692882000001</v>
      </c>
      <c r="BB23" s="266">
        <v>75.042851718999998</v>
      </c>
      <c r="BC23" s="309">
        <v>10.95045</v>
      </c>
      <c r="BD23" s="309">
        <v>6.2555200000000005E-2</v>
      </c>
      <c r="BE23" s="309">
        <v>7.70545E-3</v>
      </c>
      <c r="BF23" s="309">
        <v>0.16279170000000001</v>
      </c>
      <c r="BG23" s="309">
        <v>3.038535</v>
      </c>
      <c r="BH23" s="309">
        <v>61.445720000000001</v>
      </c>
      <c r="BI23" s="309">
        <v>265.18849999999998</v>
      </c>
      <c r="BJ23" s="309">
        <v>459.6447</v>
      </c>
      <c r="BK23" s="309">
        <v>533.46310000000005</v>
      </c>
      <c r="BL23" s="309">
        <v>389.59480000000002</v>
      </c>
      <c r="BM23" s="309">
        <v>222.2826</v>
      </c>
      <c r="BN23" s="309">
        <v>82.968260000000001</v>
      </c>
      <c r="BO23" s="309">
        <v>10.45711</v>
      </c>
      <c r="BP23" s="309">
        <v>8.6916300000000002E-2</v>
      </c>
      <c r="BQ23" s="309">
        <v>7.70545E-3</v>
      </c>
      <c r="BR23" s="309">
        <v>0.18713279999999999</v>
      </c>
      <c r="BS23" s="309">
        <v>2.725196</v>
      </c>
      <c r="BT23" s="309">
        <v>60.271149999999999</v>
      </c>
      <c r="BU23" s="309">
        <v>264.30110000000002</v>
      </c>
      <c r="BV23" s="309">
        <v>456.68209999999999</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881.79241148999995</v>
      </c>
      <c r="AZ24" s="266">
        <v>733.23147931999995</v>
      </c>
      <c r="BA24" s="266">
        <v>566.00219039000001</v>
      </c>
      <c r="BB24" s="266">
        <v>398.35076674999999</v>
      </c>
      <c r="BC24" s="309">
        <v>236.34309999999999</v>
      </c>
      <c r="BD24" s="309">
        <v>66.34281</v>
      </c>
      <c r="BE24" s="309">
        <v>12.876899999999999</v>
      </c>
      <c r="BF24" s="309">
        <v>20.987649999999999</v>
      </c>
      <c r="BG24" s="309">
        <v>99.775989999999993</v>
      </c>
      <c r="BH24" s="309">
        <v>341.70659999999998</v>
      </c>
      <c r="BI24" s="309">
        <v>601.24360000000001</v>
      </c>
      <c r="BJ24" s="309">
        <v>899.54870000000005</v>
      </c>
      <c r="BK24" s="309">
        <v>875.0557</v>
      </c>
      <c r="BL24" s="309">
        <v>726.47479999999996</v>
      </c>
      <c r="BM24" s="309">
        <v>571.08770000000004</v>
      </c>
      <c r="BN24" s="309">
        <v>393.2149</v>
      </c>
      <c r="BO24" s="309">
        <v>224.58879999999999</v>
      </c>
      <c r="BP24" s="309">
        <v>63.186540000000001</v>
      </c>
      <c r="BQ24" s="309">
        <v>12.46063</v>
      </c>
      <c r="BR24" s="309">
        <v>21.432300000000001</v>
      </c>
      <c r="BS24" s="309">
        <v>100.2243</v>
      </c>
      <c r="BT24" s="309">
        <v>340.57990000000001</v>
      </c>
      <c r="BU24" s="309">
        <v>595.57770000000005</v>
      </c>
      <c r="BV24" s="309">
        <v>892.12329999999997</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545.42385777000004</v>
      </c>
      <c r="AZ25" s="266">
        <v>481.61386033000002</v>
      </c>
      <c r="BA25" s="266">
        <v>435.04513558999997</v>
      </c>
      <c r="BB25" s="266">
        <v>299.71771445000002</v>
      </c>
      <c r="BC25" s="309">
        <v>188.57040000000001</v>
      </c>
      <c r="BD25" s="309">
        <v>64.351510000000005</v>
      </c>
      <c r="BE25" s="309">
        <v>16.893059999999998</v>
      </c>
      <c r="BF25" s="309">
        <v>13.55921</v>
      </c>
      <c r="BG25" s="309">
        <v>50.065280000000001</v>
      </c>
      <c r="BH25" s="309">
        <v>178.52629999999999</v>
      </c>
      <c r="BI25" s="309">
        <v>388.72699999999998</v>
      </c>
      <c r="BJ25" s="309">
        <v>579.94179999999994</v>
      </c>
      <c r="BK25" s="309">
        <v>544.45989999999995</v>
      </c>
      <c r="BL25" s="309">
        <v>472.67529999999999</v>
      </c>
      <c r="BM25" s="309">
        <v>437.68439999999998</v>
      </c>
      <c r="BN25" s="309">
        <v>288.08600000000001</v>
      </c>
      <c r="BO25" s="309">
        <v>178.55279999999999</v>
      </c>
      <c r="BP25" s="309">
        <v>59.577480000000001</v>
      </c>
      <c r="BQ25" s="309">
        <v>15.745240000000001</v>
      </c>
      <c r="BR25" s="309">
        <v>13.26</v>
      </c>
      <c r="BS25" s="309">
        <v>51.032200000000003</v>
      </c>
      <c r="BT25" s="309">
        <v>178.47210000000001</v>
      </c>
      <c r="BU25" s="309">
        <v>382.3057</v>
      </c>
      <c r="BV25" s="309">
        <v>576.15139999999997</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853.54146585000001</v>
      </c>
      <c r="AZ26" s="266">
        <v>694.07943773</v>
      </c>
      <c r="BA26" s="266">
        <v>560.46468924999999</v>
      </c>
      <c r="BB26" s="266">
        <v>319.19081297000002</v>
      </c>
      <c r="BC26" s="309">
        <v>134.24250000000001</v>
      </c>
      <c r="BD26" s="309">
        <v>28.086690000000001</v>
      </c>
      <c r="BE26" s="309">
        <v>5.7705960000000003</v>
      </c>
      <c r="BF26" s="309">
        <v>9.9745559999999998</v>
      </c>
      <c r="BG26" s="309">
        <v>48.779319999999998</v>
      </c>
      <c r="BH26" s="309">
        <v>236.81389999999999</v>
      </c>
      <c r="BI26" s="309">
        <v>515.74540000000002</v>
      </c>
      <c r="BJ26" s="309">
        <v>731.57039999999995</v>
      </c>
      <c r="BK26" s="309">
        <v>838.37549999999999</v>
      </c>
      <c r="BL26" s="309">
        <v>699.05809999999997</v>
      </c>
      <c r="BM26" s="309">
        <v>552.96360000000004</v>
      </c>
      <c r="BN26" s="309">
        <v>317.7176</v>
      </c>
      <c r="BO26" s="309">
        <v>131.233</v>
      </c>
      <c r="BP26" s="309">
        <v>26.862639999999999</v>
      </c>
      <c r="BQ26" s="309">
        <v>5.7126000000000001</v>
      </c>
      <c r="BR26" s="309">
        <v>9.9458789999999997</v>
      </c>
      <c r="BS26" s="309">
        <v>48.346229999999998</v>
      </c>
      <c r="BT26" s="309">
        <v>235.1403</v>
      </c>
      <c r="BU26" s="309">
        <v>516.98940000000005</v>
      </c>
      <c r="BV26" s="309">
        <v>736.31610000000001</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311"/>
      <c r="BD27" s="311"/>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3.2945852171999999</v>
      </c>
      <c r="AR28" s="266">
        <v>99.056585425999998</v>
      </c>
      <c r="AS28" s="266">
        <v>291.66472081000001</v>
      </c>
      <c r="AT28" s="266">
        <v>214.79611915999999</v>
      </c>
      <c r="AU28" s="266">
        <v>34.665711334000001</v>
      </c>
      <c r="AV28" s="266">
        <v>0</v>
      </c>
      <c r="AW28" s="266">
        <v>0</v>
      </c>
      <c r="AX28" s="266">
        <v>0</v>
      </c>
      <c r="AY28" s="266">
        <v>0</v>
      </c>
      <c r="AZ28" s="266">
        <v>0</v>
      </c>
      <c r="BA28" s="266">
        <v>0</v>
      </c>
      <c r="BB28" s="266">
        <v>0</v>
      </c>
      <c r="BC28" s="309">
        <v>11.419231146</v>
      </c>
      <c r="BD28" s="309">
        <v>85.795788556999995</v>
      </c>
      <c r="BE28" s="309">
        <v>215.61584687999999</v>
      </c>
      <c r="BF28" s="309">
        <v>177.21218327</v>
      </c>
      <c r="BG28" s="309">
        <v>29.899888826000002</v>
      </c>
      <c r="BH28" s="309">
        <v>2.0978424155000002</v>
      </c>
      <c r="BI28" s="309">
        <v>0</v>
      </c>
      <c r="BJ28" s="309">
        <v>0</v>
      </c>
      <c r="BK28" s="309">
        <v>0</v>
      </c>
      <c r="BL28" s="309">
        <v>0</v>
      </c>
      <c r="BM28" s="309">
        <v>0</v>
      </c>
      <c r="BN28" s="309">
        <v>0</v>
      </c>
      <c r="BO28" s="309">
        <v>8.6375411536000009</v>
      </c>
      <c r="BP28" s="309">
        <v>77.778488155999995</v>
      </c>
      <c r="BQ28" s="309">
        <v>206.00344537000001</v>
      </c>
      <c r="BR28" s="309">
        <v>177.20306116</v>
      </c>
      <c r="BS28" s="309">
        <v>29.895912619000001</v>
      </c>
      <c r="BT28" s="309">
        <v>2.0972461294000002</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11.482180101000001</v>
      </c>
      <c r="AR29" s="266">
        <v>145.14956963</v>
      </c>
      <c r="AS29" s="266">
        <v>361.89920188999997</v>
      </c>
      <c r="AT29" s="266">
        <v>260.64955343000003</v>
      </c>
      <c r="AU29" s="266">
        <v>58.306370131999998</v>
      </c>
      <c r="AV29" s="266">
        <v>4.3962735059</v>
      </c>
      <c r="AW29" s="266">
        <v>0</v>
      </c>
      <c r="AX29" s="266">
        <v>0</v>
      </c>
      <c r="AY29" s="266">
        <v>0</v>
      </c>
      <c r="AZ29" s="266">
        <v>0</v>
      </c>
      <c r="BA29" s="266">
        <v>0</v>
      </c>
      <c r="BB29" s="266">
        <v>1.2803576394</v>
      </c>
      <c r="BC29" s="309">
        <v>32.346519422</v>
      </c>
      <c r="BD29" s="309">
        <v>138.03144196</v>
      </c>
      <c r="BE29" s="309">
        <v>268.69406778000001</v>
      </c>
      <c r="BF29" s="309">
        <v>225.93604748000001</v>
      </c>
      <c r="BG29" s="309">
        <v>62.038988523999997</v>
      </c>
      <c r="BH29" s="309">
        <v>5.1475710438000002</v>
      </c>
      <c r="BI29" s="309">
        <v>0</v>
      </c>
      <c r="BJ29" s="309">
        <v>0</v>
      </c>
      <c r="BK29" s="309">
        <v>0</v>
      </c>
      <c r="BL29" s="309">
        <v>0</v>
      </c>
      <c r="BM29" s="309">
        <v>0</v>
      </c>
      <c r="BN29" s="309">
        <v>0</v>
      </c>
      <c r="BO29" s="309">
        <v>27.874604526999999</v>
      </c>
      <c r="BP29" s="309">
        <v>130.75002222000001</v>
      </c>
      <c r="BQ29" s="309">
        <v>260.81595693000003</v>
      </c>
      <c r="BR29" s="309">
        <v>225.98526057999999</v>
      </c>
      <c r="BS29" s="309">
        <v>62.069561290000003</v>
      </c>
      <c r="BT29" s="309">
        <v>5.1528606892999997</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31.585025816999998</v>
      </c>
      <c r="AR30" s="266">
        <v>185.28105411999999</v>
      </c>
      <c r="AS30" s="266">
        <v>336.26981848000003</v>
      </c>
      <c r="AT30" s="266">
        <v>218.67280282999999</v>
      </c>
      <c r="AU30" s="266">
        <v>54.508815464999998</v>
      </c>
      <c r="AV30" s="266">
        <v>1.9897707872999999</v>
      </c>
      <c r="AW30" s="266">
        <v>0</v>
      </c>
      <c r="AX30" s="266">
        <v>0</v>
      </c>
      <c r="AY30" s="266">
        <v>0</v>
      </c>
      <c r="AZ30" s="266">
        <v>0</v>
      </c>
      <c r="BA30" s="266">
        <v>2.1716219680000002</v>
      </c>
      <c r="BB30" s="266">
        <v>3.4193612885000002</v>
      </c>
      <c r="BC30" s="309">
        <v>63.420627510000003</v>
      </c>
      <c r="BD30" s="309">
        <v>168.94893343999999</v>
      </c>
      <c r="BE30" s="309">
        <v>265.25353054999999</v>
      </c>
      <c r="BF30" s="309">
        <v>227.41111395999999</v>
      </c>
      <c r="BG30" s="309">
        <v>72.719260165999998</v>
      </c>
      <c r="BH30" s="309">
        <v>7.3765694714999999</v>
      </c>
      <c r="BI30" s="309">
        <v>0</v>
      </c>
      <c r="BJ30" s="309">
        <v>0</v>
      </c>
      <c r="BK30" s="309">
        <v>0</v>
      </c>
      <c r="BL30" s="309">
        <v>0</v>
      </c>
      <c r="BM30" s="309">
        <v>0.41240546370999998</v>
      </c>
      <c r="BN30" s="309">
        <v>1.8821720393000001</v>
      </c>
      <c r="BO30" s="309">
        <v>56.974315982999997</v>
      </c>
      <c r="BP30" s="309">
        <v>159.88125170000001</v>
      </c>
      <c r="BQ30" s="309">
        <v>255.63115912999999</v>
      </c>
      <c r="BR30" s="309">
        <v>227.39424023000001</v>
      </c>
      <c r="BS30" s="309">
        <v>72.714388452999998</v>
      </c>
      <c r="BT30" s="309">
        <v>7.3759836648999997</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6.0846777497</v>
      </c>
      <c r="AP31" s="266">
        <v>1.3866180287000001</v>
      </c>
      <c r="AQ31" s="266">
        <v>37.14524772</v>
      </c>
      <c r="AR31" s="266">
        <v>255.79145739000001</v>
      </c>
      <c r="AS31" s="266">
        <v>343.26743477999997</v>
      </c>
      <c r="AT31" s="266">
        <v>246.52281621</v>
      </c>
      <c r="AU31" s="266">
        <v>71.904209597999994</v>
      </c>
      <c r="AV31" s="266">
        <v>2.5313668577000001</v>
      </c>
      <c r="AW31" s="266">
        <v>0.28626730694000002</v>
      </c>
      <c r="AX31" s="266">
        <v>0</v>
      </c>
      <c r="AY31" s="266">
        <v>0</v>
      </c>
      <c r="AZ31" s="266">
        <v>0</v>
      </c>
      <c r="BA31" s="266">
        <v>8.4180989142999998</v>
      </c>
      <c r="BB31" s="266">
        <v>6.5873399640999999</v>
      </c>
      <c r="BC31" s="309">
        <v>76.756631530999996</v>
      </c>
      <c r="BD31" s="309">
        <v>207.84668493000001</v>
      </c>
      <c r="BE31" s="309">
        <v>327.76267889000002</v>
      </c>
      <c r="BF31" s="309">
        <v>283.49512776</v>
      </c>
      <c r="BG31" s="309">
        <v>102.10057867</v>
      </c>
      <c r="BH31" s="309">
        <v>10.832110369</v>
      </c>
      <c r="BI31" s="309">
        <v>0.28608253133</v>
      </c>
      <c r="BJ31" s="309">
        <v>0</v>
      </c>
      <c r="BK31" s="309">
        <v>0</v>
      </c>
      <c r="BL31" s="309">
        <v>0</v>
      </c>
      <c r="BM31" s="309">
        <v>2.9922151995999999</v>
      </c>
      <c r="BN31" s="309">
        <v>6.9355074092000004</v>
      </c>
      <c r="BO31" s="309">
        <v>65.842250215000007</v>
      </c>
      <c r="BP31" s="309">
        <v>189.8873997</v>
      </c>
      <c r="BQ31" s="309">
        <v>306.43357395999999</v>
      </c>
      <c r="BR31" s="309">
        <v>283.42870830999999</v>
      </c>
      <c r="BS31" s="309">
        <v>102.06168465</v>
      </c>
      <c r="BT31" s="309">
        <v>10.82493912</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47.218430013999999</v>
      </c>
      <c r="AN32" s="266">
        <v>46.333502615</v>
      </c>
      <c r="AO32" s="266">
        <v>102.54622863</v>
      </c>
      <c r="AP32" s="266">
        <v>108.81179308999999</v>
      </c>
      <c r="AQ32" s="266">
        <v>165.87071377999999</v>
      </c>
      <c r="AR32" s="266">
        <v>342.83784790999999</v>
      </c>
      <c r="AS32" s="266">
        <v>502.54098884000001</v>
      </c>
      <c r="AT32" s="266">
        <v>454.52311700000001</v>
      </c>
      <c r="AU32" s="266">
        <v>273.84610972000002</v>
      </c>
      <c r="AV32" s="266">
        <v>185.18861604</v>
      </c>
      <c r="AW32" s="266">
        <v>94.498722526999998</v>
      </c>
      <c r="AX32" s="266">
        <v>21.222253702</v>
      </c>
      <c r="AY32" s="266">
        <v>30.281076879</v>
      </c>
      <c r="AZ32" s="266">
        <v>49.513169640999998</v>
      </c>
      <c r="BA32" s="266">
        <v>74.001632192000002</v>
      </c>
      <c r="BB32" s="266">
        <v>98.304162614000006</v>
      </c>
      <c r="BC32" s="309">
        <v>214.64583912000001</v>
      </c>
      <c r="BD32" s="309">
        <v>365.63720510000002</v>
      </c>
      <c r="BE32" s="309">
        <v>460.90612847</v>
      </c>
      <c r="BF32" s="309">
        <v>435.806286</v>
      </c>
      <c r="BG32" s="309">
        <v>288.15514973000001</v>
      </c>
      <c r="BH32" s="309">
        <v>146.75855547</v>
      </c>
      <c r="BI32" s="309">
        <v>63.883929274000003</v>
      </c>
      <c r="BJ32" s="309">
        <v>38.096989979999996</v>
      </c>
      <c r="BK32" s="309">
        <v>34.787936952999999</v>
      </c>
      <c r="BL32" s="309">
        <v>38.444190640999999</v>
      </c>
      <c r="BM32" s="309">
        <v>59.989885678</v>
      </c>
      <c r="BN32" s="309">
        <v>87.184852788000001</v>
      </c>
      <c r="BO32" s="309">
        <v>216.86437156</v>
      </c>
      <c r="BP32" s="309">
        <v>369.49198111999999</v>
      </c>
      <c r="BQ32" s="309">
        <v>463.55452925999998</v>
      </c>
      <c r="BR32" s="309">
        <v>436.04472845999999</v>
      </c>
      <c r="BS32" s="309">
        <v>288.49722143999998</v>
      </c>
      <c r="BT32" s="309">
        <v>147.06725420000001</v>
      </c>
      <c r="BU32" s="309">
        <v>64.052951809999996</v>
      </c>
      <c r="BV32" s="309">
        <v>38.200976548</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12.86482477</v>
      </c>
      <c r="AN33" s="266">
        <v>4.1536243396000003</v>
      </c>
      <c r="AO33" s="266">
        <v>55.459930573000001</v>
      </c>
      <c r="AP33" s="266">
        <v>20.419000495999999</v>
      </c>
      <c r="AQ33" s="266">
        <v>105.48232451</v>
      </c>
      <c r="AR33" s="266">
        <v>296.57230335000003</v>
      </c>
      <c r="AS33" s="266">
        <v>461.55168436000002</v>
      </c>
      <c r="AT33" s="266">
        <v>387.33595310999999</v>
      </c>
      <c r="AU33" s="266">
        <v>209.99581013</v>
      </c>
      <c r="AV33" s="266">
        <v>66.346342856999996</v>
      </c>
      <c r="AW33" s="266">
        <v>12.376638839</v>
      </c>
      <c r="AX33" s="266">
        <v>0.97149249056999998</v>
      </c>
      <c r="AY33" s="266">
        <v>5.4689117838000003</v>
      </c>
      <c r="AZ33" s="266">
        <v>0.66417966286999996</v>
      </c>
      <c r="BA33" s="266">
        <v>33.840873047000002</v>
      </c>
      <c r="BB33" s="266">
        <v>23.004148762</v>
      </c>
      <c r="BC33" s="309">
        <v>169.35676684000001</v>
      </c>
      <c r="BD33" s="309">
        <v>327.47811564</v>
      </c>
      <c r="BE33" s="309">
        <v>434.67904582</v>
      </c>
      <c r="BF33" s="309">
        <v>417.90094536999999</v>
      </c>
      <c r="BG33" s="309">
        <v>234.45679425</v>
      </c>
      <c r="BH33" s="309">
        <v>62.877177261</v>
      </c>
      <c r="BI33" s="309">
        <v>8.0658096493000002</v>
      </c>
      <c r="BJ33" s="309">
        <v>2.8552914325000001</v>
      </c>
      <c r="BK33" s="309">
        <v>5.5910130347999996</v>
      </c>
      <c r="BL33" s="309">
        <v>3.9274617445</v>
      </c>
      <c r="BM33" s="309">
        <v>18.533124838999999</v>
      </c>
      <c r="BN33" s="309">
        <v>35.571161723000003</v>
      </c>
      <c r="BO33" s="309">
        <v>162.82233374</v>
      </c>
      <c r="BP33" s="309">
        <v>323.93139485</v>
      </c>
      <c r="BQ33" s="309">
        <v>432.71984277000001</v>
      </c>
      <c r="BR33" s="309">
        <v>417.81214528999999</v>
      </c>
      <c r="BS33" s="309">
        <v>234.35052378</v>
      </c>
      <c r="BT33" s="309">
        <v>62.823050932999998</v>
      </c>
      <c r="BU33" s="309">
        <v>8.0524474300000008</v>
      </c>
      <c r="BV33" s="309">
        <v>2.8486856221000001</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29.391119181000001</v>
      </c>
      <c r="AN34" s="266">
        <v>13.568984201999999</v>
      </c>
      <c r="AO34" s="266">
        <v>130.65637563999999</v>
      </c>
      <c r="AP34" s="266">
        <v>104.89838936</v>
      </c>
      <c r="AQ34" s="266">
        <v>278.23105005000002</v>
      </c>
      <c r="AR34" s="266">
        <v>457.13203408999999</v>
      </c>
      <c r="AS34" s="266">
        <v>600.07295867000005</v>
      </c>
      <c r="AT34" s="266">
        <v>574.77300441</v>
      </c>
      <c r="AU34" s="266">
        <v>323.60398057999998</v>
      </c>
      <c r="AV34" s="266">
        <v>132.64708085999999</v>
      </c>
      <c r="AW34" s="266">
        <v>69.327978950000002</v>
      </c>
      <c r="AX34" s="266">
        <v>7.4653095297999998</v>
      </c>
      <c r="AY34" s="266">
        <v>15.114643764</v>
      </c>
      <c r="AZ34" s="266">
        <v>4.3728260036000002</v>
      </c>
      <c r="BA34" s="266">
        <v>69.646331075999996</v>
      </c>
      <c r="BB34" s="266">
        <v>108.71017366</v>
      </c>
      <c r="BC34" s="309">
        <v>315.52212829000001</v>
      </c>
      <c r="BD34" s="309">
        <v>474.37293291999998</v>
      </c>
      <c r="BE34" s="309">
        <v>578.27358948000006</v>
      </c>
      <c r="BF34" s="309">
        <v>575.16873895000003</v>
      </c>
      <c r="BG34" s="309">
        <v>381.41046101000001</v>
      </c>
      <c r="BH34" s="309">
        <v>158.61558127999999</v>
      </c>
      <c r="BI34" s="309">
        <v>45.753333912999999</v>
      </c>
      <c r="BJ34" s="309">
        <v>10.632315403</v>
      </c>
      <c r="BK34" s="309">
        <v>15.414709326000001</v>
      </c>
      <c r="BL34" s="309">
        <v>18.646495341000001</v>
      </c>
      <c r="BM34" s="309">
        <v>54.854044373000001</v>
      </c>
      <c r="BN34" s="309">
        <v>114.42609511000001</v>
      </c>
      <c r="BO34" s="309">
        <v>293.22371090000001</v>
      </c>
      <c r="BP34" s="309">
        <v>461.39413402999998</v>
      </c>
      <c r="BQ34" s="309">
        <v>567.00667974999999</v>
      </c>
      <c r="BR34" s="309">
        <v>575.27977965000002</v>
      </c>
      <c r="BS34" s="309">
        <v>381.52003645999997</v>
      </c>
      <c r="BT34" s="309">
        <v>158.71334192</v>
      </c>
      <c r="BU34" s="309">
        <v>45.795487313000002</v>
      </c>
      <c r="BV34" s="309">
        <v>10.636576167999999</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1.7649915542000001</v>
      </c>
      <c r="AO35" s="266">
        <v>8.3106920279000001</v>
      </c>
      <c r="AP35" s="266">
        <v>42.829206194999998</v>
      </c>
      <c r="AQ35" s="266">
        <v>157.55340061999999</v>
      </c>
      <c r="AR35" s="266">
        <v>264.16345256</v>
      </c>
      <c r="AS35" s="266">
        <v>414.56483537999998</v>
      </c>
      <c r="AT35" s="266">
        <v>441.84103647000001</v>
      </c>
      <c r="AU35" s="266">
        <v>229.87171710000001</v>
      </c>
      <c r="AV35" s="266">
        <v>103.31548266999999</v>
      </c>
      <c r="AW35" s="266">
        <v>15.017936833</v>
      </c>
      <c r="AX35" s="266">
        <v>0</v>
      </c>
      <c r="AY35" s="266">
        <v>4.2788338648000003E-2</v>
      </c>
      <c r="AZ35" s="266">
        <v>2.9490224654000001</v>
      </c>
      <c r="BA35" s="266">
        <v>7.2366666765999996</v>
      </c>
      <c r="BB35" s="266">
        <v>36.373668561999999</v>
      </c>
      <c r="BC35" s="309">
        <v>133.60411305</v>
      </c>
      <c r="BD35" s="309">
        <v>277.19065549999999</v>
      </c>
      <c r="BE35" s="309">
        <v>397.13616189999999</v>
      </c>
      <c r="BF35" s="309">
        <v>347.27536687999998</v>
      </c>
      <c r="BG35" s="309">
        <v>204.73861517</v>
      </c>
      <c r="BH35" s="309">
        <v>68.918658601000004</v>
      </c>
      <c r="BI35" s="309">
        <v>8.8973501471999992</v>
      </c>
      <c r="BJ35" s="309">
        <v>0.59117193305000004</v>
      </c>
      <c r="BK35" s="309">
        <v>1.6454214609</v>
      </c>
      <c r="BL35" s="309">
        <v>4.0933436296999997</v>
      </c>
      <c r="BM35" s="309">
        <v>14.290318192999999</v>
      </c>
      <c r="BN35" s="309">
        <v>43.851572623999999</v>
      </c>
      <c r="BO35" s="309">
        <v>127.00133475</v>
      </c>
      <c r="BP35" s="309">
        <v>263.33943934000001</v>
      </c>
      <c r="BQ35" s="309">
        <v>384.09692395000002</v>
      </c>
      <c r="BR35" s="309">
        <v>347.61386332000001</v>
      </c>
      <c r="BS35" s="309">
        <v>205.01882825000001</v>
      </c>
      <c r="BT35" s="309">
        <v>69.047418289000007</v>
      </c>
      <c r="BU35" s="309">
        <v>8.9166562109999994</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19.690911224000001</v>
      </c>
      <c r="AQ36" s="266">
        <v>65.490715055999999</v>
      </c>
      <c r="AR36" s="266">
        <v>112.64543801000001</v>
      </c>
      <c r="AS36" s="266">
        <v>212.85798439999999</v>
      </c>
      <c r="AT36" s="266">
        <v>294.97343024000003</v>
      </c>
      <c r="AU36" s="266">
        <v>213.9522676</v>
      </c>
      <c r="AV36" s="266">
        <v>103.79772225000001</v>
      </c>
      <c r="AW36" s="266">
        <v>15.158263278</v>
      </c>
      <c r="AX36" s="266">
        <v>9.8969775122999994</v>
      </c>
      <c r="AY36" s="266">
        <v>9.2617376049000004</v>
      </c>
      <c r="AZ36" s="266">
        <v>6.8445311639000002</v>
      </c>
      <c r="BA36" s="266">
        <v>7.3130616912999997</v>
      </c>
      <c r="BB36" s="266">
        <v>12.440815087000001</v>
      </c>
      <c r="BC36" s="309">
        <v>45.591001908000003</v>
      </c>
      <c r="BD36" s="309">
        <v>104.13436632</v>
      </c>
      <c r="BE36" s="309">
        <v>223.73521916000001</v>
      </c>
      <c r="BF36" s="309">
        <v>219.81354712000001</v>
      </c>
      <c r="BG36" s="309">
        <v>135.31359545000001</v>
      </c>
      <c r="BH36" s="309">
        <v>38.799484126999999</v>
      </c>
      <c r="BI36" s="309">
        <v>11.977391656</v>
      </c>
      <c r="BJ36" s="309">
        <v>8.0806451213999999</v>
      </c>
      <c r="BK36" s="309">
        <v>8.2995535105999991</v>
      </c>
      <c r="BL36" s="309">
        <v>7.4146882753999996</v>
      </c>
      <c r="BM36" s="309">
        <v>10.993966253</v>
      </c>
      <c r="BN36" s="309">
        <v>17.958688402</v>
      </c>
      <c r="BO36" s="309">
        <v>45.511270195999998</v>
      </c>
      <c r="BP36" s="309">
        <v>102.32151952</v>
      </c>
      <c r="BQ36" s="309">
        <v>218.2507267</v>
      </c>
      <c r="BR36" s="309">
        <v>219.65950473000001</v>
      </c>
      <c r="BS36" s="309">
        <v>135.18181250000001</v>
      </c>
      <c r="BT36" s="309">
        <v>38.732229177999997</v>
      </c>
      <c r="BU36" s="309">
        <v>11.938336726999999</v>
      </c>
      <c r="BV36" s="309">
        <v>8.0480571726000001</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15.336538921000001</v>
      </c>
      <c r="AN37" s="266">
        <v>12.615762295</v>
      </c>
      <c r="AO37" s="266">
        <v>42.759953967999998</v>
      </c>
      <c r="AP37" s="266">
        <v>42.725762238999998</v>
      </c>
      <c r="AQ37" s="266">
        <v>105.39231528000001</v>
      </c>
      <c r="AR37" s="266">
        <v>247.38222629000001</v>
      </c>
      <c r="AS37" s="266">
        <v>397.60142605999999</v>
      </c>
      <c r="AT37" s="266">
        <v>356.82072492999998</v>
      </c>
      <c r="AU37" s="266">
        <v>181.41937573999999</v>
      </c>
      <c r="AV37" s="266">
        <v>83.547409646999995</v>
      </c>
      <c r="AW37" s="266">
        <v>32.080030276000002</v>
      </c>
      <c r="AX37" s="266">
        <v>6.8778724246999996</v>
      </c>
      <c r="AY37" s="266">
        <v>9.8273869904000009</v>
      </c>
      <c r="AZ37" s="266">
        <v>11.923273823000001</v>
      </c>
      <c r="BA37" s="266">
        <v>28.236065953000001</v>
      </c>
      <c r="BB37" s="266">
        <v>40.699320563000001</v>
      </c>
      <c r="BC37" s="309">
        <v>128.94474081999999</v>
      </c>
      <c r="BD37" s="309">
        <v>249.04992061999999</v>
      </c>
      <c r="BE37" s="309">
        <v>359.64443458</v>
      </c>
      <c r="BF37" s="309">
        <v>333.50807305000001</v>
      </c>
      <c r="BG37" s="309">
        <v>183.46070017</v>
      </c>
      <c r="BH37" s="309">
        <v>67.348614953999999</v>
      </c>
      <c r="BI37" s="309">
        <v>21.787770049999999</v>
      </c>
      <c r="BJ37" s="309">
        <v>10.568536127</v>
      </c>
      <c r="BK37" s="309">
        <v>10.777462797</v>
      </c>
      <c r="BL37" s="309">
        <v>11.87518659</v>
      </c>
      <c r="BM37" s="309">
        <v>23.266254590999999</v>
      </c>
      <c r="BN37" s="309">
        <v>41.146304880000002</v>
      </c>
      <c r="BO37" s="309">
        <v>123.67142483000001</v>
      </c>
      <c r="BP37" s="309">
        <v>243.27622331000001</v>
      </c>
      <c r="BQ37" s="309">
        <v>352.94038229</v>
      </c>
      <c r="BR37" s="309">
        <v>333.91477592000001</v>
      </c>
      <c r="BS37" s="309">
        <v>183.87541438</v>
      </c>
      <c r="BT37" s="309">
        <v>67.598498688000006</v>
      </c>
      <c r="BU37" s="309">
        <v>21.882367661</v>
      </c>
      <c r="BV37" s="309">
        <v>10.609568898999999</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249">
        <v>0</v>
      </c>
      <c r="BA39" s="249">
        <v>0</v>
      </c>
      <c r="BB39" s="249">
        <v>0</v>
      </c>
      <c r="BC39" s="312">
        <v>12.1289</v>
      </c>
      <c r="BD39" s="312">
        <v>68.331879999999998</v>
      </c>
      <c r="BE39" s="312">
        <v>242.21190000000001</v>
      </c>
      <c r="BF39" s="312">
        <v>183.32560000000001</v>
      </c>
      <c r="BG39" s="312">
        <v>48.049970000000002</v>
      </c>
      <c r="BH39" s="312">
        <v>1.163651</v>
      </c>
      <c r="BI39" s="312">
        <v>0</v>
      </c>
      <c r="BJ39" s="312">
        <v>0</v>
      </c>
      <c r="BK39" s="312">
        <v>0</v>
      </c>
      <c r="BL39" s="312">
        <v>0</v>
      </c>
      <c r="BM39" s="312">
        <v>0</v>
      </c>
      <c r="BN39" s="312">
        <v>0</v>
      </c>
      <c r="BO39" s="312">
        <v>12.101089999999999</v>
      </c>
      <c r="BP39" s="312">
        <v>70.629140000000007</v>
      </c>
      <c r="BQ39" s="312">
        <v>239.04570000000001</v>
      </c>
      <c r="BR39" s="312">
        <v>184.13929999999999</v>
      </c>
      <c r="BS39" s="312">
        <v>44.790399999999998</v>
      </c>
      <c r="BT39" s="312">
        <v>1.373435</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249">
        <v>0</v>
      </c>
      <c r="BA40" s="249">
        <v>0.19798986529000001</v>
      </c>
      <c r="BB40" s="249">
        <v>0.26275979000999999</v>
      </c>
      <c r="BC40" s="312">
        <v>36.600430000000003</v>
      </c>
      <c r="BD40" s="312">
        <v>125.8917</v>
      </c>
      <c r="BE40" s="312">
        <v>299.8929</v>
      </c>
      <c r="BF40" s="312">
        <v>223.7379</v>
      </c>
      <c r="BG40" s="312">
        <v>85.880939999999995</v>
      </c>
      <c r="BH40" s="312">
        <v>6.2815000000000003</v>
      </c>
      <c r="BI40" s="312">
        <v>0</v>
      </c>
      <c r="BJ40" s="312">
        <v>8.5916199999999998E-2</v>
      </c>
      <c r="BK40" s="312">
        <v>0</v>
      </c>
      <c r="BL40" s="312">
        <v>0</v>
      </c>
      <c r="BM40" s="312">
        <v>0.1979899</v>
      </c>
      <c r="BN40" s="312">
        <v>0.39079560000000002</v>
      </c>
      <c r="BO40" s="312">
        <v>35.702269999999999</v>
      </c>
      <c r="BP40" s="312">
        <v>124.9842</v>
      </c>
      <c r="BQ40" s="312">
        <v>292.83449999999999</v>
      </c>
      <c r="BR40" s="312">
        <v>225.2002</v>
      </c>
      <c r="BS40" s="312">
        <v>82.73939</v>
      </c>
      <c r="BT40" s="312">
        <v>6.5317990000000004</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249">
        <v>0</v>
      </c>
      <c r="BA41" s="249">
        <v>2.8652966589000002</v>
      </c>
      <c r="BB41" s="249">
        <v>1.2188170448</v>
      </c>
      <c r="BC41" s="312">
        <v>66.398979999999995</v>
      </c>
      <c r="BD41" s="312">
        <v>166.35470000000001</v>
      </c>
      <c r="BE41" s="312">
        <v>277.00479999999999</v>
      </c>
      <c r="BF41" s="312">
        <v>208.22890000000001</v>
      </c>
      <c r="BG41" s="312">
        <v>86.91422</v>
      </c>
      <c r="BH41" s="312">
        <v>6.7953039999999998</v>
      </c>
      <c r="BI41" s="312">
        <v>0</v>
      </c>
      <c r="BJ41" s="312">
        <v>0.15513179999999999</v>
      </c>
      <c r="BK41" s="312">
        <v>0</v>
      </c>
      <c r="BL41" s="312">
        <v>0</v>
      </c>
      <c r="BM41" s="312">
        <v>3.0407950000000001</v>
      </c>
      <c r="BN41" s="312">
        <v>1.4277740000000001</v>
      </c>
      <c r="BO41" s="312">
        <v>67.900630000000007</v>
      </c>
      <c r="BP41" s="312">
        <v>166.62970000000001</v>
      </c>
      <c r="BQ41" s="312">
        <v>266.03089999999997</v>
      </c>
      <c r="BR41" s="312">
        <v>208.97319999999999</v>
      </c>
      <c r="BS41" s="312">
        <v>89.981110000000001</v>
      </c>
      <c r="BT41" s="312">
        <v>7.0729249999999997</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249">
        <v>0.30456728572000002</v>
      </c>
      <c r="BA42" s="249">
        <v>6.5696394682000001</v>
      </c>
      <c r="BB42" s="249">
        <v>5.7144521649</v>
      </c>
      <c r="BC42" s="312">
        <v>68.54786</v>
      </c>
      <c r="BD42" s="312">
        <v>219.94049999999999</v>
      </c>
      <c r="BE42" s="312">
        <v>326.88459999999998</v>
      </c>
      <c r="BF42" s="312">
        <v>242.5275</v>
      </c>
      <c r="BG42" s="312">
        <v>116.7097</v>
      </c>
      <c r="BH42" s="312">
        <v>10.07127</v>
      </c>
      <c r="BI42" s="312">
        <v>0.22713240000000001</v>
      </c>
      <c r="BJ42" s="312">
        <v>0</v>
      </c>
      <c r="BK42" s="312">
        <v>0</v>
      </c>
      <c r="BL42" s="312">
        <v>0.30456729999999999</v>
      </c>
      <c r="BM42" s="312">
        <v>7.1823750000000004</v>
      </c>
      <c r="BN42" s="312">
        <v>5.7708269999999997</v>
      </c>
      <c r="BO42" s="312">
        <v>71.578419999999994</v>
      </c>
      <c r="BP42" s="312">
        <v>219.39330000000001</v>
      </c>
      <c r="BQ42" s="312">
        <v>315.72320000000002</v>
      </c>
      <c r="BR42" s="312">
        <v>241.1866</v>
      </c>
      <c r="BS42" s="312">
        <v>121.1844</v>
      </c>
      <c r="BT42" s="312">
        <v>9.9498309999999996</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33.393696531000003</v>
      </c>
      <c r="AZ43" s="249">
        <v>45.281425319</v>
      </c>
      <c r="BA43" s="249">
        <v>64.389233353999998</v>
      </c>
      <c r="BB43" s="249">
        <v>100.76820943</v>
      </c>
      <c r="BC43" s="312">
        <v>218.68090000000001</v>
      </c>
      <c r="BD43" s="312">
        <v>360.33019999999999</v>
      </c>
      <c r="BE43" s="312">
        <v>466.75740000000002</v>
      </c>
      <c r="BF43" s="312">
        <v>424.46899999999999</v>
      </c>
      <c r="BG43" s="312">
        <v>304.1028</v>
      </c>
      <c r="BH43" s="312">
        <v>149.1131</v>
      </c>
      <c r="BI43" s="312">
        <v>62.235500000000002</v>
      </c>
      <c r="BJ43" s="312">
        <v>49.341119999999997</v>
      </c>
      <c r="BK43" s="312">
        <v>34.509549999999997</v>
      </c>
      <c r="BL43" s="312">
        <v>46.627070000000003</v>
      </c>
      <c r="BM43" s="312">
        <v>66.160480000000007</v>
      </c>
      <c r="BN43" s="312">
        <v>99.017139999999998</v>
      </c>
      <c r="BO43" s="312">
        <v>219.07839999999999</v>
      </c>
      <c r="BP43" s="312">
        <v>356.65410000000003</v>
      </c>
      <c r="BQ43" s="312">
        <v>463.19069999999999</v>
      </c>
      <c r="BR43" s="312">
        <v>422.4753</v>
      </c>
      <c r="BS43" s="312">
        <v>305.33269999999999</v>
      </c>
      <c r="BT43" s="312">
        <v>154.5179</v>
      </c>
      <c r="BU43" s="312">
        <v>62.891889999999997</v>
      </c>
      <c r="BV43" s="312">
        <v>48.632350000000002</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6.6769594579999998</v>
      </c>
      <c r="AZ44" s="249">
        <v>7.4344640345000004</v>
      </c>
      <c r="BA44" s="249">
        <v>28.127655356999998</v>
      </c>
      <c r="BB44" s="249">
        <v>36.984785389000002</v>
      </c>
      <c r="BC44" s="312">
        <v>164.2139</v>
      </c>
      <c r="BD44" s="312">
        <v>330.60520000000002</v>
      </c>
      <c r="BE44" s="312">
        <v>429.63380000000001</v>
      </c>
      <c r="BF44" s="312">
        <v>384.23660000000001</v>
      </c>
      <c r="BG44" s="312">
        <v>250.57239999999999</v>
      </c>
      <c r="BH44" s="312">
        <v>63.348990000000001</v>
      </c>
      <c r="BI44" s="312">
        <v>5.6897710000000004</v>
      </c>
      <c r="BJ44" s="312">
        <v>5.2069850000000004</v>
      </c>
      <c r="BK44" s="312">
        <v>7.0658250000000002</v>
      </c>
      <c r="BL44" s="312">
        <v>7.2009499999999997</v>
      </c>
      <c r="BM44" s="312">
        <v>29.247119999999999</v>
      </c>
      <c r="BN44" s="312">
        <v>33.74474</v>
      </c>
      <c r="BO44" s="312">
        <v>168.14009999999999</v>
      </c>
      <c r="BP44" s="312">
        <v>324.46469999999999</v>
      </c>
      <c r="BQ44" s="312">
        <v>424.2278</v>
      </c>
      <c r="BR44" s="312">
        <v>382.2647</v>
      </c>
      <c r="BS44" s="312">
        <v>257.46899999999999</v>
      </c>
      <c r="BT44" s="312">
        <v>67.082030000000003</v>
      </c>
      <c r="BU44" s="312">
        <v>5.9368879999999997</v>
      </c>
      <c r="BV44" s="312">
        <v>5.2572640000000002</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15.487499263</v>
      </c>
      <c r="AZ45" s="249">
        <v>23.170254567000001</v>
      </c>
      <c r="BA45" s="249">
        <v>75.425704691000007</v>
      </c>
      <c r="BB45" s="249">
        <v>118.30945998</v>
      </c>
      <c r="BC45" s="312">
        <v>277.56880000000001</v>
      </c>
      <c r="BD45" s="312">
        <v>484.46429999999998</v>
      </c>
      <c r="BE45" s="312">
        <v>583.51179999999999</v>
      </c>
      <c r="BF45" s="312">
        <v>579.67309999999998</v>
      </c>
      <c r="BG45" s="312">
        <v>403.59179999999998</v>
      </c>
      <c r="BH45" s="312">
        <v>157.33359999999999</v>
      </c>
      <c r="BI45" s="312">
        <v>40.461910000000003</v>
      </c>
      <c r="BJ45" s="312">
        <v>12.099209999999999</v>
      </c>
      <c r="BK45" s="312">
        <v>16.213560000000001</v>
      </c>
      <c r="BL45" s="312">
        <v>22.601610000000001</v>
      </c>
      <c r="BM45" s="312">
        <v>74.060810000000004</v>
      </c>
      <c r="BN45" s="312">
        <v>110.6473</v>
      </c>
      <c r="BO45" s="312">
        <v>281.43200000000002</v>
      </c>
      <c r="BP45" s="312">
        <v>473.6737</v>
      </c>
      <c r="BQ45" s="312">
        <v>573.15430000000003</v>
      </c>
      <c r="BR45" s="312">
        <v>565.29999999999995</v>
      </c>
      <c r="BS45" s="312">
        <v>403.2199</v>
      </c>
      <c r="BT45" s="312">
        <v>159.99209999999999</v>
      </c>
      <c r="BU45" s="312">
        <v>40.956359999999997</v>
      </c>
      <c r="BV45" s="312">
        <v>12.445880000000001</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249">
        <v>4.0323625516000003</v>
      </c>
      <c r="BA46" s="249">
        <v>18.964475544999999</v>
      </c>
      <c r="BB46" s="249">
        <v>48.743607967000003</v>
      </c>
      <c r="BC46" s="312">
        <v>108.4051</v>
      </c>
      <c r="BD46" s="312">
        <v>287.11930000000001</v>
      </c>
      <c r="BE46" s="312">
        <v>392.02859999999998</v>
      </c>
      <c r="BF46" s="312">
        <v>354.88150000000002</v>
      </c>
      <c r="BG46" s="312">
        <v>207.40270000000001</v>
      </c>
      <c r="BH46" s="312">
        <v>74.497479999999996</v>
      </c>
      <c r="BI46" s="312">
        <v>11.406330000000001</v>
      </c>
      <c r="BJ46" s="312">
        <v>0.1167026</v>
      </c>
      <c r="BK46" s="312">
        <v>1.0568040000000001</v>
      </c>
      <c r="BL46" s="312">
        <v>4.3272649999999997</v>
      </c>
      <c r="BM46" s="312">
        <v>18.07105</v>
      </c>
      <c r="BN46" s="312">
        <v>47.878610000000002</v>
      </c>
      <c r="BO46" s="312">
        <v>114.2932</v>
      </c>
      <c r="BP46" s="312">
        <v>291.07580000000002</v>
      </c>
      <c r="BQ46" s="312">
        <v>393.82240000000002</v>
      </c>
      <c r="BR46" s="312">
        <v>349.56209999999999</v>
      </c>
      <c r="BS46" s="312">
        <v>205.98349999999999</v>
      </c>
      <c r="BT46" s="312">
        <v>74.085679999999996</v>
      </c>
      <c r="BU46" s="312">
        <v>11.861409999999999</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249">
        <v>8.5881328078999992</v>
      </c>
      <c r="BA47" s="249">
        <v>12.792713560999999</v>
      </c>
      <c r="BB47" s="249">
        <v>22.993912358999999</v>
      </c>
      <c r="BC47" s="312">
        <v>44.220129999999997</v>
      </c>
      <c r="BD47" s="312">
        <v>125.6923</v>
      </c>
      <c r="BE47" s="312">
        <v>236.6748</v>
      </c>
      <c r="BF47" s="312">
        <v>249.46299999999999</v>
      </c>
      <c r="BG47" s="312">
        <v>161.45910000000001</v>
      </c>
      <c r="BH47" s="312">
        <v>61.306040000000003</v>
      </c>
      <c r="BI47" s="312">
        <v>15.36415</v>
      </c>
      <c r="BJ47" s="312">
        <v>9.1143029999999996</v>
      </c>
      <c r="BK47" s="312">
        <v>9.7962140000000009</v>
      </c>
      <c r="BL47" s="312">
        <v>8.5344960000000007</v>
      </c>
      <c r="BM47" s="312">
        <v>12.51158</v>
      </c>
      <c r="BN47" s="312">
        <v>22.606560000000002</v>
      </c>
      <c r="BO47" s="312">
        <v>46.477490000000003</v>
      </c>
      <c r="BP47" s="312">
        <v>129.52250000000001</v>
      </c>
      <c r="BQ47" s="312">
        <v>240.97120000000001</v>
      </c>
      <c r="BR47" s="312">
        <v>251.08369999999999</v>
      </c>
      <c r="BS47" s="312">
        <v>159.43889999999999</v>
      </c>
      <c r="BT47" s="312">
        <v>60.731929999999998</v>
      </c>
      <c r="BU47" s="312">
        <v>15.499180000000001</v>
      </c>
      <c r="BV47" s="312">
        <v>9.0155670000000008</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10.507688561</v>
      </c>
      <c r="AZ48" s="247">
        <v>13.93692379</v>
      </c>
      <c r="BA48" s="247">
        <v>27.921653264</v>
      </c>
      <c r="BB48" s="247">
        <v>44.362638799000003</v>
      </c>
      <c r="BC48" s="313">
        <v>121.32980000000001</v>
      </c>
      <c r="BD48" s="313">
        <v>249.19049999999999</v>
      </c>
      <c r="BE48" s="313">
        <v>367.44839999999999</v>
      </c>
      <c r="BF48" s="313">
        <v>327.2174</v>
      </c>
      <c r="BG48" s="313">
        <v>199.1893</v>
      </c>
      <c r="BH48" s="313">
        <v>70.488860000000003</v>
      </c>
      <c r="BI48" s="313">
        <v>20.989339999999999</v>
      </c>
      <c r="BJ48" s="313">
        <v>13.06912</v>
      </c>
      <c r="BK48" s="313">
        <v>10.90329</v>
      </c>
      <c r="BL48" s="313">
        <v>14.17292</v>
      </c>
      <c r="BM48" s="313">
        <v>28.22945</v>
      </c>
      <c r="BN48" s="313">
        <v>43.010190000000001</v>
      </c>
      <c r="BO48" s="313">
        <v>123.53579999999999</v>
      </c>
      <c r="BP48" s="313">
        <v>248.1583</v>
      </c>
      <c r="BQ48" s="313">
        <v>362.98480000000001</v>
      </c>
      <c r="BR48" s="313">
        <v>325.5772</v>
      </c>
      <c r="BS48" s="313">
        <v>199.9913</v>
      </c>
      <c r="BT48" s="313">
        <v>72.269379999999998</v>
      </c>
      <c r="BU48" s="313">
        <v>21.330850000000002</v>
      </c>
      <c r="BV48" s="313">
        <v>13.000529999999999</v>
      </c>
    </row>
    <row r="49" spans="1:74" s="192" customFormat="1" ht="12" customHeight="1" x14ac:dyDescent="0.25">
      <c r="A49" s="148"/>
      <c r="B49" s="787" t="s">
        <v>815</v>
      </c>
      <c r="C49" s="744"/>
      <c r="D49" s="744"/>
      <c r="E49" s="744"/>
      <c r="F49" s="744"/>
      <c r="G49" s="744"/>
      <c r="H49" s="744"/>
      <c r="I49" s="744"/>
      <c r="J49" s="744"/>
      <c r="K49" s="744"/>
      <c r="L49" s="744"/>
      <c r="M49" s="744"/>
      <c r="N49" s="744"/>
      <c r="O49" s="744"/>
      <c r="P49" s="744"/>
      <c r="Q49" s="744"/>
      <c r="AY49" s="454"/>
      <c r="AZ49" s="454"/>
      <c r="BA49" s="454"/>
      <c r="BB49" s="454"/>
      <c r="BC49" s="685"/>
      <c r="BD49" s="685"/>
      <c r="BE49" s="685"/>
      <c r="BF49" s="685"/>
      <c r="BG49" s="454"/>
      <c r="BH49" s="454"/>
      <c r="BI49" s="454"/>
      <c r="BJ49" s="454"/>
    </row>
    <row r="50" spans="1:74" s="429" customFormat="1" ht="12" customHeight="1" x14ac:dyDescent="0.25">
      <c r="A50" s="426"/>
      <c r="B50" s="780" t="str">
        <f>"Notes: "&amp;"EIA completed modeling and analysis for this report on " &amp;Dates!D2&amp;"."</f>
        <v>Notes: EIA completed modeling and analysis for this report on Thursday May 6, 2021.</v>
      </c>
      <c r="C50" s="780"/>
      <c r="D50" s="780"/>
      <c r="E50" s="780"/>
      <c r="F50" s="780"/>
      <c r="G50" s="780"/>
      <c r="H50" s="780"/>
      <c r="I50" s="780"/>
      <c r="J50" s="780"/>
      <c r="K50" s="780"/>
      <c r="L50" s="780"/>
      <c r="M50" s="780"/>
      <c r="N50" s="780"/>
      <c r="O50" s="780"/>
      <c r="P50" s="780"/>
      <c r="Q50" s="780"/>
      <c r="AY50" s="455"/>
      <c r="AZ50" s="455"/>
      <c r="BA50" s="455"/>
      <c r="BB50" s="455"/>
      <c r="BC50" s="644"/>
      <c r="BD50" s="644"/>
      <c r="BE50" s="644"/>
      <c r="BF50" s="644"/>
      <c r="BG50" s="455"/>
      <c r="BH50" s="455"/>
      <c r="BI50" s="455"/>
      <c r="BJ50" s="455"/>
    </row>
    <row r="51" spans="1:74" s="429" customFormat="1" ht="12" customHeight="1" x14ac:dyDescent="0.25">
      <c r="A51" s="426"/>
      <c r="B51" s="770" t="s">
        <v>353</v>
      </c>
      <c r="C51" s="769"/>
      <c r="D51" s="769"/>
      <c r="E51" s="769"/>
      <c r="F51" s="769"/>
      <c r="G51" s="769"/>
      <c r="H51" s="769"/>
      <c r="I51" s="769"/>
      <c r="J51" s="769"/>
      <c r="K51" s="769"/>
      <c r="L51" s="769"/>
      <c r="M51" s="769"/>
      <c r="N51" s="769"/>
      <c r="O51" s="769"/>
      <c r="P51" s="769"/>
      <c r="Q51" s="769"/>
      <c r="AY51" s="455"/>
      <c r="AZ51" s="455"/>
      <c r="BA51" s="455"/>
      <c r="BB51" s="455"/>
      <c r="BC51" s="644"/>
      <c r="BD51" s="644"/>
      <c r="BE51" s="644"/>
      <c r="BF51" s="644"/>
      <c r="BG51" s="455"/>
      <c r="BH51" s="455"/>
      <c r="BI51" s="455"/>
      <c r="BJ51" s="455"/>
    </row>
    <row r="52" spans="1:74" s="429" customFormat="1" ht="12" customHeight="1" x14ac:dyDescent="0.25">
      <c r="A52" s="430"/>
      <c r="B52" s="780" t="s">
        <v>1373</v>
      </c>
      <c r="C52" s="762"/>
      <c r="D52" s="762"/>
      <c r="E52" s="762"/>
      <c r="F52" s="762"/>
      <c r="G52" s="762"/>
      <c r="H52" s="762"/>
      <c r="I52" s="762"/>
      <c r="J52" s="762"/>
      <c r="K52" s="762"/>
      <c r="L52" s="762"/>
      <c r="M52" s="762"/>
      <c r="N52" s="762"/>
      <c r="O52" s="762"/>
      <c r="P52" s="762"/>
      <c r="Q52" s="759"/>
      <c r="AY52" s="455"/>
      <c r="AZ52" s="455"/>
      <c r="BA52" s="455"/>
      <c r="BB52" s="455"/>
      <c r="BC52" s="455"/>
      <c r="BD52" s="644"/>
      <c r="BE52" s="644"/>
      <c r="BF52" s="644"/>
      <c r="BG52" s="455"/>
      <c r="BH52" s="455"/>
      <c r="BI52" s="455"/>
      <c r="BJ52" s="455"/>
    </row>
    <row r="53" spans="1:74" s="429" customFormat="1" ht="12" customHeight="1" x14ac:dyDescent="0.25">
      <c r="A53" s="430"/>
      <c r="B53" s="780" t="s">
        <v>161</v>
      </c>
      <c r="C53" s="762"/>
      <c r="D53" s="762"/>
      <c r="E53" s="762"/>
      <c r="F53" s="762"/>
      <c r="G53" s="762"/>
      <c r="H53" s="762"/>
      <c r="I53" s="762"/>
      <c r="J53" s="762"/>
      <c r="K53" s="762"/>
      <c r="L53" s="762"/>
      <c r="M53" s="762"/>
      <c r="N53" s="762"/>
      <c r="O53" s="762"/>
      <c r="P53" s="762"/>
      <c r="Q53" s="759"/>
      <c r="AY53" s="455"/>
      <c r="AZ53" s="455"/>
      <c r="BA53" s="455"/>
      <c r="BB53" s="455"/>
      <c r="BC53" s="455"/>
      <c r="BD53" s="644"/>
      <c r="BE53" s="644"/>
      <c r="BF53" s="644"/>
      <c r="BG53" s="455"/>
      <c r="BH53" s="455"/>
      <c r="BI53" s="455"/>
      <c r="BJ53" s="455"/>
    </row>
    <row r="54" spans="1:74" s="429" customFormat="1" ht="12" customHeight="1" x14ac:dyDescent="0.25">
      <c r="A54" s="430"/>
      <c r="B54" s="780" t="s">
        <v>353</v>
      </c>
      <c r="C54" s="762"/>
      <c r="D54" s="762"/>
      <c r="E54" s="762"/>
      <c r="F54" s="762"/>
      <c r="G54" s="762"/>
      <c r="H54" s="762"/>
      <c r="I54" s="762"/>
      <c r="J54" s="762"/>
      <c r="K54" s="762"/>
      <c r="L54" s="762"/>
      <c r="M54" s="762"/>
      <c r="N54" s="762"/>
      <c r="O54" s="762"/>
      <c r="P54" s="762"/>
      <c r="Q54" s="759"/>
      <c r="AY54" s="455"/>
      <c r="AZ54" s="455"/>
      <c r="BA54" s="455"/>
      <c r="BB54" s="455"/>
      <c r="BC54" s="455"/>
      <c r="BD54" s="644"/>
      <c r="BE54" s="644"/>
      <c r="BF54" s="644"/>
      <c r="BG54" s="455"/>
      <c r="BH54" s="455"/>
      <c r="BI54" s="455"/>
      <c r="BJ54" s="455"/>
    </row>
    <row r="55" spans="1:74" s="431" customFormat="1" ht="12" customHeight="1" x14ac:dyDescent="0.25">
      <c r="A55" s="430"/>
      <c r="B55" s="780" t="s">
        <v>162</v>
      </c>
      <c r="C55" s="762"/>
      <c r="D55" s="762"/>
      <c r="E55" s="762"/>
      <c r="F55" s="762"/>
      <c r="G55" s="762"/>
      <c r="H55" s="762"/>
      <c r="I55" s="762"/>
      <c r="J55" s="762"/>
      <c r="K55" s="762"/>
      <c r="L55" s="762"/>
      <c r="M55" s="762"/>
      <c r="N55" s="762"/>
      <c r="O55" s="762"/>
      <c r="P55" s="762"/>
      <c r="Q55" s="759"/>
      <c r="AY55" s="456"/>
      <c r="AZ55" s="456"/>
      <c r="BA55" s="456"/>
      <c r="BB55" s="456"/>
      <c r="BC55" s="456"/>
      <c r="BD55" s="645"/>
      <c r="BE55" s="645"/>
      <c r="BF55" s="645"/>
      <c r="BG55" s="456"/>
      <c r="BH55" s="456"/>
      <c r="BI55" s="456"/>
      <c r="BJ55" s="456"/>
    </row>
    <row r="56" spans="1:74" s="431" customFormat="1" ht="12" customHeight="1" x14ac:dyDescent="0.25">
      <c r="A56" s="430"/>
      <c r="B56" s="763" t="s">
        <v>163</v>
      </c>
      <c r="C56" s="762"/>
      <c r="D56" s="762"/>
      <c r="E56" s="762"/>
      <c r="F56" s="762"/>
      <c r="G56" s="762"/>
      <c r="H56" s="762"/>
      <c r="I56" s="762"/>
      <c r="J56" s="762"/>
      <c r="K56" s="762"/>
      <c r="L56" s="762"/>
      <c r="M56" s="762"/>
      <c r="N56" s="762"/>
      <c r="O56" s="762"/>
      <c r="P56" s="762"/>
      <c r="Q56" s="759"/>
      <c r="AY56" s="456"/>
      <c r="AZ56" s="456"/>
      <c r="BA56" s="456"/>
      <c r="BB56" s="456"/>
      <c r="BC56" s="456"/>
      <c r="BD56" s="645"/>
      <c r="BE56" s="645"/>
      <c r="BF56" s="645"/>
      <c r="BG56" s="456"/>
      <c r="BH56" s="456"/>
      <c r="BI56" s="456"/>
      <c r="BJ56" s="456"/>
    </row>
    <row r="57" spans="1:74" s="431" customFormat="1" ht="12" customHeight="1" x14ac:dyDescent="0.25">
      <c r="A57" s="393"/>
      <c r="B57" s="771" t="s">
        <v>1381</v>
      </c>
      <c r="C57" s="759"/>
      <c r="D57" s="759"/>
      <c r="E57" s="759"/>
      <c r="F57" s="759"/>
      <c r="G57" s="759"/>
      <c r="H57" s="759"/>
      <c r="I57" s="759"/>
      <c r="J57" s="759"/>
      <c r="K57" s="759"/>
      <c r="L57" s="759"/>
      <c r="M57" s="759"/>
      <c r="N57" s="759"/>
      <c r="O57" s="759"/>
      <c r="P57" s="759"/>
      <c r="Q57" s="759"/>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pageSetUpPr fitToPage="1"/>
  </sheetPr>
  <dimension ref="A1:BV144"/>
  <sheetViews>
    <sheetView showGridLines="0" zoomScaleNormal="100" workbookViewId="0">
      <pane xSplit="2" ySplit="4" topLeftCell="AW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78" customWidth="1"/>
    <col min="59" max="62" width="6.5546875" style="308" customWidth="1"/>
    <col min="63" max="74" width="6.5546875" style="12" customWidth="1"/>
    <col min="75" max="16384" width="9.5546875" style="12"/>
  </cols>
  <sheetData>
    <row r="1" spans="1:74" s="11" customFormat="1" ht="13.2" x14ac:dyDescent="0.25">
      <c r="A1" s="741" t="s">
        <v>798</v>
      </c>
      <c r="B1" s="743" t="s">
        <v>235</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Y1" s="447"/>
      <c r="AZ1" s="447"/>
      <c r="BA1" s="447"/>
      <c r="BB1" s="447"/>
      <c r="BC1" s="447"/>
      <c r="BD1" s="676"/>
      <c r="BE1" s="676"/>
      <c r="BF1" s="676"/>
      <c r="BG1" s="447"/>
      <c r="BH1" s="447"/>
      <c r="BI1" s="447"/>
      <c r="BJ1" s="447"/>
    </row>
    <row r="2" spans="1:74" s="13" customFormat="1"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995</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10.438742</v>
      </c>
      <c r="AW8" s="210">
        <v>11.167707</v>
      </c>
      <c r="AX8" s="210">
        <v>11.087878999999999</v>
      </c>
      <c r="AY8" s="210">
        <v>11.059485</v>
      </c>
      <c r="AZ8" s="210">
        <v>9.8617380000000008</v>
      </c>
      <c r="BA8" s="210">
        <v>10.939185239</v>
      </c>
      <c r="BB8" s="210">
        <v>10.966726926</v>
      </c>
      <c r="BC8" s="299">
        <v>10.97195</v>
      </c>
      <c r="BD8" s="299">
        <v>10.979760000000001</v>
      </c>
      <c r="BE8" s="299">
        <v>11.05669</v>
      </c>
      <c r="BF8" s="299">
        <v>11.12932</v>
      </c>
      <c r="BG8" s="299">
        <v>11.17252</v>
      </c>
      <c r="BH8" s="299">
        <v>11.200430000000001</v>
      </c>
      <c r="BI8" s="299">
        <v>11.3994</v>
      </c>
      <c r="BJ8" s="299">
        <v>11.4307</v>
      </c>
      <c r="BK8" s="299">
        <v>11.4435</v>
      </c>
      <c r="BL8" s="299">
        <v>11.487590000000001</v>
      </c>
      <c r="BM8" s="299">
        <v>11.59097</v>
      </c>
      <c r="BN8" s="299">
        <v>11.67177</v>
      </c>
      <c r="BO8" s="299">
        <v>11.64479</v>
      </c>
      <c r="BP8" s="299">
        <v>11.70964</v>
      </c>
      <c r="BQ8" s="299">
        <v>11.81198</v>
      </c>
      <c r="BR8" s="299">
        <v>11.99769</v>
      </c>
      <c r="BS8" s="299">
        <v>12.07019</v>
      </c>
      <c r="BT8" s="299">
        <v>12.0451</v>
      </c>
      <c r="BU8" s="299">
        <v>12.257070000000001</v>
      </c>
      <c r="BV8" s="299">
        <v>12.33356</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99"/>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87.797161290000005</v>
      </c>
      <c r="AR11" s="210">
        <v>88.351699999999994</v>
      </c>
      <c r="AS11" s="210">
        <v>89.766096774000005</v>
      </c>
      <c r="AT11" s="210">
        <v>90.234516128999999</v>
      </c>
      <c r="AU11" s="210">
        <v>89.4649</v>
      </c>
      <c r="AV11" s="210">
        <v>88.939129031999997</v>
      </c>
      <c r="AW11" s="210">
        <v>91.987933333000001</v>
      </c>
      <c r="AX11" s="210">
        <v>92.538064516000006</v>
      </c>
      <c r="AY11" s="210">
        <v>92.301967742000002</v>
      </c>
      <c r="AZ11" s="210">
        <v>86.337892857</v>
      </c>
      <c r="BA11" s="210">
        <v>91.277169999999998</v>
      </c>
      <c r="BB11" s="210">
        <v>90.786680000000004</v>
      </c>
      <c r="BC11" s="299">
        <v>90.793790000000001</v>
      </c>
      <c r="BD11" s="299">
        <v>90.678150000000002</v>
      </c>
      <c r="BE11" s="299">
        <v>90.920739999999995</v>
      </c>
      <c r="BF11" s="299">
        <v>91.399839999999998</v>
      </c>
      <c r="BG11" s="299">
        <v>91.720389999999995</v>
      </c>
      <c r="BH11" s="299">
        <v>91.867130000000003</v>
      </c>
      <c r="BI11" s="299">
        <v>92.153710000000004</v>
      </c>
      <c r="BJ11" s="299">
        <v>92.063079999999999</v>
      </c>
      <c r="BK11" s="299">
        <v>91.928479999999993</v>
      </c>
      <c r="BL11" s="299">
        <v>91.897989999999993</v>
      </c>
      <c r="BM11" s="299">
        <v>92.066090000000003</v>
      </c>
      <c r="BN11" s="299">
        <v>92.282870000000003</v>
      </c>
      <c r="BO11" s="299">
        <v>92.5107</v>
      </c>
      <c r="BP11" s="299">
        <v>92.814030000000002</v>
      </c>
      <c r="BQ11" s="299">
        <v>93.208119999999994</v>
      </c>
      <c r="BR11" s="299">
        <v>93.586579999999998</v>
      </c>
      <c r="BS11" s="299">
        <v>94.026390000000006</v>
      </c>
      <c r="BT11" s="299">
        <v>94.188500000000005</v>
      </c>
      <c r="BU11" s="299">
        <v>94.467150000000004</v>
      </c>
      <c r="BV11" s="299">
        <v>94.425129999999996</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55.612456999999999</v>
      </c>
      <c r="AN14" s="68">
        <v>47.378796000000001</v>
      </c>
      <c r="AO14" s="68">
        <v>46.060926000000002</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48.564743999999997</v>
      </c>
      <c r="AZ14" s="68">
        <v>40.292459000000001</v>
      </c>
      <c r="BA14" s="68">
        <v>49.891813999999997</v>
      </c>
      <c r="BB14" s="68">
        <v>48.058099820999999</v>
      </c>
      <c r="BC14" s="301">
        <v>45.912010000000002</v>
      </c>
      <c r="BD14" s="301">
        <v>46.223869999999998</v>
      </c>
      <c r="BE14" s="301">
        <v>49.276560000000003</v>
      </c>
      <c r="BF14" s="301">
        <v>54.388260000000002</v>
      </c>
      <c r="BG14" s="301">
        <v>49.961840000000002</v>
      </c>
      <c r="BH14" s="301">
        <v>51.146070000000002</v>
      </c>
      <c r="BI14" s="301">
        <v>49.0336</v>
      </c>
      <c r="BJ14" s="301">
        <v>49.395310000000002</v>
      </c>
      <c r="BK14" s="301">
        <v>51.310479999999998</v>
      </c>
      <c r="BL14" s="301">
        <v>47.24342</v>
      </c>
      <c r="BM14" s="301">
        <v>52.57123</v>
      </c>
      <c r="BN14" s="301">
        <v>48.329650000000001</v>
      </c>
      <c r="BO14" s="301">
        <v>48.742620000000002</v>
      </c>
      <c r="BP14" s="301">
        <v>48.448970000000003</v>
      </c>
      <c r="BQ14" s="301">
        <v>50.709020000000002</v>
      </c>
      <c r="BR14" s="301">
        <v>55.239809999999999</v>
      </c>
      <c r="BS14" s="301">
        <v>50.699770000000001</v>
      </c>
      <c r="BT14" s="301">
        <v>51.773499999999999</v>
      </c>
      <c r="BU14" s="301">
        <v>49.793759999999999</v>
      </c>
      <c r="BV14" s="301">
        <v>49.896450000000002</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18.595403000000001</v>
      </c>
      <c r="AZ19" s="210">
        <v>17.444201</v>
      </c>
      <c r="BA19" s="210">
        <v>18.793364774</v>
      </c>
      <c r="BB19" s="210">
        <v>19.393832376999999</v>
      </c>
      <c r="BC19" s="299">
        <v>19.57076</v>
      </c>
      <c r="BD19" s="299">
        <v>19.85125</v>
      </c>
      <c r="BE19" s="299">
        <v>19.704650000000001</v>
      </c>
      <c r="BF19" s="299">
        <v>20.144600000000001</v>
      </c>
      <c r="BG19" s="299">
        <v>19.78471</v>
      </c>
      <c r="BH19" s="299">
        <v>20.13532</v>
      </c>
      <c r="BI19" s="299">
        <v>20.3401</v>
      </c>
      <c r="BJ19" s="299">
        <v>20.188189999999999</v>
      </c>
      <c r="BK19" s="299">
        <v>20.012869999999999</v>
      </c>
      <c r="BL19" s="299">
        <v>19.8489</v>
      </c>
      <c r="BM19" s="299">
        <v>20.206119999999999</v>
      </c>
      <c r="BN19" s="299">
        <v>20.254560000000001</v>
      </c>
      <c r="BO19" s="299">
        <v>20.4815</v>
      </c>
      <c r="BP19" s="299">
        <v>20.65194</v>
      </c>
      <c r="BQ19" s="299">
        <v>20.70054</v>
      </c>
      <c r="BR19" s="299">
        <v>21.11946</v>
      </c>
      <c r="BS19" s="299">
        <v>20.703340000000001</v>
      </c>
      <c r="BT19" s="299">
        <v>20.799430000000001</v>
      </c>
      <c r="BU19" s="299">
        <v>20.839230000000001</v>
      </c>
      <c r="BV19" s="299">
        <v>20.704219999999999</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74.909890903000004</v>
      </c>
      <c r="AW22" s="210">
        <v>81.320228862999997</v>
      </c>
      <c r="AX22" s="210">
        <v>101.8601702</v>
      </c>
      <c r="AY22" s="210">
        <v>105.98852248</v>
      </c>
      <c r="AZ22" s="210">
        <v>108.44314596</v>
      </c>
      <c r="BA22" s="210">
        <v>84.039106000000004</v>
      </c>
      <c r="BB22" s="210">
        <v>74.161651000000006</v>
      </c>
      <c r="BC22" s="299">
        <v>67.097170000000006</v>
      </c>
      <c r="BD22" s="299">
        <v>70.437479999999994</v>
      </c>
      <c r="BE22" s="299">
        <v>75.242890000000003</v>
      </c>
      <c r="BF22" s="299">
        <v>74.195639999999997</v>
      </c>
      <c r="BG22" s="299">
        <v>71.562370000000001</v>
      </c>
      <c r="BH22" s="299">
        <v>73.395259999999993</v>
      </c>
      <c r="BI22" s="299">
        <v>86.104410000000001</v>
      </c>
      <c r="BJ22" s="299">
        <v>102.5964</v>
      </c>
      <c r="BK22" s="299">
        <v>104.7587</v>
      </c>
      <c r="BL22" s="299">
        <v>103.39319999999999</v>
      </c>
      <c r="BM22" s="299">
        <v>87.505610000000004</v>
      </c>
      <c r="BN22" s="299">
        <v>74.267619999999994</v>
      </c>
      <c r="BO22" s="299">
        <v>66.843469999999996</v>
      </c>
      <c r="BP22" s="299">
        <v>70.279849999999996</v>
      </c>
      <c r="BQ22" s="299">
        <v>75.771659999999997</v>
      </c>
      <c r="BR22" s="299">
        <v>75.464349999999996</v>
      </c>
      <c r="BS22" s="299">
        <v>71.635170000000002</v>
      </c>
      <c r="BT22" s="299">
        <v>73.366879999999995</v>
      </c>
      <c r="BU22" s="299">
        <v>85.553240000000002</v>
      </c>
      <c r="BV22" s="299">
        <v>102.6574</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40.721643213999997</v>
      </c>
      <c r="AN25" s="68">
        <v>35.981930177000002</v>
      </c>
      <c r="AO25" s="68">
        <v>32.799766472999998</v>
      </c>
      <c r="AP25" s="68">
        <v>26.704142910000002</v>
      </c>
      <c r="AQ25" s="68">
        <v>29.821122824</v>
      </c>
      <c r="AR25" s="68">
        <v>39.909196979999997</v>
      </c>
      <c r="AS25" s="68">
        <v>52.950167024000002</v>
      </c>
      <c r="AT25" s="68">
        <v>53.712463999000001</v>
      </c>
      <c r="AU25" s="68">
        <v>41.888119830000001</v>
      </c>
      <c r="AV25" s="68">
        <v>37.507379755999999</v>
      </c>
      <c r="AW25" s="68">
        <v>38.028566939999997</v>
      </c>
      <c r="AX25" s="68">
        <v>47.290498047</v>
      </c>
      <c r="AY25" s="68">
        <v>49.192906159000003</v>
      </c>
      <c r="AZ25" s="68">
        <v>50.544309831</v>
      </c>
      <c r="BA25" s="68">
        <v>38.294127639999999</v>
      </c>
      <c r="BB25" s="68">
        <v>34.1366187</v>
      </c>
      <c r="BC25" s="301">
        <v>40.977530000000002</v>
      </c>
      <c r="BD25" s="301">
        <v>49.82535</v>
      </c>
      <c r="BE25" s="301">
        <v>62.408839999999998</v>
      </c>
      <c r="BF25" s="301">
        <v>58.141919999999999</v>
      </c>
      <c r="BG25" s="301">
        <v>45.647939999999998</v>
      </c>
      <c r="BH25" s="301">
        <v>39.90869</v>
      </c>
      <c r="BI25" s="301">
        <v>36.501179999999998</v>
      </c>
      <c r="BJ25" s="301">
        <v>54.253480000000003</v>
      </c>
      <c r="BK25" s="301">
        <v>58.516889999999997</v>
      </c>
      <c r="BL25" s="301">
        <v>43.45487</v>
      </c>
      <c r="BM25" s="301">
        <v>43.272910000000003</v>
      </c>
      <c r="BN25" s="301">
        <v>35.839750000000002</v>
      </c>
      <c r="BO25" s="301">
        <v>38.560560000000002</v>
      </c>
      <c r="BP25" s="301">
        <v>47.671599999999998</v>
      </c>
      <c r="BQ25" s="301">
        <v>59.361400000000003</v>
      </c>
      <c r="BR25" s="301">
        <v>56.036340000000003</v>
      </c>
      <c r="BS25" s="301">
        <v>43.688679999999998</v>
      </c>
      <c r="BT25" s="301">
        <v>39.036209999999997</v>
      </c>
      <c r="BU25" s="301">
        <v>35.001390000000001</v>
      </c>
      <c r="BV25" s="301">
        <v>51.698740000000001</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10.42353683</v>
      </c>
      <c r="AY28" s="210">
        <v>10.753355543</v>
      </c>
      <c r="AZ28" s="210">
        <v>11.031367298999999</v>
      </c>
      <c r="BA28" s="210">
        <v>9.8187090000000001</v>
      </c>
      <c r="BB28" s="210">
        <v>9.3149300000000004</v>
      </c>
      <c r="BC28" s="299">
        <v>9.5731710000000003</v>
      </c>
      <c r="BD28" s="299">
        <v>11.386380000000001</v>
      </c>
      <c r="BE28" s="299">
        <v>12.479699999999999</v>
      </c>
      <c r="BF28" s="299">
        <v>12.126429999999999</v>
      </c>
      <c r="BG28" s="299">
        <v>11.15649</v>
      </c>
      <c r="BH28" s="299">
        <v>9.8728250000000006</v>
      </c>
      <c r="BI28" s="299">
        <v>9.6348140000000004</v>
      </c>
      <c r="BJ28" s="299">
        <v>10.629910000000001</v>
      </c>
      <c r="BK28" s="299">
        <v>11.00244</v>
      </c>
      <c r="BL28" s="299">
        <v>11.09965</v>
      </c>
      <c r="BM28" s="299">
        <v>9.9422499999999996</v>
      </c>
      <c r="BN28" s="299">
        <v>9.4545180000000002</v>
      </c>
      <c r="BO28" s="299">
        <v>9.6550449999999994</v>
      </c>
      <c r="BP28" s="299">
        <v>11.46692</v>
      </c>
      <c r="BQ28" s="299">
        <v>12.546900000000001</v>
      </c>
      <c r="BR28" s="299">
        <v>12.23922</v>
      </c>
      <c r="BS28" s="299">
        <v>11.26735</v>
      </c>
      <c r="BT28" s="299">
        <v>9.9579640000000005</v>
      </c>
      <c r="BU28" s="299">
        <v>9.7117339999999999</v>
      </c>
      <c r="BV28" s="299">
        <v>10.707470000000001</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0.97431889620000001</v>
      </c>
      <c r="AN31" s="210">
        <v>0.97983084626000005</v>
      </c>
      <c r="AO31" s="210">
        <v>0.96899832650999995</v>
      </c>
      <c r="AP31" s="210">
        <v>0.91297271490999998</v>
      </c>
      <c r="AQ31" s="210">
        <v>1.038417586</v>
      </c>
      <c r="AR31" s="210">
        <v>1.0436509092999999</v>
      </c>
      <c r="AS31" s="210">
        <v>0.99443905922999998</v>
      </c>
      <c r="AT31" s="210">
        <v>0.94973428389000003</v>
      </c>
      <c r="AU31" s="210">
        <v>0.88222630573000005</v>
      </c>
      <c r="AV31" s="210">
        <v>0.92461089650999995</v>
      </c>
      <c r="AW31" s="210">
        <v>0.98754448452999999</v>
      </c>
      <c r="AX31" s="210">
        <v>0.99528603677000005</v>
      </c>
      <c r="AY31" s="210">
        <v>0.98017397886000002</v>
      </c>
      <c r="AZ31" s="210">
        <v>0.88836689999999996</v>
      </c>
      <c r="BA31" s="210">
        <v>1.1011329999999999</v>
      </c>
      <c r="BB31" s="210">
        <v>1.0759080000000001</v>
      </c>
      <c r="BC31" s="299">
        <v>1.1387480000000001</v>
      </c>
      <c r="BD31" s="299">
        <v>1.1335850000000001</v>
      </c>
      <c r="BE31" s="299">
        <v>1.0699000000000001</v>
      </c>
      <c r="BF31" s="299">
        <v>1.0378339999999999</v>
      </c>
      <c r="BG31" s="299">
        <v>0.97208519999999998</v>
      </c>
      <c r="BH31" s="299">
        <v>1.011477</v>
      </c>
      <c r="BI31" s="299">
        <v>1.066325</v>
      </c>
      <c r="BJ31" s="299">
        <v>1.082276</v>
      </c>
      <c r="BK31" s="299">
        <v>1.0828990000000001</v>
      </c>
      <c r="BL31" s="299">
        <v>0.98877110000000001</v>
      </c>
      <c r="BM31" s="299">
        <v>1.167054</v>
      </c>
      <c r="BN31" s="299">
        <v>1.143743</v>
      </c>
      <c r="BO31" s="299">
        <v>1.206504</v>
      </c>
      <c r="BP31" s="299">
        <v>1.2151719999999999</v>
      </c>
      <c r="BQ31" s="299">
        <v>1.142072</v>
      </c>
      <c r="BR31" s="299">
        <v>1.092158</v>
      </c>
      <c r="BS31" s="299">
        <v>1.032818</v>
      </c>
      <c r="BT31" s="299">
        <v>1.0606519999999999</v>
      </c>
      <c r="BU31" s="299">
        <v>1.114994</v>
      </c>
      <c r="BV31" s="299">
        <v>1.1199410000000001</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9.5319186089999999</v>
      </c>
      <c r="AB34" s="210">
        <v>8.3768466670000006</v>
      </c>
      <c r="AC34" s="210">
        <v>8.6923469420000004</v>
      </c>
      <c r="AD34" s="210">
        <v>7.6624028360000001</v>
      </c>
      <c r="AE34" s="210">
        <v>7.9370164580000004</v>
      </c>
      <c r="AF34" s="210">
        <v>7.905972352</v>
      </c>
      <c r="AG34" s="210">
        <v>8.5482970060000003</v>
      </c>
      <c r="AH34" s="210">
        <v>8.5518200719999999</v>
      </c>
      <c r="AI34" s="210">
        <v>7.8535768890000002</v>
      </c>
      <c r="AJ34" s="210">
        <v>7.9285171349999999</v>
      </c>
      <c r="AK34" s="210">
        <v>8.3782023090000006</v>
      </c>
      <c r="AL34" s="210">
        <v>8.9259971339999993</v>
      </c>
      <c r="AM34" s="210">
        <v>8.9560079879999996</v>
      </c>
      <c r="AN34" s="210">
        <v>8.3050421639999996</v>
      </c>
      <c r="AO34" s="210">
        <v>7.838722636</v>
      </c>
      <c r="AP34" s="210">
        <v>6.5114716000000001</v>
      </c>
      <c r="AQ34" s="210">
        <v>6.85114965</v>
      </c>
      <c r="AR34" s="210">
        <v>7.2716711539999999</v>
      </c>
      <c r="AS34" s="210">
        <v>8.0905207939999997</v>
      </c>
      <c r="AT34" s="210">
        <v>8.0096842469999991</v>
      </c>
      <c r="AU34" s="210">
        <v>7.316686657</v>
      </c>
      <c r="AV34" s="210">
        <v>7.488998692</v>
      </c>
      <c r="AW34" s="210">
        <v>7.5962308390000004</v>
      </c>
      <c r="AX34" s="210">
        <v>8.7068569349999994</v>
      </c>
      <c r="AY34" s="210">
        <v>8.8666249510000004</v>
      </c>
      <c r="AZ34" s="210">
        <v>7.9277810000000004</v>
      </c>
      <c r="BA34" s="210">
        <v>7.9025650000000001</v>
      </c>
      <c r="BB34" s="210">
        <v>7.3515550000000003</v>
      </c>
      <c r="BC34" s="299">
        <v>7.5871130000000004</v>
      </c>
      <c r="BD34" s="299">
        <v>7.7857799999999999</v>
      </c>
      <c r="BE34" s="299">
        <v>8.2921209999999999</v>
      </c>
      <c r="BF34" s="299">
        <v>8.2258929999999992</v>
      </c>
      <c r="BG34" s="299">
        <v>7.5620019999999997</v>
      </c>
      <c r="BH34" s="299">
        <v>7.7013449999999999</v>
      </c>
      <c r="BI34" s="299">
        <v>7.955203</v>
      </c>
      <c r="BJ34" s="299">
        <v>9.0262019999999996</v>
      </c>
      <c r="BK34" s="299">
        <v>9.1479680000000005</v>
      </c>
      <c r="BL34" s="299">
        <v>8.0100909999999992</v>
      </c>
      <c r="BM34" s="299">
        <v>8.3739190000000008</v>
      </c>
      <c r="BN34" s="299">
        <v>7.5662799999999999</v>
      </c>
      <c r="BO34" s="299">
        <v>7.7587060000000001</v>
      </c>
      <c r="BP34" s="299">
        <v>7.9175890000000004</v>
      </c>
      <c r="BQ34" s="299">
        <v>8.434965</v>
      </c>
      <c r="BR34" s="299">
        <v>8.3828739999999993</v>
      </c>
      <c r="BS34" s="299">
        <v>7.6772049999999998</v>
      </c>
      <c r="BT34" s="299">
        <v>7.783658</v>
      </c>
      <c r="BU34" s="299">
        <v>7.9951509999999999</v>
      </c>
      <c r="BV34" s="299">
        <v>9.0929260000000003</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47"/>
      <c r="B38" s="22" t="s">
        <v>998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47"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99">
        <v>62.5</v>
      </c>
      <c r="BD39" s="299">
        <v>61.5</v>
      </c>
      <c r="BE39" s="299">
        <v>60.5</v>
      </c>
      <c r="BF39" s="299">
        <v>59.5</v>
      </c>
      <c r="BG39" s="299">
        <v>57.5</v>
      </c>
      <c r="BH39" s="299">
        <v>56.5</v>
      </c>
      <c r="BI39" s="299">
        <v>56.5</v>
      </c>
      <c r="BJ39" s="299">
        <v>56.5</v>
      </c>
      <c r="BK39" s="299">
        <v>58.5</v>
      </c>
      <c r="BL39" s="299">
        <v>58.5</v>
      </c>
      <c r="BM39" s="299">
        <v>58.5</v>
      </c>
      <c r="BN39" s="299">
        <v>56.5</v>
      </c>
      <c r="BO39" s="299">
        <v>56.5</v>
      </c>
      <c r="BP39" s="299">
        <v>56.5</v>
      </c>
      <c r="BQ39" s="299">
        <v>56</v>
      </c>
      <c r="BR39" s="299">
        <v>56</v>
      </c>
      <c r="BS39" s="299">
        <v>56</v>
      </c>
      <c r="BT39" s="299">
        <v>57</v>
      </c>
      <c r="BU39" s="299">
        <v>57</v>
      </c>
      <c r="BV39" s="299">
        <v>57</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99">
        <v>2.83</v>
      </c>
      <c r="BD42" s="299">
        <v>2.85</v>
      </c>
      <c r="BE42" s="299">
        <v>2.9</v>
      </c>
      <c r="BF42" s="299">
        <v>2.91</v>
      </c>
      <c r="BG42" s="299">
        <v>2.89</v>
      </c>
      <c r="BH42" s="299">
        <v>2.93</v>
      </c>
      <c r="BI42" s="299">
        <v>2.95</v>
      </c>
      <c r="BJ42" s="299">
        <v>3</v>
      </c>
      <c r="BK42" s="299">
        <v>3.17</v>
      </c>
      <c r="BL42" s="299">
        <v>3.12</v>
      </c>
      <c r="BM42" s="299">
        <v>2.95</v>
      </c>
      <c r="BN42" s="299">
        <v>2.94</v>
      </c>
      <c r="BO42" s="299">
        <v>2.93</v>
      </c>
      <c r="BP42" s="299">
        <v>2.97</v>
      </c>
      <c r="BQ42" s="299">
        <v>2.99</v>
      </c>
      <c r="BR42" s="299">
        <v>2.99</v>
      </c>
      <c r="BS42" s="299">
        <v>2.96</v>
      </c>
      <c r="BT42" s="299">
        <v>3</v>
      </c>
      <c r="BU42" s="299">
        <v>3.07</v>
      </c>
      <c r="BV42" s="299">
        <v>3.1</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1.92</v>
      </c>
      <c r="AY45" s="210">
        <v>1.8973396801</v>
      </c>
      <c r="AZ45" s="210">
        <v>1.9233869164999999</v>
      </c>
      <c r="BA45" s="210">
        <v>1.9645820000000001</v>
      </c>
      <c r="BB45" s="210">
        <v>2.016527</v>
      </c>
      <c r="BC45" s="299">
        <v>1.9877530000000001</v>
      </c>
      <c r="BD45" s="299">
        <v>1.9579679999999999</v>
      </c>
      <c r="BE45" s="299">
        <v>1.972067</v>
      </c>
      <c r="BF45" s="299">
        <v>1.9698880000000001</v>
      </c>
      <c r="BG45" s="299">
        <v>1.986691</v>
      </c>
      <c r="BH45" s="299">
        <v>1.9409620000000001</v>
      </c>
      <c r="BI45" s="299">
        <v>1.956663</v>
      </c>
      <c r="BJ45" s="299">
        <v>1.9554530000000001</v>
      </c>
      <c r="BK45" s="299">
        <v>1.9656279999999999</v>
      </c>
      <c r="BL45" s="299">
        <v>1.993298</v>
      </c>
      <c r="BM45" s="299">
        <v>2.0037660000000002</v>
      </c>
      <c r="BN45" s="299">
        <v>2.0263949999999999</v>
      </c>
      <c r="BO45" s="299">
        <v>2.0008360000000001</v>
      </c>
      <c r="BP45" s="299">
        <v>1.96448</v>
      </c>
      <c r="BQ45" s="299">
        <v>1.9745349999999999</v>
      </c>
      <c r="BR45" s="299">
        <v>1.965441</v>
      </c>
      <c r="BS45" s="299">
        <v>1.981732</v>
      </c>
      <c r="BT45" s="299">
        <v>1.935551</v>
      </c>
      <c r="BU45" s="299">
        <v>1.9548509999999999</v>
      </c>
      <c r="BV45" s="299">
        <v>1.950728</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1112</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18327.570259</v>
      </c>
      <c r="AT50" s="232">
        <v>18637.117481000001</v>
      </c>
      <c r="AU50" s="232">
        <v>18824.875259</v>
      </c>
      <c r="AV50" s="232">
        <v>18890.843593000001</v>
      </c>
      <c r="AW50" s="232">
        <v>18835.022481</v>
      </c>
      <c r="AX50" s="232">
        <v>18657.411926000001</v>
      </c>
      <c r="AY50" s="232">
        <v>18938.13637</v>
      </c>
      <c r="AZ50" s="232">
        <v>19032.945259</v>
      </c>
      <c r="BA50" s="232">
        <v>19141.52637</v>
      </c>
      <c r="BB50" s="232">
        <v>19280.018962999999</v>
      </c>
      <c r="BC50" s="305">
        <v>19404.04</v>
      </c>
      <c r="BD50" s="305">
        <v>19529.73</v>
      </c>
      <c r="BE50" s="305">
        <v>19677.400000000001</v>
      </c>
      <c r="BF50" s="305">
        <v>19791.189999999999</v>
      </c>
      <c r="BG50" s="305">
        <v>19891.41</v>
      </c>
      <c r="BH50" s="305">
        <v>19970.419999999998</v>
      </c>
      <c r="BI50" s="305">
        <v>20049.22</v>
      </c>
      <c r="BJ50" s="305">
        <v>20120.18</v>
      </c>
      <c r="BK50" s="305">
        <v>20181.46</v>
      </c>
      <c r="BL50" s="305">
        <v>20238.09</v>
      </c>
      <c r="BM50" s="305">
        <v>20288.25</v>
      </c>
      <c r="BN50" s="305">
        <v>20325.5</v>
      </c>
      <c r="BO50" s="305">
        <v>20367.53</v>
      </c>
      <c r="BP50" s="305">
        <v>20407.93</v>
      </c>
      <c r="BQ50" s="305">
        <v>20447.169999999998</v>
      </c>
      <c r="BR50" s="305">
        <v>20483.91</v>
      </c>
      <c r="BS50" s="305">
        <v>20518.63</v>
      </c>
      <c r="BT50" s="305">
        <v>20549.990000000002</v>
      </c>
      <c r="BU50" s="305">
        <v>20581.72</v>
      </c>
      <c r="BV50" s="305">
        <v>20612.45</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-4.0576234440999999</v>
      </c>
      <c r="AT51" s="68">
        <v>-2.6379442464</v>
      </c>
      <c r="AU51" s="68">
        <v>-1.8539517921999999</v>
      </c>
      <c r="AV51" s="68">
        <v>-1.9635033974</v>
      </c>
      <c r="AW51" s="68">
        <v>-2.2426639694000001</v>
      </c>
      <c r="AX51" s="68">
        <v>-2.9551850640000001</v>
      </c>
      <c r="AY51" s="68">
        <v>-1.9204516153</v>
      </c>
      <c r="AZ51" s="68">
        <v>-0.16873944535999999</v>
      </c>
      <c r="BA51" s="68">
        <v>2.5889231255</v>
      </c>
      <c r="BB51" s="68">
        <v>10.631990319</v>
      </c>
      <c r="BC51" s="301">
        <v>12.87119</v>
      </c>
      <c r="BD51" s="301">
        <v>12.96007</v>
      </c>
      <c r="BE51" s="301">
        <v>7.3650370000000001</v>
      </c>
      <c r="BF51" s="301">
        <v>6.1923300000000001</v>
      </c>
      <c r="BG51" s="301">
        <v>5.6655389999999999</v>
      </c>
      <c r="BH51" s="301">
        <v>5.7148139999999996</v>
      </c>
      <c r="BI51" s="301">
        <v>6.4464949999999996</v>
      </c>
      <c r="BJ51" s="301">
        <v>7.8401269999999998</v>
      </c>
      <c r="BK51" s="301">
        <v>6.5651849999999996</v>
      </c>
      <c r="BL51" s="301">
        <v>6.331912</v>
      </c>
      <c r="BM51" s="301">
        <v>5.9907820000000003</v>
      </c>
      <c r="BN51" s="301">
        <v>5.4225899999999996</v>
      </c>
      <c r="BO51" s="301">
        <v>4.9654299999999996</v>
      </c>
      <c r="BP51" s="301">
        <v>4.4967319999999997</v>
      </c>
      <c r="BQ51" s="301">
        <v>3.9119229999999998</v>
      </c>
      <c r="BR51" s="301">
        <v>3.5001280000000001</v>
      </c>
      <c r="BS51" s="301">
        <v>3.1532619999999998</v>
      </c>
      <c r="BT51" s="301">
        <v>2.9021309999999998</v>
      </c>
      <c r="BU51" s="301">
        <v>2.6559360000000001</v>
      </c>
      <c r="BV51" s="301">
        <v>2.4466869999999998</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1097</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113.57140741000001</v>
      </c>
      <c r="AT54" s="68">
        <v>113.85285184999999</v>
      </c>
      <c r="AU54" s="68">
        <v>114.08974074</v>
      </c>
      <c r="AV54" s="68">
        <v>114.28207406999999</v>
      </c>
      <c r="AW54" s="68">
        <v>114.42985185000001</v>
      </c>
      <c r="AX54" s="68">
        <v>114.53307407</v>
      </c>
      <c r="AY54" s="68">
        <v>115.12401481000001</v>
      </c>
      <c r="AZ54" s="68">
        <v>115.40467037000001</v>
      </c>
      <c r="BA54" s="68">
        <v>115.64101481</v>
      </c>
      <c r="BB54" s="68">
        <v>115.78503333</v>
      </c>
      <c r="BC54" s="301">
        <v>115.9688</v>
      </c>
      <c r="BD54" s="301">
        <v>116.1442</v>
      </c>
      <c r="BE54" s="301">
        <v>116.2911</v>
      </c>
      <c r="BF54" s="301">
        <v>116.46510000000001</v>
      </c>
      <c r="BG54" s="301">
        <v>116.646</v>
      </c>
      <c r="BH54" s="301">
        <v>116.85339999999999</v>
      </c>
      <c r="BI54" s="301">
        <v>117.03319999999999</v>
      </c>
      <c r="BJ54" s="301">
        <v>117.2052</v>
      </c>
      <c r="BK54" s="301">
        <v>117.336</v>
      </c>
      <c r="BL54" s="301">
        <v>117.5172</v>
      </c>
      <c r="BM54" s="301">
        <v>117.71550000000001</v>
      </c>
      <c r="BN54" s="301">
        <v>117.9516</v>
      </c>
      <c r="BO54" s="301">
        <v>118.16840000000001</v>
      </c>
      <c r="BP54" s="301">
        <v>118.3867</v>
      </c>
      <c r="BQ54" s="301">
        <v>118.6041</v>
      </c>
      <c r="BR54" s="301">
        <v>118.827</v>
      </c>
      <c r="BS54" s="301">
        <v>119.0531</v>
      </c>
      <c r="BT54" s="301">
        <v>119.3023</v>
      </c>
      <c r="BU54" s="301">
        <v>119.51990000000001</v>
      </c>
      <c r="BV54" s="301">
        <v>119.72580000000001</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0.98224956126999996</v>
      </c>
      <c r="AT55" s="68">
        <v>1.1097303940000001</v>
      </c>
      <c r="AU55" s="68">
        <v>1.2007728311999999</v>
      </c>
      <c r="AV55" s="68">
        <v>1.2605654233000001</v>
      </c>
      <c r="AW55" s="68">
        <v>1.2753470598000001</v>
      </c>
      <c r="AX55" s="68">
        <v>1.2503085908</v>
      </c>
      <c r="AY55" s="68">
        <v>1.5340572976</v>
      </c>
      <c r="AZ55" s="68">
        <v>1.7554571577</v>
      </c>
      <c r="BA55" s="68">
        <v>2.0287207733999999</v>
      </c>
      <c r="BB55" s="68">
        <v>2.6359266267999999</v>
      </c>
      <c r="BC55" s="301">
        <v>2.805072</v>
      </c>
      <c r="BD55" s="301">
        <v>2.8151660000000001</v>
      </c>
      <c r="BE55" s="301">
        <v>2.3947080000000001</v>
      </c>
      <c r="BF55" s="301">
        <v>2.2944170000000002</v>
      </c>
      <c r="BG55" s="301">
        <v>2.2405490000000001</v>
      </c>
      <c r="BH55" s="301">
        <v>2.2499560000000001</v>
      </c>
      <c r="BI55" s="301">
        <v>2.275083</v>
      </c>
      <c r="BJ55" s="301">
        <v>2.3330639999999998</v>
      </c>
      <c r="BK55" s="301">
        <v>1.921419</v>
      </c>
      <c r="BL55" s="301">
        <v>1.8305469999999999</v>
      </c>
      <c r="BM55" s="301">
        <v>1.7938689999999999</v>
      </c>
      <c r="BN55" s="301">
        <v>1.8712070000000001</v>
      </c>
      <c r="BO55" s="301">
        <v>1.8967560000000001</v>
      </c>
      <c r="BP55" s="301">
        <v>1.9307700000000001</v>
      </c>
      <c r="BQ55" s="301">
        <v>1.988977</v>
      </c>
      <c r="BR55" s="301">
        <v>2.0280119999999999</v>
      </c>
      <c r="BS55" s="301">
        <v>2.0636549999999998</v>
      </c>
      <c r="BT55" s="301">
        <v>2.0957539999999999</v>
      </c>
      <c r="BU55" s="301">
        <v>2.124765</v>
      </c>
      <c r="BV55" s="301">
        <v>2.1505519999999998</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1112</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16203.6</v>
      </c>
      <c r="AT58" s="232">
        <v>15635.9</v>
      </c>
      <c r="AU58" s="232">
        <v>15714.8</v>
      </c>
      <c r="AV58" s="232">
        <v>15574.4</v>
      </c>
      <c r="AW58" s="232">
        <v>15349.3</v>
      </c>
      <c r="AX58" s="232">
        <v>15377.5</v>
      </c>
      <c r="AY58" s="232">
        <v>17079.400000000001</v>
      </c>
      <c r="AZ58" s="232">
        <v>15681</v>
      </c>
      <c r="BA58" s="232">
        <v>17513.186777999999</v>
      </c>
      <c r="BB58" s="232">
        <v>16363.387074</v>
      </c>
      <c r="BC58" s="305">
        <v>16025.38</v>
      </c>
      <c r="BD58" s="305">
        <v>15816.87</v>
      </c>
      <c r="BE58" s="305">
        <v>15898.19</v>
      </c>
      <c r="BF58" s="305">
        <v>15828.46</v>
      </c>
      <c r="BG58" s="305">
        <v>15768</v>
      </c>
      <c r="BH58" s="305">
        <v>15681.51</v>
      </c>
      <c r="BI58" s="305">
        <v>15666.06</v>
      </c>
      <c r="BJ58" s="305">
        <v>15686.36</v>
      </c>
      <c r="BK58" s="305">
        <v>15797.46</v>
      </c>
      <c r="BL58" s="305">
        <v>15847.95</v>
      </c>
      <c r="BM58" s="305">
        <v>15892.88</v>
      </c>
      <c r="BN58" s="305">
        <v>15924.84</v>
      </c>
      <c r="BO58" s="305">
        <v>15964.25</v>
      </c>
      <c r="BP58" s="305">
        <v>16003.68</v>
      </c>
      <c r="BQ58" s="305">
        <v>16049.64</v>
      </c>
      <c r="BR58" s="305">
        <v>16084.25</v>
      </c>
      <c r="BS58" s="305">
        <v>16114.02</v>
      </c>
      <c r="BT58" s="305">
        <v>16135.87</v>
      </c>
      <c r="BU58" s="305">
        <v>16158.24</v>
      </c>
      <c r="BV58" s="305">
        <v>16178.05</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9.1864719715999996</v>
      </c>
      <c r="AT59" s="68">
        <v>4.8516670690000003</v>
      </c>
      <c r="AU59" s="68">
        <v>5.2311565865</v>
      </c>
      <c r="AV59" s="68">
        <v>4.2728404815000003</v>
      </c>
      <c r="AW59" s="68">
        <v>2.3477715840000002</v>
      </c>
      <c r="AX59" s="68">
        <v>2.7894012112</v>
      </c>
      <c r="AY59" s="68">
        <v>13.332271635</v>
      </c>
      <c r="AZ59" s="68">
        <v>3.4189387043999999</v>
      </c>
      <c r="BA59" s="68">
        <v>17.150547369000002</v>
      </c>
      <c r="BB59" s="68">
        <v>-5.3433654338999999</v>
      </c>
      <c r="BC59" s="301">
        <v>-2.6020110000000001</v>
      </c>
      <c r="BD59" s="301">
        <v>-2.0614880000000002</v>
      </c>
      <c r="BE59" s="301">
        <v>-1.8848510000000001</v>
      </c>
      <c r="BF59" s="301">
        <v>1.231501</v>
      </c>
      <c r="BG59" s="301">
        <v>0.33851100000000001</v>
      </c>
      <c r="BH59" s="301">
        <v>0.6877219</v>
      </c>
      <c r="BI59" s="301">
        <v>2.0636890000000001</v>
      </c>
      <c r="BJ59" s="301">
        <v>2.0085099999999998</v>
      </c>
      <c r="BK59" s="301">
        <v>-7.5057799999999997</v>
      </c>
      <c r="BL59" s="301">
        <v>1.064643</v>
      </c>
      <c r="BM59" s="301">
        <v>-9.2518989999999999</v>
      </c>
      <c r="BN59" s="301">
        <v>-2.680069</v>
      </c>
      <c r="BO59" s="301">
        <v>-0.3814575</v>
      </c>
      <c r="BP59" s="301">
        <v>1.1810799999999999</v>
      </c>
      <c r="BQ59" s="301">
        <v>0.95264769999999999</v>
      </c>
      <c r="BR59" s="301">
        <v>1.6160509999999999</v>
      </c>
      <c r="BS59" s="301">
        <v>2.1944469999999998</v>
      </c>
      <c r="BT59" s="301">
        <v>2.8974510000000002</v>
      </c>
      <c r="BU59" s="301">
        <v>3.1416650000000002</v>
      </c>
      <c r="BV59" s="301">
        <v>3.134512</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1097</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99.040999999999997</v>
      </c>
      <c r="AT62" s="68">
        <v>100.657</v>
      </c>
      <c r="AU62" s="68">
        <v>100.63849999999999</v>
      </c>
      <c r="AV62" s="68">
        <v>102.0891</v>
      </c>
      <c r="AW62" s="68">
        <v>103.14709999999999</v>
      </c>
      <c r="AX62" s="68">
        <v>103.9992</v>
      </c>
      <c r="AY62" s="68">
        <v>105.3614</v>
      </c>
      <c r="AZ62" s="68">
        <v>101.4371</v>
      </c>
      <c r="BA62" s="68">
        <v>104.26300000000001</v>
      </c>
      <c r="BB62" s="68">
        <v>104.68481111</v>
      </c>
      <c r="BC62" s="301">
        <v>105.2987</v>
      </c>
      <c r="BD62" s="301">
        <v>105.9817</v>
      </c>
      <c r="BE62" s="301">
        <v>106.9554</v>
      </c>
      <c r="BF62" s="301">
        <v>107.6103</v>
      </c>
      <c r="BG62" s="301">
        <v>108.1682</v>
      </c>
      <c r="BH62" s="301">
        <v>108.5705</v>
      </c>
      <c r="BI62" s="301">
        <v>108.97790000000001</v>
      </c>
      <c r="BJ62" s="301">
        <v>109.3318</v>
      </c>
      <c r="BK62" s="301">
        <v>109.5915</v>
      </c>
      <c r="BL62" s="301">
        <v>109.8695</v>
      </c>
      <c r="BM62" s="301">
        <v>110.1249</v>
      </c>
      <c r="BN62" s="301">
        <v>110.3721</v>
      </c>
      <c r="BO62" s="301">
        <v>110.5716</v>
      </c>
      <c r="BP62" s="301">
        <v>110.7377</v>
      </c>
      <c r="BQ62" s="301">
        <v>110.8322</v>
      </c>
      <c r="BR62" s="301">
        <v>110.9603</v>
      </c>
      <c r="BS62" s="301">
        <v>111.0838</v>
      </c>
      <c r="BT62" s="301">
        <v>111.19580000000001</v>
      </c>
      <c r="BU62" s="301">
        <v>111.3151</v>
      </c>
      <c r="BV62" s="301">
        <v>111.4349</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-6.2885571763000003</v>
      </c>
      <c r="AT63" s="68">
        <v>-5.3534354360999998</v>
      </c>
      <c r="AU63" s="68">
        <v>-4.7485414875999998</v>
      </c>
      <c r="AV63" s="68">
        <v>-2.8268877487999999</v>
      </c>
      <c r="AW63" s="68">
        <v>-2.7911916825</v>
      </c>
      <c r="AX63" s="68">
        <v>-2.2190798369000002</v>
      </c>
      <c r="AY63" s="68">
        <v>-0.76656246792000005</v>
      </c>
      <c r="AZ63" s="68">
        <v>-4.3977897011999998</v>
      </c>
      <c r="BA63" s="68">
        <v>3.4328479622999999</v>
      </c>
      <c r="BB63" s="68">
        <v>23.37719667</v>
      </c>
      <c r="BC63" s="301">
        <v>19.530660000000001</v>
      </c>
      <c r="BD63" s="301">
        <v>11.56044</v>
      </c>
      <c r="BE63" s="301">
        <v>7.9910300000000003</v>
      </c>
      <c r="BF63" s="301">
        <v>6.9079550000000003</v>
      </c>
      <c r="BG63" s="301">
        <v>7.4818910000000001</v>
      </c>
      <c r="BH63" s="301">
        <v>6.3487749999999998</v>
      </c>
      <c r="BI63" s="301">
        <v>5.6528510000000001</v>
      </c>
      <c r="BJ63" s="301">
        <v>5.1275789999999999</v>
      </c>
      <c r="BK63" s="301">
        <v>4.0148159999999997</v>
      </c>
      <c r="BL63" s="301">
        <v>8.3129349999999995</v>
      </c>
      <c r="BM63" s="301">
        <v>5.6222570000000003</v>
      </c>
      <c r="BN63" s="301">
        <v>5.4327810000000003</v>
      </c>
      <c r="BO63" s="301">
        <v>5.0075060000000002</v>
      </c>
      <c r="BP63" s="301">
        <v>4.4875299999999996</v>
      </c>
      <c r="BQ63" s="301">
        <v>3.6246849999999999</v>
      </c>
      <c r="BR63" s="301">
        <v>3.1130599999999999</v>
      </c>
      <c r="BS63" s="301">
        <v>2.6954600000000002</v>
      </c>
      <c r="BT63" s="301">
        <v>2.4180769999999998</v>
      </c>
      <c r="BU63" s="301">
        <v>2.144714</v>
      </c>
      <c r="BV63" s="301">
        <v>1.923519</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739.37127380000004</v>
      </c>
      <c r="AN67" s="232">
        <v>652.06181460000005</v>
      </c>
      <c r="AO67" s="232">
        <v>483.26301797999997</v>
      </c>
      <c r="AP67" s="232">
        <v>358.25357474999998</v>
      </c>
      <c r="AQ67" s="232">
        <v>156.43030977000001</v>
      </c>
      <c r="AR67" s="232">
        <v>25.490129890999999</v>
      </c>
      <c r="AS67" s="232">
        <v>4.6182194889000003</v>
      </c>
      <c r="AT67" s="232">
        <v>7.2611769518999996</v>
      </c>
      <c r="AU67" s="232">
        <v>58.269448019000002</v>
      </c>
      <c r="AV67" s="232">
        <v>246.93730217000001</v>
      </c>
      <c r="AW67" s="232">
        <v>421.46705085000002</v>
      </c>
      <c r="AX67" s="232">
        <v>749.29339163999998</v>
      </c>
      <c r="AY67" s="232">
        <v>801.65561063999996</v>
      </c>
      <c r="AZ67" s="232">
        <v>791.22063443000002</v>
      </c>
      <c r="BA67" s="232">
        <v>505.82548059999999</v>
      </c>
      <c r="BB67" s="232">
        <v>299.23868396</v>
      </c>
      <c r="BC67" s="305">
        <v>127.43848482999999</v>
      </c>
      <c r="BD67" s="305">
        <v>26.708027623</v>
      </c>
      <c r="BE67" s="305">
        <v>6.3811437804000004</v>
      </c>
      <c r="BF67" s="305">
        <v>9.0367686275000008</v>
      </c>
      <c r="BG67" s="305">
        <v>53.146798412000003</v>
      </c>
      <c r="BH67" s="305">
        <v>239.42431343999999</v>
      </c>
      <c r="BI67" s="305">
        <v>485.36818543999999</v>
      </c>
      <c r="BJ67" s="305">
        <v>771.19016138999996</v>
      </c>
      <c r="BK67" s="305">
        <v>848.33707044000005</v>
      </c>
      <c r="BL67" s="305">
        <v>685.39580803000001</v>
      </c>
      <c r="BM67" s="305">
        <v>556.57511192000004</v>
      </c>
      <c r="BN67" s="305">
        <v>310.45869575</v>
      </c>
      <c r="BO67" s="305">
        <v>136.76152868</v>
      </c>
      <c r="BP67" s="305">
        <v>30.569663031000001</v>
      </c>
      <c r="BQ67" s="305">
        <v>6.5182583271999999</v>
      </c>
      <c r="BR67" s="305">
        <v>9.0329595465000008</v>
      </c>
      <c r="BS67" s="305">
        <v>53.083261387999997</v>
      </c>
      <c r="BT67" s="305">
        <v>239.08156324000001</v>
      </c>
      <c r="BU67" s="305">
        <v>484.83651230999999</v>
      </c>
      <c r="BV67" s="305">
        <v>770.44984763000002</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15.336538921000001</v>
      </c>
      <c r="AN69" s="261">
        <v>12.615762295</v>
      </c>
      <c r="AO69" s="261">
        <v>42.759953967999998</v>
      </c>
      <c r="AP69" s="261">
        <v>42.725762238999998</v>
      </c>
      <c r="AQ69" s="261">
        <v>105.39231528000001</v>
      </c>
      <c r="AR69" s="261">
        <v>247.38222629000001</v>
      </c>
      <c r="AS69" s="261">
        <v>397.60142605999999</v>
      </c>
      <c r="AT69" s="261">
        <v>356.82072492999998</v>
      </c>
      <c r="AU69" s="261">
        <v>181.41937573999999</v>
      </c>
      <c r="AV69" s="261">
        <v>83.547409646999995</v>
      </c>
      <c r="AW69" s="261">
        <v>32.080030276000002</v>
      </c>
      <c r="AX69" s="261">
        <v>6.8778724246999996</v>
      </c>
      <c r="AY69" s="261">
        <v>9.8273869904000009</v>
      </c>
      <c r="AZ69" s="261">
        <v>11.923273823000001</v>
      </c>
      <c r="BA69" s="261">
        <v>28.236065953000001</v>
      </c>
      <c r="BB69" s="261">
        <v>40.699320563000001</v>
      </c>
      <c r="BC69" s="307">
        <v>128.94474081999999</v>
      </c>
      <c r="BD69" s="307">
        <v>249.04992061999999</v>
      </c>
      <c r="BE69" s="307">
        <v>359.64443458</v>
      </c>
      <c r="BF69" s="307">
        <v>333.50807305000001</v>
      </c>
      <c r="BG69" s="307">
        <v>183.46070017</v>
      </c>
      <c r="BH69" s="307">
        <v>67.348614953999999</v>
      </c>
      <c r="BI69" s="307">
        <v>21.787770049999999</v>
      </c>
      <c r="BJ69" s="307">
        <v>10.568536127</v>
      </c>
      <c r="BK69" s="307">
        <v>10.777462797</v>
      </c>
      <c r="BL69" s="307">
        <v>11.87518659</v>
      </c>
      <c r="BM69" s="307">
        <v>23.266254590999999</v>
      </c>
      <c r="BN69" s="307">
        <v>41.146304880000002</v>
      </c>
      <c r="BO69" s="307">
        <v>123.67142483000001</v>
      </c>
      <c r="BP69" s="307">
        <v>243.27622331000001</v>
      </c>
      <c r="BQ69" s="307">
        <v>352.94038229</v>
      </c>
      <c r="BR69" s="307">
        <v>333.91477592000001</v>
      </c>
      <c r="BS69" s="307">
        <v>183.87541438</v>
      </c>
      <c r="BT69" s="307">
        <v>67.598498688000006</v>
      </c>
      <c r="BU69" s="307">
        <v>21.882367661</v>
      </c>
      <c r="BV69" s="307">
        <v>10.609568898999999</v>
      </c>
    </row>
    <row r="70" spans="1:74" s="389" customFormat="1" ht="12" customHeight="1" x14ac:dyDescent="0.25">
      <c r="A70" s="388"/>
      <c r="B70" s="754" t="s">
        <v>816</v>
      </c>
      <c r="C70" s="755"/>
      <c r="D70" s="755"/>
      <c r="E70" s="755"/>
      <c r="F70" s="755"/>
      <c r="G70" s="755"/>
      <c r="H70" s="755"/>
      <c r="I70" s="755"/>
      <c r="J70" s="755"/>
      <c r="K70" s="755"/>
      <c r="L70" s="755"/>
      <c r="M70" s="755"/>
      <c r="N70" s="755"/>
      <c r="O70" s="755"/>
      <c r="P70" s="755"/>
      <c r="Q70" s="756"/>
      <c r="AY70" s="448"/>
      <c r="AZ70" s="448"/>
      <c r="BA70" s="448"/>
      <c r="BB70" s="448"/>
      <c r="BC70" s="448"/>
      <c r="BD70" s="542"/>
      <c r="BE70" s="542"/>
      <c r="BF70" s="542"/>
      <c r="BG70" s="448"/>
      <c r="BH70" s="448"/>
      <c r="BI70" s="448"/>
      <c r="BJ70" s="448"/>
    </row>
    <row r="71" spans="1:74" s="389" customFormat="1" ht="12" customHeight="1" x14ac:dyDescent="0.25">
      <c r="A71" s="388"/>
      <c r="B71" s="754" t="s">
        <v>817</v>
      </c>
      <c r="C71" s="757"/>
      <c r="D71" s="757"/>
      <c r="E71" s="757"/>
      <c r="F71" s="757"/>
      <c r="G71" s="757"/>
      <c r="H71" s="757"/>
      <c r="I71" s="757"/>
      <c r="J71" s="757"/>
      <c r="K71" s="757"/>
      <c r="L71" s="757"/>
      <c r="M71" s="757"/>
      <c r="N71" s="757"/>
      <c r="O71" s="757"/>
      <c r="P71" s="757"/>
      <c r="Q71" s="756"/>
      <c r="AY71" s="448"/>
      <c r="AZ71" s="448"/>
      <c r="BA71" s="448"/>
      <c r="BB71" s="448"/>
      <c r="BC71" s="448"/>
      <c r="BD71" s="542"/>
      <c r="BE71" s="542"/>
      <c r="BF71" s="542"/>
      <c r="BG71" s="448"/>
      <c r="BH71" s="448"/>
      <c r="BI71" s="448"/>
      <c r="BJ71" s="448"/>
    </row>
    <row r="72" spans="1:74" s="389" customFormat="1" ht="12" customHeight="1" x14ac:dyDescent="0.25">
      <c r="A72" s="388"/>
      <c r="B72" s="754" t="s">
        <v>818</v>
      </c>
      <c r="C72" s="757"/>
      <c r="D72" s="757"/>
      <c r="E72" s="757"/>
      <c r="F72" s="757"/>
      <c r="G72" s="757"/>
      <c r="H72" s="757"/>
      <c r="I72" s="757"/>
      <c r="J72" s="757"/>
      <c r="K72" s="757"/>
      <c r="L72" s="757"/>
      <c r="M72" s="757"/>
      <c r="N72" s="757"/>
      <c r="O72" s="757"/>
      <c r="P72" s="757"/>
      <c r="Q72" s="756"/>
      <c r="AY72" s="448"/>
      <c r="AZ72" s="448"/>
      <c r="BA72" s="448"/>
      <c r="BB72" s="448"/>
      <c r="BC72" s="448"/>
      <c r="BD72" s="542"/>
      <c r="BE72" s="542"/>
      <c r="BF72" s="542"/>
      <c r="BG72" s="448"/>
      <c r="BH72" s="448"/>
      <c r="BI72" s="448"/>
      <c r="BJ72" s="448"/>
    </row>
    <row r="73" spans="1:74" s="389" customFormat="1" ht="12" customHeight="1" x14ac:dyDescent="0.25">
      <c r="A73" s="388"/>
      <c r="B73" s="754" t="s">
        <v>829</v>
      </c>
      <c r="C73" s="756"/>
      <c r="D73" s="756"/>
      <c r="E73" s="756"/>
      <c r="F73" s="756"/>
      <c r="G73" s="756"/>
      <c r="H73" s="756"/>
      <c r="I73" s="756"/>
      <c r="J73" s="756"/>
      <c r="K73" s="756"/>
      <c r="L73" s="756"/>
      <c r="M73" s="756"/>
      <c r="N73" s="756"/>
      <c r="O73" s="756"/>
      <c r="P73" s="756"/>
      <c r="Q73" s="756"/>
      <c r="AY73" s="448"/>
      <c r="AZ73" s="448"/>
      <c r="BA73" s="448"/>
      <c r="BB73" s="448"/>
      <c r="BC73" s="448"/>
      <c r="BD73" s="542"/>
      <c r="BE73" s="542"/>
      <c r="BF73" s="542"/>
      <c r="BG73" s="448"/>
      <c r="BH73" s="448"/>
      <c r="BI73" s="448"/>
      <c r="BJ73" s="448"/>
    </row>
    <row r="74" spans="1:74" s="389" customFormat="1" ht="12" customHeight="1" x14ac:dyDescent="0.25">
      <c r="A74" s="388"/>
      <c r="B74" s="754" t="s">
        <v>832</v>
      </c>
      <c r="C74" s="757"/>
      <c r="D74" s="757"/>
      <c r="E74" s="757"/>
      <c r="F74" s="757"/>
      <c r="G74" s="757"/>
      <c r="H74" s="757"/>
      <c r="I74" s="757"/>
      <c r="J74" s="757"/>
      <c r="K74" s="757"/>
      <c r="L74" s="757"/>
      <c r="M74" s="757"/>
      <c r="N74" s="757"/>
      <c r="O74" s="757"/>
      <c r="P74" s="757"/>
      <c r="Q74" s="756"/>
      <c r="AY74" s="448"/>
      <c r="AZ74" s="448"/>
      <c r="BA74" s="448"/>
      <c r="BB74" s="448"/>
      <c r="BC74" s="448"/>
      <c r="BD74" s="542"/>
      <c r="BE74" s="542"/>
      <c r="BF74" s="542"/>
      <c r="BG74" s="448"/>
      <c r="BH74" s="448"/>
      <c r="BI74" s="448"/>
      <c r="BJ74" s="448"/>
    </row>
    <row r="75" spans="1:74" s="389" customFormat="1" ht="12" customHeight="1" x14ac:dyDescent="0.25">
      <c r="A75" s="388"/>
      <c r="B75" s="760" t="s">
        <v>833</v>
      </c>
      <c r="C75" s="756"/>
      <c r="D75" s="756"/>
      <c r="E75" s="756"/>
      <c r="F75" s="756"/>
      <c r="G75" s="756"/>
      <c r="H75" s="756"/>
      <c r="I75" s="756"/>
      <c r="J75" s="756"/>
      <c r="K75" s="756"/>
      <c r="L75" s="756"/>
      <c r="M75" s="756"/>
      <c r="N75" s="756"/>
      <c r="O75" s="756"/>
      <c r="P75" s="756"/>
      <c r="Q75" s="756"/>
      <c r="AY75" s="448"/>
      <c r="AZ75" s="448"/>
      <c r="BA75" s="448"/>
      <c r="BB75" s="448"/>
      <c r="BC75" s="448"/>
      <c r="BD75" s="542"/>
      <c r="BE75" s="542"/>
      <c r="BF75" s="542"/>
      <c r="BG75" s="448"/>
      <c r="BH75" s="448"/>
      <c r="BI75" s="448"/>
      <c r="BJ75" s="448"/>
    </row>
    <row r="76" spans="1:74" s="389" customFormat="1" ht="12" customHeight="1" x14ac:dyDescent="0.25">
      <c r="A76" s="388"/>
      <c r="B76" s="761" t="s">
        <v>834</v>
      </c>
      <c r="C76" s="762"/>
      <c r="D76" s="762"/>
      <c r="E76" s="762"/>
      <c r="F76" s="762"/>
      <c r="G76" s="762"/>
      <c r="H76" s="762"/>
      <c r="I76" s="762"/>
      <c r="J76" s="762"/>
      <c r="K76" s="762"/>
      <c r="L76" s="762"/>
      <c r="M76" s="762"/>
      <c r="N76" s="762"/>
      <c r="O76" s="762"/>
      <c r="P76" s="762"/>
      <c r="Q76" s="759"/>
      <c r="AY76" s="448"/>
      <c r="AZ76" s="448"/>
      <c r="BA76" s="448"/>
      <c r="BB76" s="448"/>
      <c r="BC76" s="448"/>
      <c r="BD76" s="542"/>
      <c r="BE76" s="542"/>
      <c r="BF76" s="542"/>
      <c r="BG76" s="448"/>
      <c r="BH76" s="448"/>
      <c r="BI76" s="448"/>
      <c r="BJ76" s="448"/>
    </row>
    <row r="77" spans="1:74" s="389" customFormat="1" ht="12" customHeight="1" x14ac:dyDescent="0.25">
      <c r="A77" s="388"/>
      <c r="B77" s="752" t="s">
        <v>815</v>
      </c>
      <c r="C77" s="744"/>
      <c r="D77" s="744"/>
      <c r="E77" s="744"/>
      <c r="F77" s="744"/>
      <c r="G77" s="744"/>
      <c r="H77" s="744"/>
      <c r="I77" s="744"/>
      <c r="J77" s="744"/>
      <c r="K77" s="744"/>
      <c r="L77" s="744"/>
      <c r="M77" s="744"/>
      <c r="N77" s="744"/>
      <c r="O77" s="744"/>
      <c r="P77" s="744"/>
      <c r="Q77" s="744"/>
      <c r="AY77" s="448"/>
      <c r="AZ77" s="448"/>
      <c r="BA77" s="448"/>
      <c r="BB77" s="448"/>
      <c r="BC77" s="448"/>
      <c r="BD77" s="542"/>
      <c r="BE77" s="542"/>
      <c r="BF77" s="542"/>
      <c r="BG77" s="448"/>
      <c r="BH77" s="448"/>
      <c r="BI77" s="448"/>
      <c r="BJ77" s="448"/>
    </row>
    <row r="78" spans="1:74" s="389" customFormat="1" ht="12" customHeight="1" x14ac:dyDescent="0.25">
      <c r="A78" s="388"/>
      <c r="B78" s="768" t="str">
        <f>"Notes: "&amp;"EIA completed modeling and analysis for this report on " &amp;Dates!D2&amp;"."</f>
        <v>Notes: EIA completed modeling and analysis for this report on Thursday May 6, 2021.</v>
      </c>
      <c r="C78" s="769"/>
      <c r="D78" s="769"/>
      <c r="E78" s="769"/>
      <c r="F78" s="769"/>
      <c r="G78" s="769"/>
      <c r="H78" s="769"/>
      <c r="I78" s="769"/>
      <c r="J78" s="769"/>
      <c r="K78" s="769"/>
      <c r="L78" s="769"/>
      <c r="M78" s="769"/>
      <c r="N78" s="769"/>
      <c r="O78" s="769"/>
      <c r="P78" s="769"/>
      <c r="Q78" s="769"/>
      <c r="AY78" s="448"/>
      <c r="AZ78" s="448"/>
      <c r="BA78" s="448"/>
      <c r="BB78" s="448"/>
      <c r="BC78" s="448"/>
      <c r="BD78" s="542"/>
      <c r="BE78" s="542"/>
      <c r="BF78" s="542"/>
      <c r="BG78" s="448"/>
      <c r="BH78" s="448"/>
      <c r="BI78" s="448"/>
      <c r="BJ78" s="448"/>
    </row>
    <row r="79" spans="1:74" s="389" customFormat="1" ht="12" customHeight="1" x14ac:dyDescent="0.25">
      <c r="A79" s="388"/>
      <c r="B79" s="770" t="s">
        <v>353</v>
      </c>
      <c r="C79" s="769"/>
      <c r="D79" s="769"/>
      <c r="E79" s="769"/>
      <c r="F79" s="769"/>
      <c r="G79" s="769"/>
      <c r="H79" s="769"/>
      <c r="I79" s="769"/>
      <c r="J79" s="769"/>
      <c r="K79" s="769"/>
      <c r="L79" s="769"/>
      <c r="M79" s="769"/>
      <c r="N79" s="769"/>
      <c r="O79" s="769"/>
      <c r="P79" s="769"/>
      <c r="Q79" s="769"/>
      <c r="AY79" s="448"/>
      <c r="AZ79" s="448"/>
      <c r="BA79" s="448"/>
      <c r="BB79" s="448"/>
      <c r="BC79" s="448"/>
      <c r="BD79" s="542"/>
      <c r="BE79" s="542"/>
      <c r="BF79" s="542"/>
      <c r="BG79" s="448"/>
      <c r="BH79" s="448"/>
      <c r="BI79" s="448"/>
      <c r="BJ79" s="448"/>
    </row>
    <row r="80" spans="1:74" s="389" customFormat="1" ht="12" customHeight="1" x14ac:dyDescent="0.25">
      <c r="A80" s="388"/>
      <c r="B80" s="753" t="s">
        <v>129</v>
      </c>
      <c r="C80" s="744"/>
      <c r="D80" s="744"/>
      <c r="E80" s="744"/>
      <c r="F80" s="744"/>
      <c r="G80" s="744"/>
      <c r="H80" s="744"/>
      <c r="I80" s="744"/>
      <c r="J80" s="744"/>
      <c r="K80" s="744"/>
      <c r="L80" s="744"/>
      <c r="M80" s="744"/>
      <c r="N80" s="744"/>
      <c r="O80" s="744"/>
      <c r="P80" s="744"/>
      <c r="Q80" s="744"/>
      <c r="AY80" s="448"/>
      <c r="AZ80" s="448"/>
      <c r="BA80" s="448"/>
      <c r="BB80" s="448"/>
      <c r="BC80" s="448"/>
      <c r="BD80" s="542"/>
      <c r="BE80" s="542"/>
      <c r="BF80" s="542"/>
      <c r="BG80" s="448"/>
      <c r="BH80" s="448"/>
      <c r="BI80" s="448"/>
      <c r="BJ80" s="448"/>
    </row>
    <row r="81" spans="1:74" s="389" customFormat="1" ht="12" customHeight="1" x14ac:dyDescent="0.25">
      <c r="A81" s="388"/>
      <c r="B81" s="763" t="s">
        <v>835</v>
      </c>
      <c r="C81" s="762"/>
      <c r="D81" s="762"/>
      <c r="E81" s="762"/>
      <c r="F81" s="762"/>
      <c r="G81" s="762"/>
      <c r="H81" s="762"/>
      <c r="I81" s="762"/>
      <c r="J81" s="762"/>
      <c r="K81" s="762"/>
      <c r="L81" s="762"/>
      <c r="M81" s="762"/>
      <c r="N81" s="762"/>
      <c r="O81" s="762"/>
      <c r="P81" s="762"/>
      <c r="Q81" s="759"/>
      <c r="AY81" s="448"/>
      <c r="AZ81" s="448"/>
      <c r="BA81" s="448"/>
      <c r="BB81" s="448"/>
      <c r="BC81" s="448"/>
      <c r="BD81" s="542"/>
      <c r="BE81" s="542"/>
      <c r="BF81" s="542"/>
      <c r="BG81" s="448"/>
      <c r="BH81" s="448"/>
      <c r="BI81" s="448"/>
      <c r="BJ81" s="448"/>
    </row>
    <row r="82" spans="1:74" s="389" customFormat="1" ht="12" customHeight="1" x14ac:dyDescent="0.25">
      <c r="A82" s="388"/>
      <c r="B82" s="764" t="s">
        <v>836</v>
      </c>
      <c r="C82" s="759"/>
      <c r="D82" s="759"/>
      <c r="E82" s="759"/>
      <c r="F82" s="759"/>
      <c r="G82" s="759"/>
      <c r="H82" s="759"/>
      <c r="I82" s="759"/>
      <c r="J82" s="759"/>
      <c r="K82" s="759"/>
      <c r="L82" s="759"/>
      <c r="M82" s="759"/>
      <c r="N82" s="759"/>
      <c r="O82" s="759"/>
      <c r="P82" s="759"/>
      <c r="Q82" s="759"/>
      <c r="AY82" s="448"/>
      <c r="AZ82" s="448"/>
      <c r="BA82" s="448"/>
      <c r="BB82" s="448"/>
      <c r="BC82" s="448"/>
      <c r="BD82" s="542"/>
      <c r="BE82" s="542"/>
      <c r="BF82" s="542"/>
      <c r="BG82" s="448"/>
      <c r="BH82" s="448"/>
      <c r="BI82" s="448"/>
      <c r="BJ82" s="448"/>
    </row>
    <row r="83" spans="1:74" s="389" customFormat="1" ht="12" customHeight="1" x14ac:dyDescent="0.25">
      <c r="A83" s="388"/>
      <c r="B83" s="764" t="s">
        <v>837</v>
      </c>
      <c r="C83" s="759"/>
      <c r="D83" s="759"/>
      <c r="E83" s="759"/>
      <c r="F83" s="759"/>
      <c r="G83" s="759"/>
      <c r="H83" s="759"/>
      <c r="I83" s="759"/>
      <c r="J83" s="759"/>
      <c r="K83" s="759"/>
      <c r="L83" s="759"/>
      <c r="M83" s="759"/>
      <c r="N83" s="759"/>
      <c r="O83" s="759"/>
      <c r="P83" s="759"/>
      <c r="Q83" s="759"/>
      <c r="AY83" s="448"/>
      <c r="AZ83" s="448"/>
      <c r="BA83" s="448"/>
      <c r="BB83" s="448"/>
      <c r="BC83" s="448"/>
      <c r="BD83" s="542"/>
      <c r="BE83" s="542"/>
      <c r="BF83" s="542"/>
      <c r="BG83" s="448"/>
      <c r="BH83" s="448"/>
      <c r="BI83" s="448"/>
      <c r="BJ83" s="448"/>
    </row>
    <row r="84" spans="1:74" s="389" customFormat="1" ht="12" customHeight="1" x14ac:dyDescent="0.25">
      <c r="A84" s="388"/>
      <c r="B84" s="765" t="s">
        <v>838</v>
      </c>
      <c r="C84" s="766"/>
      <c r="D84" s="766"/>
      <c r="E84" s="766"/>
      <c r="F84" s="766"/>
      <c r="G84" s="766"/>
      <c r="H84" s="766"/>
      <c r="I84" s="766"/>
      <c r="J84" s="766"/>
      <c r="K84" s="766"/>
      <c r="L84" s="766"/>
      <c r="M84" s="766"/>
      <c r="N84" s="766"/>
      <c r="O84" s="766"/>
      <c r="P84" s="766"/>
      <c r="Q84" s="759"/>
      <c r="AY84" s="448"/>
      <c r="AZ84" s="448"/>
      <c r="BA84" s="448"/>
      <c r="BB84" s="448"/>
      <c r="BC84" s="448"/>
      <c r="BD84" s="542"/>
      <c r="BE84" s="542"/>
      <c r="BF84" s="542"/>
      <c r="BG84" s="448"/>
      <c r="BH84" s="448"/>
      <c r="BI84" s="448"/>
      <c r="BJ84" s="448"/>
    </row>
    <row r="85" spans="1:74" s="390" customFormat="1" ht="12" customHeight="1" x14ac:dyDescent="0.25">
      <c r="A85" s="388"/>
      <c r="B85" s="767" t="s">
        <v>1383</v>
      </c>
      <c r="C85" s="759"/>
      <c r="D85" s="759"/>
      <c r="E85" s="759"/>
      <c r="F85" s="759"/>
      <c r="G85" s="759"/>
      <c r="H85" s="759"/>
      <c r="I85" s="759"/>
      <c r="J85" s="759"/>
      <c r="K85" s="759"/>
      <c r="L85" s="759"/>
      <c r="M85" s="759"/>
      <c r="N85" s="759"/>
      <c r="O85" s="759"/>
      <c r="P85" s="759"/>
      <c r="Q85" s="759"/>
      <c r="AY85" s="449"/>
      <c r="AZ85" s="449"/>
      <c r="BA85" s="449"/>
      <c r="BB85" s="449"/>
      <c r="BC85" s="449"/>
      <c r="BD85" s="677"/>
      <c r="BE85" s="677"/>
      <c r="BF85" s="677"/>
      <c r="BG85" s="449"/>
      <c r="BH85" s="449"/>
      <c r="BI85" s="449"/>
      <c r="BJ85" s="449"/>
    </row>
    <row r="86" spans="1:74" s="390" customFormat="1" ht="12" customHeight="1" x14ac:dyDescent="0.25">
      <c r="A86" s="388"/>
      <c r="B86" s="758" t="s">
        <v>1382</v>
      </c>
      <c r="C86" s="759"/>
      <c r="D86" s="759"/>
      <c r="E86" s="759"/>
      <c r="F86" s="759"/>
      <c r="G86" s="759"/>
      <c r="H86" s="759"/>
      <c r="I86" s="759"/>
      <c r="J86" s="759"/>
      <c r="K86" s="759"/>
      <c r="L86" s="759"/>
      <c r="M86" s="759"/>
      <c r="N86" s="759"/>
      <c r="O86" s="759"/>
      <c r="P86" s="759"/>
      <c r="Q86" s="759"/>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79" customWidth="1"/>
    <col min="59" max="62" width="6.5546875" style="373" customWidth="1"/>
    <col min="63" max="74" width="6.5546875" style="13" customWidth="1"/>
    <col min="75" max="16384" width="9.5546875" style="13"/>
  </cols>
  <sheetData>
    <row r="1" spans="1:74" ht="13.35" customHeight="1" x14ac:dyDescent="0.25">
      <c r="A1" s="741" t="s">
        <v>798</v>
      </c>
      <c r="B1" s="773" t="s">
        <v>987</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254"/>
    </row>
    <row r="2" spans="1:74" ht="13.2" x14ac:dyDescent="0.25">
      <c r="A2" s="742"/>
      <c r="B2" s="486" t="str">
        <f>"U.S. Energy Information Administration  |  Short-Term Energy Outlook  - "&amp;Dates!D1</f>
        <v>U.S. Energy Information Administration  |  Short-Term Energy Outlook  - May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99">
        <v>62.5</v>
      </c>
      <c r="BD6" s="299">
        <v>61.5</v>
      </c>
      <c r="BE6" s="299">
        <v>60.5</v>
      </c>
      <c r="BF6" s="299">
        <v>59.5</v>
      </c>
      <c r="BG6" s="299">
        <v>57.5</v>
      </c>
      <c r="BH6" s="299">
        <v>56.5</v>
      </c>
      <c r="BI6" s="299">
        <v>56.5</v>
      </c>
      <c r="BJ6" s="299">
        <v>56.5</v>
      </c>
      <c r="BK6" s="299">
        <v>58.5</v>
      </c>
      <c r="BL6" s="299">
        <v>58.5</v>
      </c>
      <c r="BM6" s="299">
        <v>58.5</v>
      </c>
      <c r="BN6" s="299">
        <v>56.5</v>
      </c>
      <c r="BO6" s="299">
        <v>56.5</v>
      </c>
      <c r="BP6" s="299">
        <v>56.5</v>
      </c>
      <c r="BQ6" s="299">
        <v>56</v>
      </c>
      <c r="BR6" s="299">
        <v>56</v>
      </c>
      <c r="BS6" s="299">
        <v>56</v>
      </c>
      <c r="BT6" s="299">
        <v>57</v>
      </c>
      <c r="BU6" s="299">
        <v>57</v>
      </c>
      <c r="BV6" s="299">
        <v>57</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99">
        <v>66</v>
      </c>
      <c r="BD7" s="299">
        <v>65</v>
      </c>
      <c r="BE7" s="299">
        <v>64</v>
      </c>
      <c r="BF7" s="299">
        <v>63</v>
      </c>
      <c r="BG7" s="299">
        <v>61</v>
      </c>
      <c r="BH7" s="299">
        <v>60</v>
      </c>
      <c r="BI7" s="299">
        <v>60</v>
      </c>
      <c r="BJ7" s="299">
        <v>60</v>
      </c>
      <c r="BK7" s="299">
        <v>62</v>
      </c>
      <c r="BL7" s="299">
        <v>62</v>
      </c>
      <c r="BM7" s="299">
        <v>62</v>
      </c>
      <c r="BN7" s="299">
        <v>60</v>
      </c>
      <c r="BO7" s="299">
        <v>60</v>
      </c>
      <c r="BP7" s="299">
        <v>60</v>
      </c>
      <c r="BQ7" s="299">
        <v>60</v>
      </c>
      <c r="BR7" s="299">
        <v>60</v>
      </c>
      <c r="BS7" s="299">
        <v>60</v>
      </c>
      <c r="BT7" s="299">
        <v>61</v>
      </c>
      <c r="BU7" s="299">
        <v>61</v>
      </c>
      <c r="BV7" s="299">
        <v>61</v>
      </c>
    </row>
    <row r="8" spans="1:74" ht="11.1" customHeight="1" x14ac:dyDescent="0.2">
      <c r="A8" s="52" t="s">
        <v>522</v>
      </c>
      <c r="B8" s="576" t="s">
        <v>990</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38.76</v>
      </c>
      <c r="AV8" s="210">
        <v>37.799999999999997</v>
      </c>
      <c r="AW8" s="210">
        <v>39.119999999999997</v>
      </c>
      <c r="AX8" s="210">
        <v>45.3</v>
      </c>
      <c r="AY8" s="210">
        <v>49.57</v>
      </c>
      <c r="AZ8" s="210">
        <v>57.2</v>
      </c>
      <c r="BA8" s="210">
        <v>60.33</v>
      </c>
      <c r="BB8" s="210">
        <v>59.72</v>
      </c>
      <c r="BC8" s="299">
        <v>60.5</v>
      </c>
      <c r="BD8" s="299">
        <v>59.5</v>
      </c>
      <c r="BE8" s="299">
        <v>58.5</v>
      </c>
      <c r="BF8" s="299">
        <v>57.5</v>
      </c>
      <c r="BG8" s="299">
        <v>55.5</v>
      </c>
      <c r="BH8" s="299">
        <v>54.5</v>
      </c>
      <c r="BI8" s="299">
        <v>54.5</v>
      </c>
      <c r="BJ8" s="299">
        <v>54.5</v>
      </c>
      <c r="BK8" s="299">
        <v>56.25</v>
      </c>
      <c r="BL8" s="299">
        <v>56.25</v>
      </c>
      <c r="BM8" s="299">
        <v>56.25</v>
      </c>
      <c r="BN8" s="299">
        <v>54.25</v>
      </c>
      <c r="BO8" s="299">
        <v>54.25</v>
      </c>
      <c r="BP8" s="299">
        <v>54.25</v>
      </c>
      <c r="BQ8" s="299">
        <v>53.5</v>
      </c>
      <c r="BR8" s="299">
        <v>53.5</v>
      </c>
      <c r="BS8" s="299">
        <v>53.5</v>
      </c>
      <c r="BT8" s="299">
        <v>54.5</v>
      </c>
      <c r="BU8" s="299">
        <v>54.5</v>
      </c>
      <c r="BV8" s="299">
        <v>54.5</v>
      </c>
    </row>
    <row r="9" spans="1:74" ht="11.1" customHeight="1" x14ac:dyDescent="0.2">
      <c r="A9" s="52" t="s">
        <v>785</v>
      </c>
      <c r="B9" s="576" t="s">
        <v>989</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39.21</v>
      </c>
      <c r="AW9" s="210">
        <v>40.68</v>
      </c>
      <c r="AX9" s="210">
        <v>46.19</v>
      </c>
      <c r="AY9" s="210">
        <v>51.36</v>
      </c>
      <c r="AZ9" s="210">
        <v>58.25</v>
      </c>
      <c r="BA9" s="210">
        <v>61.33</v>
      </c>
      <c r="BB9" s="210">
        <v>60.72</v>
      </c>
      <c r="BC9" s="299">
        <v>61.5</v>
      </c>
      <c r="BD9" s="299">
        <v>60.5</v>
      </c>
      <c r="BE9" s="299">
        <v>59.5</v>
      </c>
      <c r="BF9" s="299">
        <v>58.5</v>
      </c>
      <c r="BG9" s="299">
        <v>56.5</v>
      </c>
      <c r="BH9" s="299">
        <v>55.5</v>
      </c>
      <c r="BI9" s="299">
        <v>55.5</v>
      </c>
      <c r="BJ9" s="299">
        <v>55.5</v>
      </c>
      <c r="BK9" s="299">
        <v>57.25</v>
      </c>
      <c r="BL9" s="299">
        <v>57.25</v>
      </c>
      <c r="BM9" s="299">
        <v>57.25</v>
      </c>
      <c r="BN9" s="299">
        <v>55.25</v>
      </c>
      <c r="BO9" s="299">
        <v>55.25</v>
      </c>
      <c r="BP9" s="299">
        <v>55.25</v>
      </c>
      <c r="BQ9" s="299">
        <v>54.5</v>
      </c>
      <c r="BR9" s="299">
        <v>54.5</v>
      </c>
      <c r="BS9" s="299">
        <v>54.5</v>
      </c>
      <c r="BT9" s="299">
        <v>55.5</v>
      </c>
      <c r="BU9" s="299">
        <v>55.5</v>
      </c>
      <c r="BV9" s="299">
        <v>55.5</v>
      </c>
    </row>
    <row r="10" spans="1:74" ht="11.1" customHeight="1" x14ac:dyDescent="0.2">
      <c r="A10" s="49"/>
      <c r="B10" s="50" t="s">
        <v>991</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203.13910000000001</v>
      </c>
      <c r="BB12" s="232">
        <v>204.57329999999999</v>
      </c>
      <c r="BC12" s="305">
        <v>213.11160000000001</v>
      </c>
      <c r="BD12" s="305">
        <v>207.64930000000001</v>
      </c>
      <c r="BE12" s="305">
        <v>200.78710000000001</v>
      </c>
      <c r="BF12" s="305">
        <v>196.5522</v>
      </c>
      <c r="BG12" s="305">
        <v>183.58629999999999</v>
      </c>
      <c r="BH12" s="305">
        <v>176.15049999999999</v>
      </c>
      <c r="BI12" s="305">
        <v>171.8107</v>
      </c>
      <c r="BJ12" s="305">
        <v>169.09899999999999</v>
      </c>
      <c r="BK12" s="305">
        <v>168.9477</v>
      </c>
      <c r="BL12" s="305">
        <v>173.50829999999999</v>
      </c>
      <c r="BM12" s="305">
        <v>178.52529999999999</v>
      </c>
      <c r="BN12" s="305">
        <v>182.14279999999999</v>
      </c>
      <c r="BO12" s="305">
        <v>185.4725</v>
      </c>
      <c r="BP12" s="305">
        <v>185.50309999999999</v>
      </c>
      <c r="BQ12" s="305">
        <v>185.24199999999999</v>
      </c>
      <c r="BR12" s="305">
        <v>188.54900000000001</v>
      </c>
      <c r="BS12" s="305">
        <v>183.20330000000001</v>
      </c>
      <c r="BT12" s="305">
        <v>179.48670000000001</v>
      </c>
      <c r="BU12" s="305">
        <v>177.4427</v>
      </c>
      <c r="BV12" s="305">
        <v>170.23750000000001</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187.13399999999999</v>
      </c>
      <c r="BB13" s="232">
        <v>189.39169999999999</v>
      </c>
      <c r="BC13" s="305">
        <v>193.48070000000001</v>
      </c>
      <c r="BD13" s="305">
        <v>191.54089999999999</v>
      </c>
      <c r="BE13" s="305">
        <v>189.82069999999999</v>
      </c>
      <c r="BF13" s="305">
        <v>192.2501</v>
      </c>
      <c r="BG13" s="305">
        <v>186.90639999999999</v>
      </c>
      <c r="BH13" s="305">
        <v>187.18279999999999</v>
      </c>
      <c r="BI13" s="305">
        <v>187.59620000000001</v>
      </c>
      <c r="BJ13" s="305">
        <v>180.43549999999999</v>
      </c>
      <c r="BK13" s="305">
        <v>185.60509999999999</v>
      </c>
      <c r="BL13" s="305">
        <v>188.37209999999999</v>
      </c>
      <c r="BM13" s="305">
        <v>189.20760000000001</v>
      </c>
      <c r="BN13" s="305">
        <v>184.76419999999999</v>
      </c>
      <c r="BO13" s="305">
        <v>186.7833</v>
      </c>
      <c r="BP13" s="305">
        <v>184.31129999999999</v>
      </c>
      <c r="BQ13" s="305">
        <v>184.31270000000001</v>
      </c>
      <c r="BR13" s="305">
        <v>187.95920000000001</v>
      </c>
      <c r="BS13" s="305">
        <v>186.3999</v>
      </c>
      <c r="BT13" s="305">
        <v>193.23159999999999</v>
      </c>
      <c r="BU13" s="305">
        <v>191.1292</v>
      </c>
      <c r="BV13" s="305">
        <v>179.84790000000001</v>
      </c>
    </row>
    <row r="14" spans="1:74" ht="11.1" customHeight="1" x14ac:dyDescent="0.2">
      <c r="A14" s="52" t="s">
        <v>526</v>
      </c>
      <c r="B14" s="576" t="s">
        <v>1371</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179.6027</v>
      </c>
      <c r="BB14" s="232">
        <v>179.1806</v>
      </c>
      <c r="BC14" s="305">
        <v>184.3382</v>
      </c>
      <c r="BD14" s="305">
        <v>181.0069</v>
      </c>
      <c r="BE14" s="305">
        <v>181.3152</v>
      </c>
      <c r="BF14" s="305">
        <v>184.86429999999999</v>
      </c>
      <c r="BG14" s="305">
        <v>182.52690000000001</v>
      </c>
      <c r="BH14" s="305">
        <v>181.40039999999999</v>
      </c>
      <c r="BI14" s="305">
        <v>183.0506</v>
      </c>
      <c r="BJ14" s="305">
        <v>180.16669999999999</v>
      </c>
      <c r="BK14" s="305">
        <v>185.78739999999999</v>
      </c>
      <c r="BL14" s="305">
        <v>183.57939999999999</v>
      </c>
      <c r="BM14" s="305">
        <v>181.22739999999999</v>
      </c>
      <c r="BN14" s="305">
        <v>173.95650000000001</v>
      </c>
      <c r="BO14" s="305">
        <v>176.7886</v>
      </c>
      <c r="BP14" s="305">
        <v>174.1087</v>
      </c>
      <c r="BQ14" s="305">
        <v>173.53399999999999</v>
      </c>
      <c r="BR14" s="305">
        <v>175.52780000000001</v>
      </c>
      <c r="BS14" s="305">
        <v>175.66079999999999</v>
      </c>
      <c r="BT14" s="305">
        <v>182.03809999999999</v>
      </c>
      <c r="BU14" s="305">
        <v>182.19720000000001</v>
      </c>
      <c r="BV14" s="305">
        <v>176.4434</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172.149</v>
      </c>
      <c r="BB16" s="232">
        <v>175.4512</v>
      </c>
      <c r="BC16" s="305">
        <v>180.14080000000001</v>
      </c>
      <c r="BD16" s="305">
        <v>181.0282</v>
      </c>
      <c r="BE16" s="305">
        <v>180.7936</v>
      </c>
      <c r="BF16" s="305">
        <v>182.2921</v>
      </c>
      <c r="BG16" s="305">
        <v>178.71770000000001</v>
      </c>
      <c r="BH16" s="305">
        <v>177.71250000000001</v>
      </c>
      <c r="BI16" s="305">
        <v>179.19329999999999</v>
      </c>
      <c r="BJ16" s="305">
        <v>177.32810000000001</v>
      </c>
      <c r="BK16" s="305">
        <v>183.31890000000001</v>
      </c>
      <c r="BL16" s="305">
        <v>185.47839999999999</v>
      </c>
      <c r="BM16" s="305">
        <v>186.46199999999999</v>
      </c>
      <c r="BN16" s="305">
        <v>181.61</v>
      </c>
      <c r="BO16" s="305">
        <v>184.68530000000001</v>
      </c>
      <c r="BP16" s="305">
        <v>182.68049999999999</v>
      </c>
      <c r="BQ16" s="305">
        <v>181.66470000000001</v>
      </c>
      <c r="BR16" s="305">
        <v>184.18819999999999</v>
      </c>
      <c r="BS16" s="305">
        <v>184.60570000000001</v>
      </c>
      <c r="BT16" s="305">
        <v>189.6267</v>
      </c>
      <c r="BU16" s="305">
        <v>188.55099999999999</v>
      </c>
      <c r="BV16" s="305">
        <v>181.46</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153.01169999999999</v>
      </c>
      <c r="BB17" s="232">
        <v>147.792</v>
      </c>
      <c r="BC17" s="305">
        <v>147.83449999999999</v>
      </c>
      <c r="BD17" s="305">
        <v>146.05719999999999</v>
      </c>
      <c r="BE17" s="305">
        <v>140.8184</v>
      </c>
      <c r="BF17" s="305">
        <v>141.79519999999999</v>
      </c>
      <c r="BG17" s="305">
        <v>136.774</v>
      </c>
      <c r="BH17" s="305">
        <v>131.7432</v>
      </c>
      <c r="BI17" s="305">
        <v>133.0635</v>
      </c>
      <c r="BJ17" s="305">
        <v>133.06030000000001</v>
      </c>
      <c r="BK17" s="305">
        <v>126.5064</v>
      </c>
      <c r="BL17" s="305">
        <v>137.97110000000001</v>
      </c>
      <c r="BM17" s="305">
        <v>138.81190000000001</v>
      </c>
      <c r="BN17" s="305">
        <v>134.52770000000001</v>
      </c>
      <c r="BO17" s="305">
        <v>133.6523</v>
      </c>
      <c r="BP17" s="305">
        <v>132.89109999999999</v>
      </c>
      <c r="BQ17" s="305">
        <v>128.44069999999999</v>
      </c>
      <c r="BR17" s="305">
        <v>131.16329999999999</v>
      </c>
      <c r="BS17" s="305">
        <v>129.73769999999999</v>
      </c>
      <c r="BT17" s="305">
        <v>129.05029999999999</v>
      </c>
      <c r="BU17" s="305">
        <v>132.09700000000001</v>
      </c>
      <c r="BV17" s="305">
        <v>132.71340000000001</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305">
        <v>292.185</v>
      </c>
      <c r="BD19" s="305">
        <v>289.80009999999999</v>
      </c>
      <c r="BE19" s="305">
        <v>283.45760000000001</v>
      </c>
      <c r="BF19" s="305">
        <v>277.92809999999997</v>
      </c>
      <c r="BG19" s="305">
        <v>262.80860000000001</v>
      </c>
      <c r="BH19" s="305">
        <v>254.714</v>
      </c>
      <c r="BI19" s="305">
        <v>252.65309999999999</v>
      </c>
      <c r="BJ19" s="305">
        <v>249.08009999999999</v>
      </c>
      <c r="BK19" s="305">
        <v>244.51310000000001</v>
      </c>
      <c r="BL19" s="305">
        <v>248.09219999999999</v>
      </c>
      <c r="BM19" s="305">
        <v>253.5103</v>
      </c>
      <c r="BN19" s="305">
        <v>260.20370000000003</v>
      </c>
      <c r="BO19" s="305">
        <v>265.77069999999998</v>
      </c>
      <c r="BP19" s="305">
        <v>267.88659999999999</v>
      </c>
      <c r="BQ19" s="305">
        <v>265.53039999999999</v>
      </c>
      <c r="BR19" s="305">
        <v>267.96249999999998</v>
      </c>
      <c r="BS19" s="305">
        <v>260.8048</v>
      </c>
      <c r="BT19" s="305">
        <v>259.90730000000002</v>
      </c>
      <c r="BU19" s="305">
        <v>261.05599999999998</v>
      </c>
      <c r="BV19" s="305">
        <v>252.23519999999999</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305">
        <v>302.44600000000003</v>
      </c>
      <c r="BD20" s="305">
        <v>300.7937</v>
      </c>
      <c r="BE20" s="305">
        <v>295.21559999999999</v>
      </c>
      <c r="BF20" s="305">
        <v>290.1318</v>
      </c>
      <c r="BG20" s="305">
        <v>275.3904</v>
      </c>
      <c r="BH20" s="305">
        <v>267.67829999999998</v>
      </c>
      <c r="BI20" s="305">
        <v>265.8929</v>
      </c>
      <c r="BJ20" s="305">
        <v>262.565</v>
      </c>
      <c r="BK20" s="305">
        <v>257.93709999999999</v>
      </c>
      <c r="BL20" s="305">
        <v>261.565</v>
      </c>
      <c r="BM20" s="305">
        <v>266.80189999999999</v>
      </c>
      <c r="BN20" s="305">
        <v>273.56270000000001</v>
      </c>
      <c r="BO20" s="305">
        <v>279.19549999999998</v>
      </c>
      <c r="BP20" s="305">
        <v>281.21929999999998</v>
      </c>
      <c r="BQ20" s="305">
        <v>279.07839999999999</v>
      </c>
      <c r="BR20" s="305">
        <v>281.57670000000002</v>
      </c>
      <c r="BS20" s="305">
        <v>274.52820000000003</v>
      </c>
      <c r="BT20" s="305">
        <v>273.81849999999997</v>
      </c>
      <c r="BU20" s="305">
        <v>275.10730000000001</v>
      </c>
      <c r="BV20" s="305">
        <v>266.45699999999999</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305">
        <v>302.34109999999998</v>
      </c>
      <c r="BD21" s="305">
        <v>299.46809999999999</v>
      </c>
      <c r="BE21" s="305">
        <v>297.28989999999999</v>
      </c>
      <c r="BF21" s="305">
        <v>298.00170000000003</v>
      </c>
      <c r="BG21" s="305">
        <v>295.41030000000001</v>
      </c>
      <c r="BH21" s="305">
        <v>293.91829999999999</v>
      </c>
      <c r="BI21" s="305">
        <v>296.05</v>
      </c>
      <c r="BJ21" s="305">
        <v>294.51100000000002</v>
      </c>
      <c r="BK21" s="305">
        <v>298.15519999999998</v>
      </c>
      <c r="BL21" s="305">
        <v>291.22129999999999</v>
      </c>
      <c r="BM21" s="305">
        <v>292.62430000000001</v>
      </c>
      <c r="BN21" s="305">
        <v>285.77870000000001</v>
      </c>
      <c r="BO21" s="305">
        <v>289.07979999999998</v>
      </c>
      <c r="BP21" s="305">
        <v>289.7432</v>
      </c>
      <c r="BQ21" s="305">
        <v>291.12279999999998</v>
      </c>
      <c r="BR21" s="305">
        <v>291.75790000000001</v>
      </c>
      <c r="BS21" s="305">
        <v>292.5634</v>
      </c>
      <c r="BT21" s="305">
        <v>294.80689999999998</v>
      </c>
      <c r="BU21" s="305">
        <v>298.46510000000001</v>
      </c>
      <c r="BV21" s="305">
        <v>292.59719999999999</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286.55590000000001</v>
      </c>
      <c r="BC22" s="305">
        <v>291.46699999999998</v>
      </c>
      <c r="BD22" s="305">
        <v>290.98180000000002</v>
      </c>
      <c r="BE22" s="305">
        <v>291.14170000000001</v>
      </c>
      <c r="BF22" s="305">
        <v>296.71039999999999</v>
      </c>
      <c r="BG22" s="305">
        <v>300.32900000000001</v>
      </c>
      <c r="BH22" s="305">
        <v>306.54000000000002</v>
      </c>
      <c r="BI22" s="305">
        <v>312.9538</v>
      </c>
      <c r="BJ22" s="305">
        <v>315.10750000000002</v>
      </c>
      <c r="BK22" s="305">
        <v>315.08229999999998</v>
      </c>
      <c r="BL22" s="305">
        <v>308.44569999999999</v>
      </c>
      <c r="BM22" s="305">
        <v>301.0992</v>
      </c>
      <c r="BN22" s="305">
        <v>288.30149999999998</v>
      </c>
      <c r="BO22" s="305">
        <v>285.04360000000003</v>
      </c>
      <c r="BP22" s="305">
        <v>279.07909999999998</v>
      </c>
      <c r="BQ22" s="305">
        <v>273.35270000000003</v>
      </c>
      <c r="BR22" s="305">
        <v>271.32060000000001</v>
      </c>
      <c r="BS22" s="305">
        <v>269.98410000000001</v>
      </c>
      <c r="BT22" s="305">
        <v>276.3322</v>
      </c>
      <c r="BU22" s="305">
        <v>276.77730000000003</v>
      </c>
      <c r="BV22" s="305">
        <v>272.84719999999999</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72"/>
      <c r="BD23" s="372"/>
      <c r="BE23" s="372"/>
      <c r="BF23" s="372"/>
      <c r="BG23" s="372"/>
      <c r="BH23" s="372"/>
      <c r="BI23" s="372"/>
      <c r="BJ23" s="372"/>
      <c r="BK23" s="713"/>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99">
        <v>2.9403700000000002</v>
      </c>
      <c r="BD24" s="299">
        <v>2.9611499999999999</v>
      </c>
      <c r="BE24" s="299">
        <v>3.0131000000000001</v>
      </c>
      <c r="BF24" s="299">
        <v>3.0234899999999998</v>
      </c>
      <c r="BG24" s="299">
        <v>3.00271</v>
      </c>
      <c r="BH24" s="299">
        <v>3.04427</v>
      </c>
      <c r="BI24" s="299">
        <v>3.0650499999999998</v>
      </c>
      <c r="BJ24" s="299">
        <v>3.117</v>
      </c>
      <c r="BK24" s="299">
        <v>3.2936299999999998</v>
      </c>
      <c r="BL24" s="299">
        <v>3.2416800000000001</v>
      </c>
      <c r="BM24" s="299">
        <v>3.0650499999999998</v>
      </c>
      <c r="BN24" s="299">
        <v>3.0546600000000002</v>
      </c>
      <c r="BO24" s="299">
        <v>3.04427</v>
      </c>
      <c r="BP24" s="299">
        <v>3.0858300000000001</v>
      </c>
      <c r="BQ24" s="299">
        <v>3.1066099999999999</v>
      </c>
      <c r="BR24" s="299">
        <v>3.1066099999999999</v>
      </c>
      <c r="BS24" s="299">
        <v>3.07544</v>
      </c>
      <c r="BT24" s="299">
        <v>3.117</v>
      </c>
      <c r="BU24" s="299">
        <v>3.18973</v>
      </c>
      <c r="BV24" s="299">
        <v>3.2208999999999999</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99">
        <v>2.83</v>
      </c>
      <c r="BD25" s="299">
        <v>2.85</v>
      </c>
      <c r="BE25" s="299">
        <v>2.9</v>
      </c>
      <c r="BF25" s="299">
        <v>2.91</v>
      </c>
      <c r="BG25" s="299">
        <v>2.89</v>
      </c>
      <c r="BH25" s="299">
        <v>2.93</v>
      </c>
      <c r="BI25" s="299">
        <v>2.95</v>
      </c>
      <c r="BJ25" s="299">
        <v>3</v>
      </c>
      <c r="BK25" s="299">
        <v>3.17</v>
      </c>
      <c r="BL25" s="299">
        <v>3.12</v>
      </c>
      <c r="BM25" s="299">
        <v>2.95</v>
      </c>
      <c r="BN25" s="299">
        <v>2.94</v>
      </c>
      <c r="BO25" s="299">
        <v>2.93</v>
      </c>
      <c r="BP25" s="299">
        <v>2.97</v>
      </c>
      <c r="BQ25" s="299">
        <v>2.99</v>
      </c>
      <c r="BR25" s="299">
        <v>2.99</v>
      </c>
      <c r="BS25" s="299">
        <v>2.96</v>
      </c>
      <c r="BT25" s="299">
        <v>3</v>
      </c>
      <c r="BU25" s="299">
        <v>3.07</v>
      </c>
      <c r="BV25" s="299">
        <v>3.1</v>
      </c>
    </row>
    <row r="26" spans="1:74" ht="11.1" customHeight="1" x14ac:dyDescent="0.2">
      <c r="A26" s="52"/>
      <c r="B26" s="53" t="s">
        <v>1014</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9.43</v>
      </c>
      <c r="BA27" s="210">
        <v>4.5804410000000004</v>
      </c>
      <c r="BB27" s="210">
        <v>3.9470230000000002</v>
      </c>
      <c r="BC27" s="299">
        <v>3.864382</v>
      </c>
      <c r="BD27" s="299">
        <v>3.8979720000000002</v>
      </c>
      <c r="BE27" s="299">
        <v>3.9641600000000001</v>
      </c>
      <c r="BF27" s="299">
        <v>3.9665279999999998</v>
      </c>
      <c r="BG27" s="299">
        <v>3.955689</v>
      </c>
      <c r="BH27" s="299">
        <v>4.1040700000000001</v>
      </c>
      <c r="BI27" s="299">
        <v>4.164784</v>
      </c>
      <c r="BJ27" s="299">
        <v>4.5244340000000003</v>
      </c>
      <c r="BK27" s="299">
        <v>4.5606039999999997</v>
      </c>
      <c r="BL27" s="299">
        <v>4.706251</v>
      </c>
      <c r="BM27" s="299">
        <v>4.3477819999999996</v>
      </c>
      <c r="BN27" s="299">
        <v>4.1237740000000001</v>
      </c>
      <c r="BO27" s="299">
        <v>3.986129</v>
      </c>
      <c r="BP27" s="299">
        <v>3.8855360000000001</v>
      </c>
      <c r="BQ27" s="299">
        <v>3.947444</v>
      </c>
      <c r="BR27" s="299">
        <v>3.9485749999999999</v>
      </c>
      <c r="BS27" s="299">
        <v>3.9088210000000001</v>
      </c>
      <c r="BT27" s="299">
        <v>4.0181740000000001</v>
      </c>
      <c r="BU27" s="299">
        <v>4.1760679999999999</v>
      </c>
      <c r="BV27" s="299">
        <v>4.5716010000000002</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7.43</v>
      </c>
      <c r="AZ28" s="210">
        <v>7.58</v>
      </c>
      <c r="BA28" s="210">
        <v>8.4602509999999995</v>
      </c>
      <c r="BB28" s="210">
        <v>8.3165499999999994</v>
      </c>
      <c r="BC28" s="299">
        <v>8.5622799999999994</v>
      </c>
      <c r="BD28" s="299">
        <v>8.8654980000000005</v>
      </c>
      <c r="BE28" s="299">
        <v>8.9624900000000007</v>
      </c>
      <c r="BF28" s="299">
        <v>8.9939719999999994</v>
      </c>
      <c r="BG28" s="299">
        <v>8.7837320000000005</v>
      </c>
      <c r="BH28" s="299">
        <v>8.2716799999999999</v>
      </c>
      <c r="BI28" s="299">
        <v>7.8988779999999998</v>
      </c>
      <c r="BJ28" s="299">
        <v>7.780983</v>
      </c>
      <c r="BK28" s="299">
        <v>7.6514680000000004</v>
      </c>
      <c r="BL28" s="299">
        <v>7.6547000000000001</v>
      </c>
      <c r="BM28" s="299">
        <v>7.7742269999999998</v>
      </c>
      <c r="BN28" s="299">
        <v>7.8535349999999999</v>
      </c>
      <c r="BO28" s="299">
        <v>8.1662009999999992</v>
      </c>
      <c r="BP28" s="299">
        <v>8.5589169999999992</v>
      </c>
      <c r="BQ28" s="299">
        <v>8.6241939999999992</v>
      </c>
      <c r="BR28" s="299">
        <v>8.6016670000000008</v>
      </c>
      <c r="BS28" s="299">
        <v>8.4019739999999992</v>
      </c>
      <c r="BT28" s="299">
        <v>7.8837770000000003</v>
      </c>
      <c r="BU28" s="299">
        <v>7.6213379999999997</v>
      </c>
      <c r="BV28" s="299">
        <v>7.5678020000000004</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9.74</v>
      </c>
      <c r="AZ29" s="210">
        <v>9.5500000000000007</v>
      </c>
      <c r="BA29" s="210">
        <v>11.08278</v>
      </c>
      <c r="BB29" s="210">
        <v>11.67062</v>
      </c>
      <c r="BC29" s="299">
        <v>13.624169999999999</v>
      </c>
      <c r="BD29" s="299">
        <v>16.06514</v>
      </c>
      <c r="BE29" s="299">
        <v>17.41441</v>
      </c>
      <c r="BF29" s="299">
        <v>17.98725</v>
      </c>
      <c r="BG29" s="299">
        <v>16.960280000000001</v>
      </c>
      <c r="BH29" s="299">
        <v>13.478479999999999</v>
      </c>
      <c r="BI29" s="299">
        <v>10.711259999999999</v>
      </c>
      <c r="BJ29" s="299">
        <v>9.813345</v>
      </c>
      <c r="BK29" s="299">
        <v>9.5089439999999996</v>
      </c>
      <c r="BL29" s="299">
        <v>9.5158679999999993</v>
      </c>
      <c r="BM29" s="299">
        <v>10.054970000000001</v>
      </c>
      <c r="BN29" s="299">
        <v>11.03824</v>
      </c>
      <c r="BO29" s="299">
        <v>13.215529999999999</v>
      </c>
      <c r="BP29" s="299">
        <v>15.80776</v>
      </c>
      <c r="BQ29" s="299">
        <v>17.259509999999999</v>
      </c>
      <c r="BR29" s="299">
        <v>17.906169999999999</v>
      </c>
      <c r="BS29" s="299">
        <v>16.909120000000001</v>
      </c>
      <c r="BT29" s="299">
        <v>13.410819999999999</v>
      </c>
      <c r="BU29" s="299">
        <v>10.648910000000001</v>
      </c>
      <c r="BV29" s="299">
        <v>9.788475</v>
      </c>
    </row>
    <row r="30" spans="1:74" ht="11.1" customHeight="1" x14ac:dyDescent="0.2">
      <c r="A30" s="49"/>
      <c r="B30" s="54" t="s">
        <v>992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1.92</v>
      </c>
      <c r="AY32" s="210">
        <v>1.8973396801</v>
      </c>
      <c r="AZ32" s="210">
        <v>1.9233869164999999</v>
      </c>
      <c r="BA32" s="210">
        <v>1.9645820000000001</v>
      </c>
      <c r="BB32" s="210">
        <v>2.016527</v>
      </c>
      <c r="BC32" s="299">
        <v>1.9877530000000001</v>
      </c>
      <c r="BD32" s="299">
        <v>1.9579679999999999</v>
      </c>
      <c r="BE32" s="299">
        <v>1.972067</v>
      </c>
      <c r="BF32" s="299">
        <v>1.9698880000000001</v>
      </c>
      <c r="BG32" s="299">
        <v>1.986691</v>
      </c>
      <c r="BH32" s="299">
        <v>1.9409620000000001</v>
      </c>
      <c r="BI32" s="299">
        <v>1.956663</v>
      </c>
      <c r="BJ32" s="299">
        <v>1.9554530000000001</v>
      </c>
      <c r="BK32" s="299">
        <v>1.9656279999999999</v>
      </c>
      <c r="BL32" s="299">
        <v>1.993298</v>
      </c>
      <c r="BM32" s="299">
        <v>2.0037660000000002</v>
      </c>
      <c r="BN32" s="299">
        <v>2.0263949999999999</v>
      </c>
      <c r="BO32" s="299">
        <v>2.0008360000000001</v>
      </c>
      <c r="BP32" s="299">
        <v>1.96448</v>
      </c>
      <c r="BQ32" s="299">
        <v>1.9745349999999999</v>
      </c>
      <c r="BR32" s="299">
        <v>1.965441</v>
      </c>
      <c r="BS32" s="299">
        <v>1.981732</v>
      </c>
      <c r="BT32" s="299">
        <v>1.935551</v>
      </c>
      <c r="BU32" s="299">
        <v>1.9548509999999999</v>
      </c>
      <c r="BV32" s="299">
        <v>1.950728</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3.17</v>
      </c>
      <c r="AY33" s="210">
        <v>3.2212341985999999</v>
      </c>
      <c r="AZ33" s="210">
        <v>15.729265550999999</v>
      </c>
      <c r="BA33" s="210">
        <v>6.1598930000000003</v>
      </c>
      <c r="BB33" s="210">
        <v>3.9678270000000002</v>
      </c>
      <c r="BC33" s="299">
        <v>3.3885740000000002</v>
      </c>
      <c r="BD33" s="299">
        <v>3.1032760000000001</v>
      </c>
      <c r="BE33" s="299">
        <v>3.1321880000000002</v>
      </c>
      <c r="BF33" s="299">
        <v>3.145813</v>
      </c>
      <c r="BG33" s="299">
        <v>3.0634440000000001</v>
      </c>
      <c r="BH33" s="299">
        <v>3.1477499999999998</v>
      </c>
      <c r="BI33" s="299">
        <v>3.280573</v>
      </c>
      <c r="BJ33" s="299">
        <v>3.5097450000000001</v>
      </c>
      <c r="BK33" s="299">
        <v>3.8761909999999999</v>
      </c>
      <c r="BL33" s="299">
        <v>3.7075420000000001</v>
      </c>
      <c r="BM33" s="299">
        <v>3.358625</v>
      </c>
      <c r="BN33" s="299">
        <v>3.2590210000000002</v>
      </c>
      <c r="BO33" s="299">
        <v>3.1873819999999999</v>
      </c>
      <c r="BP33" s="299">
        <v>3.1344590000000001</v>
      </c>
      <c r="BQ33" s="299">
        <v>3.1837849999999999</v>
      </c>
      <c r="BR33" s="299">
        <v>3.1907290000000001</v>
      </c>
      <c r="BS33" s="299">
        <v>3.11111</v>
      </c>
      <c r="BT33" s="299">
        <v>3.1997149999999999</v>
      </c>
      <c r="BU33" s="299">
        <v>3.3886880000000001</v>
      </c>
      <c r="BV33" s="299">
        <v>3.5933259999999998</v>
      </c>
    </row>
    <row r="34" spans="1:74" ht="11.1" customHeight="1" x14ac:dyDescent="0.2">
      <c r="A34" s="52" t="s">
        <v>529</v>
      </c>
      <c r="B34" s="576" t="s">
        <v>993</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10.32</v>
      </c>
      <c r="AZ34" s="210">
        <v>10.18787</v>
      </c>
      <c r="BA34" s="210">
        <v>11.1904</v>
      </c>
      <c r="BB34" s="210">
        <v>12.40423</v>
      </c>
      <c r="BC34" s="299">
        <v>12.229850000000001</v>
      </c>
      <c r="BD34" s="299">
        <v>12.784940000000001</v>
      </c>
      <c r="BE34" s="299">
        <v>12.32339</v>
      </c>
      <c r="BF34" s="299">
        <v>11.873430000000001</v>
      </c>
      <c r="BG34" s="299">
        <v>11.51219</v>
      </c>
      <c r="BH34" s="299">
        <v>11.220129999999999</v>
      </c>
      <c r="BI34" s="299">
        <v>11.066369999999999</v>
      </c>
      <c r="BJ34" s="299">
        <v>11.394259999999999</v>
      </c>
      <c r="BK34" s="299">
        <v>11.47181</v>
      </c>
      <c r="BL34" s="299">
        <v>11.34346</v>
      </c>
      <c r="BM34" s="299">
        <v>11.755929999999999</v>
      </c>
      <c r="BN34" s="299">
        <v>12.416539999999999</v>
      </c>
      <c r="BO34" s="299">
        <v>11.870699999999999</v>
      </c>
      <c r="BP34" s="299">
        <v>12.15652</v>
      </c>
      <c r="BQ34" s="299">
        <v>11.691700000000001</v>
      </c>
      <c r="BR34" s="299">
        <v>11.31752</v>
      </c>
      <c r="BS34" s="299">
        <v>11.08324</v>
      </c>
      <c r="BT34" s="299">
        <v>11.05124</v>
      </c>
      <c r="BU34" s="299">
        <v>11.128399999999999</v>
      </c>
      <c r="BV34" s="299">
        <v>11.501709999999999</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12.16</v>
      </c>
      <c r="AZ35" s="210">
        <v>13.705220000000001</v>
      </c>
      <c r="BA35" s="210">
        <v>14.62303</v>
      </c>
      <c r="BB35" s="210">
        <v>14.721220000000001</v>
      </c>
      <c r="BC35" s="299">
        <v>14.827680000000001</v>
      </c>
      <c r="BD35" s="299">
        <v>14.98906</v>
      </c>
      <c r="BE35" s="299">
        <v>15.01497</v>
      </c>
      <c r="BF35" s="299">
        <v>14.79608</v>
      </c>
      <c r="BG35" s="299">
        <v>14.399419999999999</v>
      </c>
      <c r="BH35" s="299">
        <v>14.41512</v>
      </c>
      <c r="BI35" s="299">
        <v>14.84324</v>
      </c>
      <c r="BJ35" s="299">
        <v>14.286210000000001</v>
      </c>
      <c r="BK35" s="299">
        <v>14.42858</v>
      </c>
      <c r="BL35" s="299">
        <v>14.69444</v>
      </c>
      <c r="BM35" s="299">
        <v>14.991580000000001</v>
      </c>
      <c r="BN35" s="299">
        <v>14.561640000000001</v>
      </c>
      <c r="BO35" s="299">
        <v>14.43135</v>
      </c>
      <c r="BP35" s="299">
        <v>14.498139999999999</v>
      </c>
      <c r="BQ35" s="299">
        <v>14.598380000000001</v>
      </c>
      <c r="BR35" s="299">
        <v>14.462809999999999</v>
      </c>
      <c r="BS35" s="299">
        <v>14.2933</v>
      </c>
      <c r="BT35" s="299">
        <v>14.73175</v>
      </c>
      <c r="BU35" s="299">
        <v>15.11642</v>
      </c>
      <c r="BV35" s="299">
        <v>14.31134</v>
      </c>
    </row>
    <row r="36" spans="1:74" ht="11.1" customHeight="1" x14ac:dyDescent="0.2">
      <c r="A36" s="52"/>
      <c r="B36" s="55" t="s">
        <v>1015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6.34</v>
      </c>
      <c r="AN37" s="437">
        <v>6.41</v>
      </c>
      <c r="AO37" s="437">
        <v>6.38</v>
      </c>
      <c r="AP37" s="437">
        <v>6.4</v>
      </c>
      <c r="AQ37" s="437">
        <v>6.53</v>
      </c>
      <c r="AR37" s="437">
        <v>6.93</v>
      </c>
      <c r="AS37" s="437">
        <v>7.17</v>
      </c>
      <c r="AT37" s="437">
        <v>7.07</v>
      </c>
      <c r="AU37" s="437">
        <v>7.01</v>
      </c>
      <c r="AV37" s="437">
        <v>6.71</v>
      </c>
      <c r="AW37" s="437">
        <v>6.48</v>
      </c>
      <c r="AX37" s="437">
        <v>6.4</v>
      </c>
      <c r="AY37" s="437">
        <v>6.35</v>
      </c>
      <c r="AZ37" s="437">
        <v>8.15</v>
      </c>
      <c r="BA37" s="437">
        <v>6.9944639999999998</v>
      </c>
      <c r="BB37" s="437">
        <v>6.6997960000000001</v>
      </c>
      <c r="BC37" s="438">
        <v>6.8071650000000004</v>
      </c>
      <c r="BD37" s="438">
        <v>7.2217880000000001</v>
      </c>
      <c r="BE37" s="438">
        <v>7.350174</v>
      </c>
      <c r="BF37" s="438">
        <v>7.0944919999999998</v>
      </c>
      <c r="BG37" s="438">
        <v>7.1214769999999996</v>
      </c>
      <c r="BH37" s="438">
        <v>6.7630819999999998</v>
      </c>
      <c r="BI37" s="438">
        <v>6.5207350000000002</v>
      </c>
      <c r="BJ37" s="438">
        <v>6.4248729999999998</v>
      </c>
      <c r="BK37" s="438">
        <v>6.3870420000000001</v>
      </c>
      <c r="BL37" s="438">
        <v>7.3257680000000001</v>
      </c>
      <c r="BM37" s="438">
        <v>7.0024699999999998</v>
      </c>
      <c r="BN37" s="438">
        <v>6.8803029999999996</v>
      </c>
      <c r="BO37" s="438">
        <v>6.8869369999999996</v>
      </c>
      <c r="BP37" s="438">
        <v>7.2364059999999997</v>
      </c>
      <c r="BQ37" s="438">
        <v>7.3402130000000003</v>
      </c>
      <c r="BR37" s="438">
        <v>7.0790569999999997</v>
      </c>
      <c r="BS37" s="438">
        <v>7.155716</v>
      </c>
      <c r="BT37" s="438">
        <v>6.7791899999999998</v>
      </c>
      <c r="BU37" s="438">
        <v>6.5255159999999997</v>
      </c>
      <c r="BV37" s="438">
        <v>6.4320259999999996</v>
      </c>
    </row>
    <row r="38" spans="1:74" ht="11.1" customHeight="1" x14ac:dyDescent="0.2">
      <c r="A38" s="56" t="s">
        <v>5</v>
      </c>
      <c r="B38" s="151" t="s">
        <v>390</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10.23</v>
      </c>
      <c r="AN38" s="437">
        <v>10.36</v>
      </c>
      <c r="AO38" s="437">
        <v>10.41</v>
      </c>
      <c r="AP38" s="437">
        <v>10.42</v>
      </c>
      <c r="AQ38" s="437">
        <v>10.45</v>
      </c>
      <c r="AR38" s="437">
        <v>10.95</v>
      </c>
      <c r="AS38" s="437">
        <v>10.9</v>
      </c>
      <c r="AT38" s="437">
        <v>10.95</v>
      </c>
      <c r="AU38" s="437">
        <v>11.07</v>
      </c>
      <c r="AV38" s="437">
        <v>10.79</v>
      </c>
      <c r="AW38" s="437">
        <v>10.59</v>
      </c>
      <c r="AX38" s="437">
        <v>10.48</v>
      </c>
      <c r="AY38" s="437">
        <v>10.31</v>
      </c>
      <c r="AZ38" s="437">
        <v>11.93</v>
      </c>
      <c r="BA38" s="437">
        <v>10.560309999999999</v>
      </c>
      <c r="BB38" s="437">
        <v>10.749420000000001</v>
      </c>
      <c r="BC38" s="438">
        <v>10.740270000000001</v>
      </c>
      <c r="BD38" s="438">
        <v>11.310969999999999</v>
      </c>
      <c r="BE38" s="438">
        <v>11.320399999999999</v>
      </c>
      <c r="BF38" s="438">
        <v>11.41347</v>
      </c>
      <c r="BG38" s="438">
        <v>11.51641</v>
      </c>
      <c r="BH38" s="438">
        <v>11.19618</v>
      </c>
      <c r="BI38" s="438">
        <v>10.97988</v>
      </c>
      <c r="BJ38" s="438">
        <v>10.83675</v>
      </c>
      <c r="BK38" s="438">
        <v>10.60708</v>
      </c>
      <c r="BL38" s="438">
        <v>12.233040000000001</v>
      </c>
      <c r="BM38" s="438">
        <v>10.90249</v>
      </c>
      <c r="BN38" s="438">
        <v>11.072559999999999</v>
      </c>
      <c r="BO38" s="438">
        <v>10.94445</v>
      </c>
      <c r="BP38" s="438">
        <v>11.46419</v>
      </c>
      <c r="BQ38" s="438">
        <v>11.4413</v>
      </c>
      <c r="BR38" s="438">
        <v>11.481960000000001</v>
      </c>
      <c r="BS38" s="438">
        <v>11.57691</v>
      </c>
      <c r="BT38" s="438">
        <v>11.25192</v>
      </c>
      <c r="BU38" s="438">
        <v>11.03973</v>
      </c>
      <c r="BV38" s="438">
        <v>10.928879999999999</v>
      </c>
    </row>
    <row r="39" spans="1:74" ht="11.1" customHeight="1" x14ac:dyDescent="0.2">
      <c r="A39" s="56" t="s">
        <v>532</v>
      </c>
      <c r="B39" s="255" t="s">
        <v>391</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12.79</v>
      </c>
      <c r="AN39" s="439">
        <v>12.85</v>
      </c>
      <c r="AO39" s="439">
        <v>13.08</v>
      </c>
      <c r="AP39" s="439">
        <v>13.28</v>
      </c>
      <c r="AQ39" s="439">
        <v>13.15</v>
      </c>
      <c r="AR39" s="439">
        <v>13.27</v>
      </c>
      <c r="AS39" s="439">
        <v>13.25</v>
      </c>
      <c r="AT39" s="439">
        <v>13.31</v>
      </c>
      <c r="AU39" s="439">
        <v>13.54</v>
      </c>
      <c r="AV39" s="439">
        <v>13.7</v>
      </c>
      <c r="AW39" s="439">
        <v>13.35</v>
      </c>
      <c r="AX39" s="439">
        <v>12.8</v>
      </c>
      <c r="AY39" s="439">
        <v>12.69</v>
      </c>
      <c r="AZ39" s="439">
        <v>13.34</v>
      </c>
      <c r="BA39" s="439">
        <v>13.48183</v>
      </c>
      <c r="BB39" s="439">
        <v>13.741960000000001</v>
      </c>
      <c r="BC39" s="440">
        <v>13.397970000000001</v>
      </c>
      <c r="BD39" s="440">
        <v>13.5113</v>
      </c>
      <c r="BE39" s="440">
        <v>13.599970000000001</v>
      </c>
      <c r="BF39" s="440">
        <v>13.67245</v>
      </c>
      <c r="BG39" s="440">
        <v>13.83583</v>
      </c>
      <c r="BH39" s="440">
        <v>14.001939999999999</v>
      </c>
      <c r="BI39" s="440">
        <v>13.7356</v>
      </c>
      <c r="BJ39" s="440">
        <v>13.151960000000001</v>
      </c>
      <c r="BK39" s="440">
        <v>13.01538</v>
      </c>
      <c r="BL39" s="440">
        <v>13.73577</v>
      </c>
      <c r="BM39" s="440">
        <v>13.802440000000001</v>
      </c>
      <c r="BN39" s="440">
        <v>14.10552</v>
      </c>
      <c r="BO39" s="440">
        <v>13.662940000000001</v>
      </c>
      <c r="BP39" s="440">
        <v>13.70429</v>
      </c>
      <c r="BQ39" s="440">
        <v>13.75881</v>
      </c>
      <c r="BR39" s="440">
        <v>13.78618</v>
      </c>
      <c r="BS39" s="440">
        <v>13.93233</v>
      </c>
      <c r="BT39" s="440">
        <v>14.02802</v>
      </c>
      <c r="BU39" s="440">
        <v>13.831659999999999</v>
      </c>
      <c r="BV39" s="440">
        <v>13.26141</v>
      </c>
    </row>
    <row r="40" spans="1:74" s="392" customFormat="1" ht="12" customHeight="1" x14ac:dyDescent="0.25">
      <c r="A40" s="391"/>
      <c r="B40" s="777" t="s">
        <v>839</v>
      </c>
      <c r="C40" s="762"/>
      <c r="D40" s="762"/>
      <c r="E40" s="762"/>
      <c r="F40" s="762"/>
      <c r="G40" s="762"/>
      <c r="H40" s="762"/>
      <c r="I40" s="762"/>
      <c r="J40" s="762"/>
      <c r="K40" s="762"/>
      <c r="L40" s="762"/>
      <c r="M40" s="762"/>
      <c r="N40" s="762"/>
      <c r="O40" s="762"/>
      <c r="P40" s="762"/>
      <c r="Q40" s="759"/>
      <c r="AY40" s="451"/>
      <c r="AZ40" s="451"/>
      <c r="BA40" s="451"/>
      <c r="BB40" s="451"/>
      <c r="BC40" s="451"/>
      <c r="BD40" s="581"/>
      <c r="BE40" s="581"/>
      <c r="BF40" s="581"/>
      <c r="BG40" s="451"/>
      <c r="BH40" s="451"/>
      <c r="BI40" s="451"/>
      <c r="BJ40" s="451"/>
    </row>
    <row r="41" spans="1:74" s="392" customFormat="1" ht="12" customHeight="1" x14ac:dyDescent="0.25">
      <c r="A41" s="391"/>
      <c r="B41" s="777" t="s">
        <v>840</v>
      </c>
      <c r="C41" s="762"/>
      <c r="D41" s="762"/>
      <c r="E41" s="762"/>
      <c r="F41" s="762"/>
      <c r="G41" s="762"/>
      <c r="H41" s="762"/>
      <c r="I41" s="762"/>
      <c r="J41" s="762"/>
      <c r="K41" s="762"/>
      <c r="L41" s="762"/>
      <c r="M41" s="762"/>
      <c r="N41" s="762"/>
      <c r="O41" s="762"/>
      <c r="P41" s="762"/>
      <c r="Q41" s="759"/>
      <c r="AY41" s="451"/>
      <c r="AZ41" s="451"/>
      <c r="BA41" s="451"/>
      <c r="BB41" s="451"/>
      <c r="BC41" s="451"/>
      <c r="BD41" s="581"/>
      <c r="BE41" s="581"/>
      <c r="BF41" s="581"/>
      <c r="BG41" s="451"/>
      <c r="BH41" s="451"/>
      <c r="BI41" s="451"/>
      <c r="BJ41" s="451"/>
    </row>
    <row r="42" spans="1:74" s="392" customFormat="1" ht="12" customHeight="1" x14ac:dyDescent="0.25">
      <c r="A42" s="391"/>
      <c r="B42" s="775" t="s">
        <v>994</v>
      </c>
      <c r="C42" s="762"/>
      <c r="D42" s="762"/>
      <c r="E42" s="762"/>
      <c r="F42" s="762"/>
      <c r="G42" s="762"/>
      <c r="H42" s="762"/>
      <c r="I42" s="762"/>
      <c r="J42" s="762"/>
      <c r="K42" s="762"/>
      <c r="L42" s="762"/>
      <c r="M42" s="762"/>
      <c r="N42" s="762"/>
      <c r="O42" s="762"/>
      <c r="P42" s="762"/>
      <c r="Q42" s="759"/>
      <c r="AY42" s="451"/>
      <c r="AZ42" s="451"/>
      <c r="BA42" s="451"/>
      <c r="BB42" s="451"/>
      <c r="BC42" s="451"/>
      <c r="BD42" s="581"/>
      <c r="BE42" s="581"/>
      <c r="BF42" s="581"/>
      <c r="BG42" s="451"/>
      <c r="BH42" s="451"/>
      <c r="BI42" s="451"/>
      <c r="BJ42" s="451"/>
    </row>
    <row r="43" spans="1:74" s="392" customFormat="1" ht="12" customHeight="1" x14ac:dyDescent="0.25">
      <c r="A43" s="391"/>
      <c r="B43" s="752" t="s">
        <v>815</v>
      </c>
      <c r="C43" s="744"/>
      <c r="D43" s="744"/>
      <c r="E43" s="744"/>
      <c r="F43" s="744"/>
      <c r="G43" s="744"/>
      <c r="H43" s="744"/>
      <c r="I43" s="744"/>
      <c r="J43" s="744"/>
      <c r="K43" s="744"/>
      <c r="L43" s="744"/>
      <c r="M43" s="744"/>
      <c r="N43" s="744"/>
      <c r="O43" s="744"/>
      <c r="P43" s="744"/>
      <c r="Q43" s="744"/>
      <c r="AY43" s="451"/>
      <c r="AZ43" s="451"/>
      <c r="BA43" s="451"/>
      <c r="BB43" s="451"/>
      <c r="BC43" s="451"/>
      <c r="BD43" s="581"/>
      <c r="BE43" s="581"/>
      <c r="BF43" s="581"/>
      <c r="BG43" s="451"/>
      <c r="BH43" s="451"/>
      <c r="BI43" s="451"/>
      <c r="BJ43" s="451"/>
    </row>
    <row r="44" spans="1:74" s="392" customFormat="1" ht="12" customHeight="1" x14ac:dyDescent="0.25">
      <c r="A44" s="391"/>
      <c r="B44" s="778" t="str">
        <f>"Notes: "&amp;"EIA completed modeling and analysis for this report on " &amp;Dates!D2&amp;"."</f>
        <v>Notes: EIA completed modeling and analysis for this report on Thursday May 6, 2021.</v>
      </c>
      <c r="C44" s="769"/>
      <c r="D44" s="769"/>
      <c r="E44" s="769"/>
      <c r="F44" s="769"/>
      <c r="G44" s="769"/>
      <c r="H44" s="769"/>
      <c r="I44" s="769"/>
      <c r="J44" s="769"/>
      <c r="K44" s="769"/>
      <c r="L44" s="769"/>
      <c r="M44" s="769"/>
      <c r="N44" s="769"/>
      <c r="O44" s="769"/>
      <c r="P44" s="769"/>
      <c r="Q44" s="769"/>
      <c r="AY44" s="451"/>
      <c r="AZ44" s="451"/>
      <c r="BA44" s="451"/>
      <c r="BB44" s="451"/>
      <c r="BC44" s="451"/>
      <c r="BD44" s="581"/>
      <c r="BE44" s="581"/>
      <c r="BF44" s="581"/>
      <c r="BG44" s="451"/>
      <c r="BH44" s="451"/>
      <c r="BI44" s="451"/>
      <c r="BJ44" s="451"/>
    </row>
    <row r="45" spans="1:74" s="392" customFormat="1" ht="12" customHeight="1" x14ac:dyDescent="0.25">
      <c r="A45" s="391"/>
      <c r="B45" s="770" t="s">
        <v>353</v>
      </c>
      <c r="C45" s="769"/>
      <c r="D45" s="769"/>
      <c r="E45" s="769"/>
      <c r="F45" s="769"/>
      <c r="G45" s="769"/>
      <c r="H45" s="769"/>
      <c r="I45" s="769"/>
      <c r="J45" s="769"/>
      <c r="K45" s="769"/>
      <c r="L45" s="769"/>
      <c r="M45" s="769"/>
      <c r="N45" s="769"/>
      <c r="O45" s="769"/>
      <c r="P45" s="769"/>
      <c r="Q45" s="769"/>
      <c r="AY45" s="451"/>
      <c r="AZ45" s="451"/>
      <c r="BA45" s="451"/>
      <c r="BB45" s="451"/>
      <c r="BC45" s="451"/>
      <c r="BD45" s="581"/>
      <c r="BE45" s="581"/>
      <c r="BF45" s="581"/>
      <c r="BG45" s="451"/>
      <c r="BH45" s="451"/>
      <c r="BI45" s="451"/>
      <c r="BJ45" s="451"/>
    </row>
    <row r="46" spans="1:74" s="392" customFormat="1" ht="12" customHeight="1" x14ac:dyDescent="0.25">
      <c r="A46" s="391"/>
      <c r="B46" s="776" t="s">
        <v>1386</v>
      </c>
      <c r="C46" s="744"/>
      <c r="D46" s="744"/>
      <c r="E46" s="744"/>
      <c r="F46" s="744"/>
      <c r="G46" s="744"/>
      <c r="H46" s="744"/>
      <c r="I46" s="744"/>
      <c r="J46" s="744"/>
      <c r="K46" s="744"/>
      <c r="L46" s="744"/>
      <c r="M46" s="744"/>
      <c r="N46" s="744"/>
      <c r="O46" s="744"/>
      <c r="P46" s="744"/>
      <c r="Q46" s="744"/>
      <c r="AY46" s="451"/>
      <c r="AZ46" s="451"/>
      <c r="BA46" s="451"/>
      <c r="BB46" s="451"/>
      <c r="BC46" s="451"/>
      <c r="BD46" s="581"/>
      <c r="BE46" s="581"/>
      <c r="BF46" s="581"/>
      <c r="BG46" s="451"/>
      <c r="BH46" s="451"/>
      <c r="BI46" s="451"/>
      <c r="BJ46" s="451"/>
    </row>
    <row r="47" spans="1:74" s="392" customFormat="1" ht="12" customHeight="1" x14ac:dyDescent="0.25">
      <c r="A47" s="391"/>
      <c r="B47" s="763" t="s">
        <v>841</v>
      </c>
      <c r="C47" s="762"/>
      <c r="D47" s="762"/>
      <c r="E47" s="762"/>
      <c r="F47" s="762"/>
      <c r="G47" s="762"/>
      <c r="H47" s="762"/>
      <c r="I47" s="762"/>
      <c r="J47" s="762"/>
      <c r="K47" s="762"/>
      <c r="L47" s="762"/>
      <c r="M47" s="762"/>
      <c r="N47" s="762"/>
      <c r="O47" s="762"/>
      <c r="P47" s="762"/>
      <c r="Q47" s="759"/>
      <c r="AY47" s="451"/>
      <c r="AZ47" s="451"/>
      <c r="BA47" s="451"/>
      <c r="BB47" s="451"/>
      <c r="BC47" s="451"/>
      <c r="BD47" s="581"/>
      <c r="BE47" s="581"/>
      <c r="BF47" s="581"/>
      <c r="BG47" s="451"/>
      <c r="BH47" s="451"/>
      <c r="BI47" s="451"/>
      <c r="BJ47" s="451"/>
    </row>
    <row r="48" spans="1:74" s="392" customFormat="1" ht="12" customHeight="1" x14ac:dyDescent="0.25">
      <c r="A48" s="391"/>
      <c r="B48" s="772" t="s">
        <v>842</v>
      </c>
      <c r="C48" s="759"/>
      <c r="D48" s="759"/>
      <c r="E48" s="759"/>
      <c r="F48" s="759"/>
      <c r="G48" s="759"/>
      <c r="H48" s="759"/>
      <c r="I48" s="759"/>
      <c r="J48" s="759"/>
      <c r="K48" s="759"/>
      <c r="L48" s="759"/>
      <c r="M48" s="759"/>
      <c r="N48" s="759"/>
      <c r="O48" s="759"/>
      <c r="P48" s="759"/>
      <c r="Q48" s="759"/>
      <c r="AY48" s="451"/>
      <c r="AZ48" s="451"/>
      <c r="BA48" s="451"/>
      <c r="BB48" s="451"/>
      <c r="BC48" s="451"/>
      <c r="BD48" s="581"/>
      <c r="BE48" s="581"/>
      <c r="BF48" s="581"/>
      <c r="BG48" s="451"/>
      <c r="BH48" s="451"/>
      <c r="BI48" s="451"/>
      <c r="BJ48" s="451"/>
    </row>
    <row r="49" spans="1:74" s="392" customFormat="1" ht="12" customHeight="1" x14ac:dyDescent="0.25">
      <c r="A49" s="391"/>
      <c r="B49" s="774" t="s">
        <v>680</v>
      </c>
      <c r="C49" s="759"/>
      <c r="D49" s="759"/>
      <c r="E49" s="759"/>
      <c r="F49" s="759"/>
      <c r="G49" s="759"/>
      <c r="H49" s="759"/>
      <c r="I49" s="759"/>
      <c r="J49" s="759"/>
      <c r="K49" s="759"/>
      <c r="L49" s="759"/>
      <c r="M49" s="759"/>
      <c r="N49" s="759"/>
      <c r="O49" s="759"/>
      <c r="P49" s="759"/>
      <c r="Q49" s="759"/>
      <c r="AY49" s="451"/>
      <c r="AZ49" s="451"/>
      <c r="BA49" s="451"/>
      <c r="BB49" s="451"/>
      <c r="BC49" s="451"/>
      <c r="BD49" s="581"/>
      <c r="BE49" s="581"/>
      <c r="BF49" s="581"/>
      <c r="BG49" s="451"/>
      <c r="BH49" s="451"/>
      <c r="BI49" s="451"/>
      <c r="BJ49" s="451"/>
    </row>
    <row r="50" spans="1:74" s="392" customFormat="1" ht="12" customHeight="1" x14ac:dyDescent="0.25">
      <c r="A50" s="391"/>
      <c r="B50" s="765" t="s">
        <v>838</v>
      </c>
      <c r="C50" s="766"/>
      <c r="D50" s="766"/>
      <c r="E50" s="766"/>
      <c r="F50" s="766"/>
      <c r="G50" s="766"/>
      <c r="H50" s="766"/>
      <c r="I50" s="766"/>
      <c r="J50" s="766"/>
      <c r="K50" s="766"/>
      <c r="L50" s="766"/>
      <c r="M50" s="766"/>
      <c r="N50" s="766"/>
      <c r="O50" s="766"/>
      <c r="P50" s="766"/>
      <c r="Q50" s="759"/>
      <c r="AY50" s="451"/>
      <c r="AZ50" s="451"/>
      <c r="BA50" s="451"/>
      <c r="BB50" s="451"/>
      <c r="BC50" s="451"/>
      <c r="BD50" s="581"/>
      <c r="BE50" s="581"/>
      <c r="BF50" s="581"/>
      <c r="BG50" s="451"/>
      <c r="BH50" s="451"/>
      <c r="BI50" s="451"/>
      <c r="BJ50" s="451"/>
    </row>
    <row r="51" spans="1:74" s="394" customFormat="1" ht="12" customHeight="1" x14ac:dyDescent="0.25">
      <c r="A51" s="393"/>
      <c r="B51" s="771" t="s">
        <v>1384</v>
      </c>
      <c r="C51" s="759"/>
      <c r="D51" s="759"/>
      <c r="E51" s="759"/>
      <c r="F51" s="759"/>
      <c r="G51" s="759"/>
      <c r="H51" s="759"/>
      <c r="I51" s="759"/>
      <c r="J51" s="759"/>
      <c r="K51" s="759"/>
      <c r="L51" s="759"/>
      <c r="M51" s="759"/>
      <c r="N51" s="759"/>
      <c r="O51" s="759"/>
      <c r="P51" s="759"/>
      <c r="Q51" s="759"/>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11"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7.44140625" style="159" customWidth="1"/>
    <col min="2" max="2" width="25.4414062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2" x14ac:dyDescent="0.25">
      <c r="A1" s="741" t="s">
        <v>798</v>
      </c>
      <c r="B1" s="786" t="s">
        <v>1359</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May 2021</v>
      </c>
      <c r="C2" s="489"/>
      <c r="D2" s="489"/>
      <c r="E2" s="489"/>
      <c r="F2" s="489"/>
      <c r="G2" s="489"/>
      <c r="H2" s="489"/>
      <c r="I2" s="489"/>
      <c r="J2" s="718"/>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27.020523475000001</v>
      </c>
      <c r="D6" s="244">
        <v>27.507717208999999</v>
      </c>
      <c r="E6" s="244">
        <v>27.536503453000002</v>
      </c>
      <c r="F6" s="244">
        <v>26.964107299999998</v>
      </c>
      <c r="G6" s="244">
        <v>27.162128614</v>
      </c>
      <c r="H6" s="244">
        <v>27.124786463</v>
      </c>
      <c r="I6" s="244">
        <v>27.583730612</v>
      </c>
      <c r="J6" s="244">
        <v>27.489035401999999</v>
      </c>
      <c r="K6" s="244">
        <v>27.063327406999999</v>
      </c>
      <c r="L6" s="244">
        <v>28.054473649999998</v>
      </c>
      <c r="M6" s="244">
        <v>28.910859271</v>
      </c>
      <c r="N6" s="244">
        <v>28.492622780000001</v>
      </c>
      <c r="O6" s="244">
        <v>28.720802631000002</v>
      </c>
      <c r="P6" s="244">
        <v>29.166053262999998</v>
      </c>
      <c r="Q6" s="244">
        <v>29.484930906999999</v>
      </c>
      <c r="R6" s="244">
        <v>29.331994244000001</v>
      </c>
      <c r="S6" s="244">
        <v>29.171180972999998</v>
      </c>
      <c r="T6" s="244">
        <v>29.430462891000001</v>
      </c>
      <c r="U6" s="244">
        <v>30.220280272</v>
      </c>
      <c r="V6" s="244">
        <v>30.965179281000001</v>
      </c>
      <c r="W6" s="244">
        <v>30.331961933999999</v>
      </c>
      <c r="X6" s="244">
        <v>30.991755253000001</v>
      </c>
      <c r="Y6" s="244">
        <v>31.453312610000001</v>
      </c>
      <c r="Z6" s="244">
        <v>31.610371679</v>
      </c>
      <c r="AA6" s="244">
        <v>30.853032289000001</v>
      </c>
      <c r="AB6" s="244">
        <v>30.878284519000001</v>
      </c>
      <c r="AC6" s="244">
        <v>31.182626110000001</v>
      </c>
      <c r="AD6" s="244">
        <v>31.502217551000001</v>
      </c>
      <c r="AE6" s="244">
        <v>31.230434637999998</v>
      </c>
      <c r="AF6" s="244">
        <v>31.071023118999999</v>
      </c>
      <c r="AG6" s="244">
        <v>31.028748269000001</v>
      </c>
      <c r="AH6" s="244">
        <v>31.601909282000001</v>
      </c>
      <c r="AI6" s="244">
        <v>31.6804229</v>
      </c>
      <c r="AJ6" s="244">
        <v>32.113830550000003</v>
      </c>
      <c r="AK6" s="244">
        <v>32.928839156000002</v>
      </c>
      <c r="AL6" s="244">
        <v>33.123440672999998</v>
      </c>
      <c r="AM6" s="244">
        <v>33.080243553999999</v>
      </c>
      <c r="AN6" s="244">
        <v>32.872216805000001</v>
      </c>
      <c r="AO6" s="244">
        <v>32.902816950999998</v>
      </c>
      <c r="AP6" s="244">
        <v>30.758642045999999</v>
      </c>
      <c r="AQ6" s="244">
        <v>28.131987451000001</v>
      </c>
      <c r="AR6" s="244">
        <v>29.479547855</v>
      </c>
      <c r="AS6" s="244">
        <v>30.402729273999999</v>
      </c>
      <c r="AT6" s="244">
        <v>29.697562746999999</v>
      </c>
      <c r="AU6" s="244">
        <v>29.835477995000002</v>
      </c>
      <c r="AV6" s="244">
        <v>29.88524001</v>
      </c>
      <c r="AW6" s="244">
        <v>31.071100225999999</v>
      </c>
      <c r="AX6" s="244">
        <v>31.118194095</v>
      </c>
      <c r="AY6" s="244">
        <v>31.115213371999999</v>
      </c>
      <c r="AZ6" s="244">
        <v>28.352792040000001</v>
      </c>
      <c r="BA6" s="244">
        <v>30.806984833000001</v>
      </c>
      <c r="BB6" s="244">
        <v>30.569222666999998</v>
      </c>
      <c r="BC6" s="368">
        <v>30.571586555</v>
      </c>
      <c r="BD6" s="368">
        <v>30.874925849</v>
      </c>
      <c r="BE6" s="368">
        <v>31.317811989999999</v>
      </c>
      <c r="BF6" s="368">
        <v>31.404403147</v>
      </c>
      <c r="BG6" s="368">
        <v>31.269672049</v>
      </c>
      <c r="BH6" s="368">
        <v>31.537892502999998</v>
      </c>
      <c r="BI6" s="368">
        <v>31.857497634000001</v>
      </c>
      <c r="BJ6" s="368">
        <v>31.995998702000001</v>
      </c>
      <c r="BK6" s="368">
        <v>31.876823861999998</v>
      </c>
      <c r="BL6" s="368">
        <v>31.910838784999999</v>
      </c>
      <c r="BM6" s="368">
        <v>32.080366894999997</v>
      </c>
      <c r="BN6" s="368">
        <v>32.215841515999998</v>
      </c>
      <c r="BO6" s="368">
        <v>32.233654674</v>
      </c>
      <c r="BP6" s="368">
        <v>32.415064285</v>
      </c>
      <c r="BQ6" s="368">
        <v>32.498443561000002</v>
      </c>
      <c r="BR6" s="368">
        <v>32.770054764999998</v>
      </c>
      <c r="BS6" s="368">
        <v>32.718255391</v>
      </c>
      <c r="BT6" s="368">
        <v>32.936703115999997</v>
      </c>
      <c r="BU6" s="368">
        <v>33.296010350000003</v>
      </c>
      <c r="BV6" s="368">
        <v>33.362682346</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18.348531999999999</v>
      </c>
      <c r="AV7" s="244">
        <v>17.910187580999999</v>
      </c>
      <c r="AW7" s="244">
        <v>18.695698666999998</v>
      </c>
      <c r="AX7" s="244">
        <v>18.323344935000001</v>
      </c>
      <c r="AY7" s="244">
        <v>18.405065129</v>
      </c>
      <c r="AZ7" s="244">
        <v>15.953023714</v>
      </c>
      <c r="BA7" s="244">
        <v>18.198424447000001</v>
      </c>
      <c r="BB7" s="244">
        <v>18.473295818</v>
      </c>
      <c r="BC7" s="368">
        <v>18.735675499999999</v>
      </c>
      <c r="BD7" s="368">
        <v>18.625549299999999</v>
      </c>
      <c r="BE7" s="368">
        <v>18.706690500000001</v>
      </c>
      <c r="BF7" s="368">
        <v>18.811102399999999</v>
      </c>
      <c r="BG7" s="368">
        <v>18.828476599999998</v>
      </c>
      <c r="BH7" s="368">
        <v>18.832468800000001</v>
      </c>
      <c r="BI7" s="368">
        <v>19.1354507</v>
      </c>
      <c r="BJ7" s="368">
        <v>19.302365399999999</v>
      </c>
      <c r="BK7" s="368">
        <v>19.142596099999999</v>
      </c>
      <c r="BL7" s="368">
        <v>19.2034336</v>
      </c>
      <c r="BM7" s="368">
        <v>19.440648199999998</v>
      </c>
      <c r="BN7" s="368">
        <v>19.590639299999999</v>
      </c>
      <c r="BO7" s="368">
        <v>19.7425067</v>
      </c>
      <c r="BP7" s="368">
        <v>19.868857200000001</v>
      </c>
      <c r="BQ7" s="368">
        <v>19.953699499999999</v>
      </c>
      <c r="BR7" s="368">
        <v>20.307231999999999</v>
      </c>
      <c r="BS7" s="368">
        <v>20.320748699999999</v>
      </c>
      <c r="BT7" s="368">
        <v>20.283043599999999</v>
      </c>
      <c r="BU7" s="368">
        <v>20.596012500000001</v>
      </c>
      <c r="BV7" s="368">
        <v>20.654042199999999</v>
      </c>
    </row>
    <row r="8" spans="1:74" ht="11.1" customHeight="1" x14ac:dyDescent="0.2">
      <c r="A8" s="159" t="s">
        <v>293</v>
      </c>
      <c r="B8" s="170" t="s">
        <v>267</v>
      </c>
      <c r="C8" s="244">
        <v>5.1181390000000002</v>
      </c>
      <c r="D8" s="244">
        <v>5.1381389999999998</v>
      </c>
      <c r="E8" s="244">
        <v>4.9061389999999996</v>
      </c>
      <c r="F8" s="244">
        <v>4.503139</v>
      </c>
      <c r="G8" s="244">
        <v>4.6481389999999996</v>
      </c>
      <c r="H8" s="244">
        <v>4.6981390000000003</v>
      </c>
      <c r="I8" s="244">
        <v>4.9781389999999996</v>
      </c>
      <c r="J8" s="244">
        <v>5.1351389999999997</v>
      </c>
      <c r="K8" s="244">
        <v>4.9491389999999997</v>
      </c>
      <c r="L8" s="244">
        <v>4.9731389999999998</v>
      </c>
      <c r="M8" s="244">
        <v>5.301139</v>
      </c>
      <c r="N8" s="244">
        <v>5.3831389999999999</v>
      </c>
      <c r="O8" s="244">
        <v>5.2291639999999999</v>
      </c>
      <c r="P8" s="244">
        <v>5.3901640000000004</v>
      </c>
      <c r="Q8" s="244">
        <v>5.4291640000000001</v>
      </c>
      <c r="R8" s="244">
        <v>5.0631640000000004</v>
      </c>
      <c r="S8" s="244">
        <v>5.2141640000000002</v>
      </c>
      <c r="T8" s="244">
        <v>5.1421640000000002</v>
      </c>
      <c r="U8" s="244">
        <v>5.3561639999999997</v>
      </c>
      <c r="V8" s="244">
        <v>5.6421640000000002</v>
      </c>
      <c r="W8" s="244">
        <v>5.2191640000000001</v>
      </c>
      <c r="X8" s="244">
        <v>5.535164</v>
      </c>
      <c r="Y8" s="244">
        <v>5.6321640000000004</v>
      </c>
      <c r="Z8" s="244">
        <v>5.6621639999999998</v>
      </c>
      <c r="AA8" s="244">
        <v>5.3937619999999997</v>
      </c>
      <c r="AB8" s="244">
        <v>5.4147619999999996</v>
      </c>
      <c r="AC8" s="244">
        <v>5.4997619999999996</v>
      </c>
      <c r="AD8" s="244">
        <v>5.5437620000000001</v>
      </c>
      <c r="AE8" s="244">
        <v>5.3687620000000003</v>
      </c>
      <c r="AF8" s="244">
        <v>5.5057619999999998</v>
      </c>
      <c r="AG8" s="244">
        <v>5.5017620000000003</v>
      </c>
      <c r="AH8" s="244">
        <v>5.5287620000000004</v>
      </c>
      <c r="AI8" s="244">
        <v>5.3857619999999997</v>
      </c>
      <c r="AJ8" s="244">
        <v>5.4567620000000003</v>
      </c>
      <c r="AK8" s="244">
        <v>5.649762</v>
      </c>
      <c r="AL8" s="244">
        <v>5.7947620000000004</v>
      </c>
      <c r="AM8" s="244">
        <v>5.6027620000000002</v>
      </c>
      <c r="AN8" s="244">
        <v>5.7287619999999997</v>
      </c>
      <c r="AO8" s="244">
        <v>5.6187620000000003</v>
      </c>
      <c r="AP8" s="244">
        <v>5.0067620000000002</v>
      </c>
      <c r="AQ8" s="244">
        <v>4.7207619999999997</v>
      </c>
      <c r="AR8" s="244">
        <v>5.0417620000000003</v>
      </c>
      <c r="AS8" s="244">
        <v>4.9947619999999997</v>
      </c>
      <c r="AT8" s="244">
        <v>4.8657620000000001</v>
      </c>
      <c r="AU8" s="244">
        <v>4.987762</v>
      </c>
      <c r="AV8" s="244">
        <v>5.2847619999999997</v>
      </c>
      <c r="AW8" s="244">
        <v>5.6137620000000004</v>
      </c>
      <c r="AX8" s="244">
        <v>5.7777620000000001</v>
      </c>
      <c r="AY8" s="244">
        <v>5.7646339309999997</v>
      </c>
      <c r="AZ8" s="244">
        <v>5.5468804883000002</v>
      </c>
      <c r="BA8" s="244">
        <v>5.6581855518999999</v>
      </c>
      <c r="BB8" s="244">
        <v>5.1573314735000002</v>
      </c>
      <c r="BC8" s="368">
        <v>5.0587731128</v>
      </c>
      <c r="BD8" s="368">
        <v>5.5744061115000001</v>
      </c>
      <c r="BE8" s="368">
        <v>5.7055677293000002</v>
      </c>
      <c r="BF8" s="368">
        <v>5.7419101002000001</v>
      </c>
      <c r="BG8" s="368">
        <v>5.7773125168000004</v>
      </c>
      <c r="BH8" s="368">
        <v>5.7737725310999997</v>
      </c>
      <c r="BI8" s="368">
        <v>5.7904203448000002</v>
      </c>
      <c r="BJ8" s="368">
        <v>5.7520568402999999</v>
      </c>
      <c r="BK8" s="368">
        <v>5.8327803043999999</v>
      </c>
      <c r="BL8" s="368">
        <v>5.8120607751</v>
      </c>
      <c r="BM8" s="368">
        <v>5.7717059498000003</v>
      </c>
      <c r="BN8" s="368">
        <v>5.7891066436000003</v>
      </c>
      <c r="BO8" s="368">
        <v>5.7623705851000002</v>
      </c>
      <c r="BP8" s="368">
        <v>5.7828044864999999</v>
      </c>
      <c r="BQ8" s="368">
        <v>5.7683914143999999</v>
      </c>
      <c r="BR8" s="368">
        <v>5.8019750833000003</v>
      </c>
      <c r="BS8" s="368">
        <v>5.8374030976000002</v>
      </c>
      <c r="BT8" s="368">
        <v>5.8316631557000003</v>
      </c>
      <c r="BU8" s="368">
        <v>5.8454624723000004</v>
      </c>
      <c r="BV8" s="368">
        <v>5.8047072627</v>
      </c>
    </row>
    <row r="9" spans="1:74" ht="11.1" customHeight="1" x14ac:dyDescent="0.2">
      <c r="A9" s="159" t="s">
        <v>294</v>
      </c>
      <c r="B9" s="170" t="s">
        <v>276</v>
      </c>
      <c r="C9" s="244">
        <v>2.3410039999999999</v>
      </c>
      <c r="D9" s="244">
        <v>2.348004</v>
      </c>
      <c r="E9" s="244">
        <v>2.3430040000000001</v>
      </c>
      <c r="F9" s="244">
        <v>2.328004</v>
      </c>
      <c r="G9" s="244">
        <v>2.3340040000000002</v>
      </c>
      <c r="H9" s="244">
        <v>2.3226040000000001</v>
      </c>
      <c r="I9" s="244">
        <v>2.2939039999999999</v>
      </c>
      <c r="J9" s="244">
        <v>2.2191040000000002</v>
      </c>
      <c r="K9" s="244">
        <v>2.0160040000000001</v>
      </c>
      <c r="L9" s="244">
        <v>2.1869040000000002</v>
      </c>
      <c r="M9" s="244">
        <v>2.1326040000000002</v>
      </c>
      <c r="N9" s="244">
        <v>2.1341039999999998</v>
      </c>
      <c r="O9" s="244">
        <v>2.2015340000000001</v>
      </c>
      <c r="P9" s="244">
        <v>2.1646339999999999</v>
      </c>
      <c r="Q9" s="244">
        <v>2.1275339999999998</v>
      </c>
      <c r="R9" s="244">
        <v>2.160034</v>
      </c>
      <c r="S9" s="244">
        <v>2.1256339999999998</v>
      </c>
      <c r="T9" s="244">
        <v>2.1069339999999999</v>
      </c>
      <c r="U9" s="244">
        <v>2.1048339999999999</v>
      </c>
      <c r="V9" s="244">
        <v>2.0700340000000002</v>
      </c>
      <c r="W9" s="244">
        <v>2.079034</v>
      </c>
      <c r="X9" s="244">
        <v>2.003234</v>
      </c>
      <c r="Y9" s="244">
        <v>1.930334</v>
      </c>
      <c r="Z9" s="244">
        <v>1.9276260000000001</v>
      </c>
      <c r="AA9" s="244">
        <v>1.8623270000000001</v>
      </c>
      <c r="AB9" s="244">
        <v>1.943127</v>
      </c>
      <c r="AC9" s="244">
        <v>1.9366270000000001</v>
      </c>
      <c r="AD9" s="244">
        <v>1.9166270000000001</v>
      </c>
      <c r="AE9" s="244">
        <v>1.9003270000000001</v>
      </c>
      <c r="AF9" s="244">
        <v>1.9043270000000001</v>
      </c>
      <c r="AG9" s="244">
        <v>1.901227</v>
      </c>
      <c r="AH9" s="244">
        <v>1.929527</v>
      </c>
      <c r="AI9" s="244">
        <v>1.957427</v>
      </c>
      <c r="AJ9" s="244">
        <v>1.902827</v>
      </c>
      <c r="AK9" s="244">
        <v>1.9403269999999999</v>
      </c>
      <c r="AL9" s="244">
        <v>1.9561269999999999</v>
      </c>
      <c r="AM9" s="244">
        <v>1.9965269999999999</v>
      </c>
      <c r="AN9" s="244">
        <v>1.999627</v>
      </c>
      <c r="AO9" s="244">
        <v>2.016127</v>
      </c>
      <c r="AP9" s="244">
        <v>2.0009269999999999</v>
      </c>
      <c r="AQ9" s="244">
        <v>1.9163269999999999</v>
      </c>
      <c r="AR9" s="244">
        <v>1.9004270000000001</v>
      </c>
      <c r="AS9" s="244">
        <v>1.8843270000000001</v>
      </c>
      <c r="AT9" s="244">
        <v>1.9260269999999999</v>
      </c>
      <c r="AU9" s="244">
        <v>1.927427</v>
      </c>
      <c r="AV9" s="244">
        <v>1.8924270000000001</v>
      </c>
      <c r="AW9" s="244">
        <v>1.8920269999999999</v>
      </c>
      <c r="AX9" s="244">
        <v>1.917227</v>
      </c>
      <c r="AY9" s="244">
        <v>1.905254397</v>
      </c>
      <c r="AZ9" s="244">
        <v>1.9316300395999999</v>
      </c>
      <c r="BA9" s="244">
        <v>1.9565514205000001</v>
      </c>
      <c r="BB9" s="244">
        <v>1.9249096881000001</v>
      </c>
      <c r="BC9" s="368">
        <v>1.9086731091</v>
      </c>
      <c r="BD9" s="368">
        <v>1.9043498452000001</v>
      </c>
      <c r="BE9" s="368">
        <v>1.8998553155</v>
      </c>
      <c r="BF9" s="368">
        <v>1.8840666270999999</v>
      </c>
      <c r="BG9" s="368">
        <v>1.8673890091000001</v>
      </c>
      <c r="BH9" s="368">
        <v>1.8528033125000001</v>
      </c>
      <c r="BI9" s="368">
        <v>1.8377221662000001</v>
      </c>
      <c r="BJ9" s="368">
        <v>1.8227058342</v>
      </c>
      <c r="BK9" s="368">
        <v>1.7954439352</v>
      </c>
      <c r="BL9" s="368">
        <v>1.7811609969</v>
      </c>
      <c r="BM9" s="368">
        <v>1.7661901916</v>
      </c>
      <c r="BN9" s="368">
        <v>1.7514762152000001</v>
      </c>
      <c r="BO9" s="368">
        <v>1.7426842917000001</v>
      </c>
      <c r="BP9" s="368">
        <v>1.7342943222</v>
      </c>
      <c r="BQ9" s="368">
        <v>1.7200094275</v>
      </c>
      <c r="BR9" s="368">
        <v>1.7173259883000001</v>
      </c>
      <c r="BS9" s="368">
        <v>1.7034366140999999</v>
      </c>
      <c r="BT9" s="368">
        <v>1.6892791678000001</v>
      </c>
      <c r="BU9" s="368">
        <v>1.6733673760000001</v>
      </c>
      <c r="BV9" s="368">
        <v>1.6735933348000001</v>
      </c>
    </row>
    <row r="10" spans="1:74" ht="11.1" customHeight="1" x14ac:dyDescent="0.2">
      <c r="A10" s="159" t="s">
        <v>295</v>
      </c>
      <c r="B10" s="170" t="s">
        <v>270</v>
      </c>
      <c r="C10" s="244">
        <v>4.7864270551999999</v>
      </c>
      <c r="D10" s="244">
        <v>4.8414859229999996</v>
      </c>
      <c r="E10" s="244">
        <v>4.8979437431999999</v>
      </c>
      <c r="F10" s="244">
        <v>4.8472632994999998</v>
      </c>
      <c r="G10" s="244">
        <v>4.6758362265000004</v>
      </c>
      <c r="H10" s="244">
        <v>4.5786611301000004</v>
      </c>
      <c r="I10" s="244">
        <v>4.7219539346000001</v>
      </c>
      <c r="J10" s="244">
        <v>4.5455951119</v>
      </c>
      <c r="K10" s="244">
        <v>4.4501604074000003</v>
      </c>
      <c r="L10" s="244">
        <v>4.7023742954000003</v>
      </c>
      <c r="M10" s="244">
        <v>4.6413369379000002</v>
      </c>
      <c r="N10" s="244">
        <v>4.4365533931999996</v>
      </c>
      <c r="O10" s="244">
        <v>4.9115455347000001</v>
      </c>
      <c r="P10" s="244">
        <v>4.8057271197000002</v>
      </c>
      <c r="Q10" s="244">
        <v>4.7002507775</v>
      </c>
      <c r="R10" s="244">
        <v>4.8035955772000003</v>
      </c>
      <c r="S10" s="244">
        <v>4.4658571016000002</v>
      </c>
      <c r="T10" s="244">
        <v>4.6343298907000001</v>
      </c>
      <c r="U10" s="244">
        <v>4.7791741102999996</v>
      </c>
      <c r="V10" s="244">
        <v>4.5878118614999996</v>
      </c>
      <c r="W10" s="244">
        <v>4.3652809343000003</v>
      </c>
      <c r="X10" s="244">
        <v>4.7910441240999999</v>
      </c>
      <c r="Y10" s="244">
        <v>4.8222669433999998</v>
      </c>
      <c r="Z10" s="244">
        <v>4.8524547754</v>
      </c>
      <c r="AA10" s="244">
        <v>4.7329426113000004</v>
      </c>
      <c r="AB10" s="244">
        <v>4.7928193761999998</v>
      </c>
      <c r="AC10" s="244">
        <v>4.7498330455</v>
      </c>
      <c r="AD10" s="244">
        <v>4.7199432179</v>
      </c>
      <c r="AE10" s="244">
        <v>4.5525793795</v>
      </c>
      <c r="AF10" s="244">
        <v>4.3325781191999999</v>
      </c>
      <c r="AG10" s="244">
        <v>4.6681975913000002</v>
      </c>
      <c r="AH10" s="244">
        <v>4.5180138625000001</v>
      </c>
      <c r="AI10" s="244">
        <v>4.5727715666000002</v>
      </c>
      <c r="AJ10" s="244">
        <v>4.7646561949999997</v>
      </c>
      <c r="AK10" s="244">
        <v>5.0106048223000004</v>
      </c>
      <c r="AL10" s="244">
        <v>5.0730024797000004</v>
      </c>
      <c r="AM10" s="244">
        <v>5.0633961022999996</v>
      </c>
      <c r="AN10" s="244">
        <v>5.1458739088999996</v>
      </c>
      <c r="AO10" s="244">
        <v>5.0344761127000002</v>
      </c>
      <c r="AP10" s="244">
        <v>5.1768013789999996</v>
      </c>
      <c r="AQ10" s="244">
        <v>4.9437594837000001</v>
      </c>
      <c r="AR10" s="244">
        <v>4.8765365212000003</v>
      </c>
      <c r="AS10" s="244">
        <v>5.0132042741999996</v>
      </c>
      <c r="AT10" s="244">
        <v>4.8531484242999996</v>
      </c>
      <c r="AU10" s="244">
        <v>4.5717569948000003</v>
      </c>
      <c r="AV10" s="244">
        <v>4.7978634296999996</v>
      </c>
      <c r="AW10" s="244">
        <v>4.8696125597000002</v>
      </c>
      <c r="AX10" s="244">
        <v>5.0998601600000004</v>
      </c>
      <c r="AY10" s="244">
        <v>5.040259915</v>
      </c>
      <c r="AZ10" s="244">
        <v>4.9212577981000001</v>
      </c>
      <c r="BA10" s="244">
        <v>4.9938234134000004</v>
      </c>
      <c r="BB10" s="244">
        <v>5.0136856873999998</v>
      </c>
      <c r="BC10" s="368">
        <v>4.8684648334</v>
      </c>
      <c r="BD10" s="368">
        <v>4.7706205920000002</v>
      </c>
      <c r="BE10" s="368">
        <v>5.0056984451000002</v>
      </c>
      <c r="BF10" s="368">
        <v>4.9673240192000003</v>
      </c>
      <c r="BG10" s="368">
        <v>4.7964939231999999</v>
      </c>
      <c r="BH10" s="368">
        <v>5.0788478591999997</v>
      </c>
      <c r="BI10" s="368">
        <v>5.0939044229999997</v>
      </c>
      <c r="BJ10" s="368">
        <v>5.1188706275999998</v>
      </c>
      <c r="BK10" s="368">
        <v>5.1060035226</v>
      </c>
      <c r="BL10" s="368">
        <v>5.1141834134000002</v>
      </c>
      <c r="BM10" s="368">
        <v>5.1018225535999999</v>
      </c>
      <c r="BN10" s="368">
        <v>5.0846193569000002</v>
      </c>
      <c r="BO10" s="368">
        <v>4.9860930971000004</v>
      </c>
      <c r="BP10" s="368">
        <v>5.0291082766999997</v>
      </c>
      <c r="BQ10" s="368">
        <v>5.0563432193000004</v>
      </c>
      <c r="BR10" s="368">
        <v>4.9435216933000001</v>
      </c>
      <c r="BS10" s="368">
        <v>4.8566669792999999</v>
      </c>
      <c r="BT10" s="368">
        <v>5.1327171922000003</v>
      </c>
      <c r="BU10" s="368">
        <v>5.1811680018999997</v>
      </c>
      <c r="BV10" s="368">
        <v>5.2303395484999999</v>
      </c>
    </row>
    <row r="11" spans="1:74" ht="11.1" customHeight="1" x14ac:dyDescent="0.2">
      <c r="A11" s="159" t="s">
        <v>302</v>
      </c>
      <c r="B11" s="170" t="s">
        <v>271</v>
      </c>
      <c r="C11" s="244">
        <v>70.186407501999994</v>
      </c>
      <c r="D11" s="244">
        <v>69.676613266999993</v>
      </c>
      <c r="E11" s="244">
        <v>69.210872835999993</v>
      </c>
      <c r="F11" s="244">
        <v>69.661806936999994</v>
      </c>
      <c r="G11" s="244">
        <v>70.398425325999995</v>
      </c>
      <c r="H11" s="244">
        <v>71.101508424000002</v>
      </c>
      <c r="I11" s="244">
        <v>71.274442481999998</v>
      </c>
      <c r="J11" s="244">
        <v>70.649011024000004</v>
      </c>
      <c r="K11" s="244">
        <v>71.163807820000002</v>
      </c>
      <c r="L11" s="244">
        <v>70.689325722000007</v>
      </c>
      <c r="M11" s="244">
        <v>70.432104339000006</v>
      </c>
      <c r="N11" s="244">
        <v>69.973221295000002</v>
      </c>
      <c r="O11" s="244">
        <v>70.147718510000004</v>
      </c>
      <c r="P11" s="244">
        <v>69.914569131999997</v>
      </c>
      <c r="Q11" s="244">
        <v>69.890508295999993</v>
      </c>
      <c r="R11" s="244">
        <v>70.125554929000003</v>
      </c>
      <c r="S11" s="244">
        <v>70.285583709999997</v>
      </c>
      <c r="T11" s="244">
        <v>70.741450857000004</v>
      </c>
      <c r="U11" s="244">
        <v>70.784292387999997</v>
      </c>
      <c r="V11" s="244">
        <v>70.586643049000003</v>
      </c>
      <c r="W11" s="244">
        <v>71.196793847999999</v>
      </c>
      <c r="X11" s="244">
        <v>71.466475575999993</v>
      </c>
      <c r="Y11" s="244">
        <v>71.087663801000005</v>
      </c>
      <c r="Z11" s="244">
        <v>70.431357007000003</v>
      </c>
      <c r="AA11" s="244">
        <v>69.576741205000005</v>
      </c>
      <c r="AB11" s="244">
        <v>69.301262687999994</v>
      </c>
      <c r="AC11" s="244">
        <v>69.066371578000002</v>
      </c>
      <c r="AD11" s="244">
        <v>68.976631167999997</v>
      </c>
      <c r="AE11" s="244">
        <v>69.010221826999995</v>
      </c>
      <c r="AF11" s="244">
        <v>69.515873958</v>
      </c>
      <c r="AG11" s="244">
        <v>68.898286975000005</v>
      </c>
      <c r="AH11" s="244">
        <v>69.547859818000006</v>
      </c>
      <c r="AI11" s="244">
        <v>67.775833020999997</v>
      </c>
      <c r="AJ11" s="244">
        <v>69.200384424000006</v>
      </c>
      <c r="AK11" s="244">
        <v>69.103357963999997</v>
      </c>
      <c r="AL11" s="244">
        <v>68.624752869999995</v>
      </c>
      <c r="AM11" s="244">
        <v>68.255537439999998</v>
      </c>
      <c r="AN11" s="244">
        <v>67.261490386000006</v>
      </c>
      <c r="AO11" s="244">
        <v>67.571158816999997</v>
      </c>
      <c r="AP11" s="244">
        <v>69.354373496999997</v>
      </c>
      <c r="AQ11" s="244">
        <v>60.671487370000001</v>
      </c>
      <c r="AR11" s="244">
        <v>59.190928550999999</v>
      </c>
      <c r="AS11" s="244">
        <v>60.029643405999998</v>
      </c>
      <c r="AT11" s="244">
        <v>61.697362159999997</v>
      </c>
      <c r="AU11" s="244">
        <v>61.545343039000002</v>
      </c>
      <c r="AV11" s="244">
        <v>61.792355008000001</v>
      </c>
      <c r="AW11" s="244">
        <v>62.318950493999999</v>
      </c>
      <c r="AX11" s="244">
        <v>62.263221000000001</v>
      </c>
      <c r="AY11" s="244">
        <v>62.841447205999998</v>
      </c>
      <c r="AZ11" s="244">
        <v>62.225523369999998</v>
      </c>
      <c r="BA11" s="244">
        <v>62.647052817000002</v>
      </c>
      <c r="BB11" s="244">
        <v>63.474872798</v>
      </c>
      <c r="BC11" s="368">
        <v>65.056542860999997</v>
      </c>
      <c r="BD11" s="368">
        <v>66.084688979000006</v>
      </c>
      <c r="BE11" s="368">
        <v>67.052747534999995</v>
      </c>
      <c r="BF11" s="368">
        <v>67.624739472000002</v>
      </c>
      <c r="BG11" s="368">
        <v>67.988858163000003</v>
      </c>
      <c r="BH11" s="368">
        <v>68.039403192999998</v>
      </c>
      <c r="BI11" s="368">
        <v>67.826719600000004</v>
      </c>
      <c r="BJ11" s="368">
        <v>67.564218073000006</v>
      </c>
      <c r="BK11" s="368">
        <v>67.416009083000006</v>
      </c>
      <c r="BL11" s="368">
        <v>67.504996926000004</v>
      </c>
      <c r="BM11" s="368">
        <v>67.647935454000006</v>
      </c>
      <c r="BN11" s="368">
        <v>68.566823095999993</v>
      </c>
      <c r="BO11" s="368">
        <v>68.930059478000004</v>
      </c>
      <c r="BP11" s="368">
        <v>69.311393327999994</v>
      </c>
      <c r="BQ11" s="368">
        <v>69.424180586000006</v>
      </c>
      <c r="BR11" s="368">
        <v>69.526728800000001</v>
      </c>
      <c r="BS11" s="368">
        <v>69.621272361999999</v>
      </c>
      <c r="BT11" s="368">
        <v>69.608555455000001</v>
      </c>
      <c r="BU11" s="368">
        <v>69.382548763000003</v>
      </c>
      <c r="BV11" s="368">
        <v>69.147163644000003</v>
      </c>
    </row>
    <row r="12" spans="1:74" ht="11.1" customHeight="1" x14ac:dyDescent="0.2">
      <c r="A12" s="159" t="s">
        <v>297</v>
      </c>
      <c r="B12" s="170" t="s">
        <v>883</v>
      </c>
      <c r="C12" s="244">
        <v>36.433401602000004</v>
      </c>
      <c r="D12" s="244">
        <v>36.230757482000001</v>
      </c>
      <c r="E12" s="244">
        <v>35.761350553</v>
      </c>
      <c r="F12" s="244">
        <v>35.989691714999999</v>
      </c>
      <c r="G12" s="244">
        <v>36.464660178000003</v>
      </c>
      <c r="H12" s="244">
        <v>36.851580358</v>
      </c>
      <c r="I12" s="244">
        <v>37.081825266999999</v>
      </c>
      <c r="J12" s="244">
        <v>36.878084874999999</v>
      </c>
      <c r="K12" s="244">
        <v>37.042340732</v>
      </c>
      <c r="L12" s="244">
        <v>36.775651152999998</v>
      </c>
      <c r="M12" s="244">
        <v>36.638220275999998</v>
      </c>
      <c r="N12" s="244">
        <v>36.540744472999997</v>
      </c>
      <c r="O12" s="244">
        <v>36.829156011000002</v>
      </c>
      <c r="P12" s="244">
        <v>36.665509043</v>
      </c>
      <c r="Q12" s="244">
        <v>36.416658683000001</v>
      </c>
      <c r="R12" s="244">
        <v>36.310461617999998</v>
      </c>
      <c r="S12" s="244">
        <v>36.175954247999996</v>
      </c>
      <c r="T12" s="244">
        <v>36.225971733000002</v>
      </c>
      <c r="U12" s="244">
        <v>36.272742579999999</v>
      </c>
      <c r="V12" s="244">
        <v>36.530819977</v>
      </c>
      <c r="W12" s="244">
        <v>36.918532825</v>
      </c>
      <c r="X12" s="244">
        <v>37.096120460000002</v>
      </c>
      <c r="Y12" s="244">
        <v>36.860921400999999</v>
      </c>
      <c r="Z12" s="244">
        <v>36.161352782000002</v>
      </c>
      <c r="AA12" s="244">
        <v>35.631192515000002</v>
      </c>
      <c r="AB12" s="244">
        <v>35.555393592000001</v>
      </c>
      <c r="AC12" s="244">
        <v>35.089197378999998</v>
      </c>
      <c r="AD12" s="244">
        <v>35.137936656000001</v>
      </c>
      <c r="AE12" s="244">
        <v>34.755134689000002</v>
      </c>
      <c r="AF12" s="244">
        <v>34.859925005999997</v>
      </c>
      <c r="AG12" s="244">
        <v>34.284305897000003</v>
      </c>
      <c r="AH12" s="244">
        <v>34.578010978999998</v>
      </c>
      <c r="AI12" s="244">
        <v>32.986847095000002</v>
      </c>
      <c r="AJ12" s="244">
        <v>34.436172159000002</v>
      </c>
      <c r="AK12" s="244">
        <v>34.373036478000003</v>
      </c>
      <c r="AL12" s="244">
        <v>34.334195833999999</v>
      </c>
      <c r="AM12" s="244">
        <v>33.913590759000002</v>
      </c>
      <c r="AN12" s="244">
        <v>33.171916787000001</v>
      </c>
      <c r="AO12" s="244">
        <v>33.368051647000001</v>
      </c>
      <c r="AP12" s="244">
        <v>35.474799783999998</v>
      </c>
      <c r="AQ12" s="244">
        <v>29.352594303</v>
      </c>
      <c r="AR12" s="244">
        <v>27.360302748999999</v>
      </c>
      <c r="AS12" s="244">
        <v>27.948374816000001</v>
      </c>
      <c r="AT12" s="244">
        <v>28.966465828</v>
      </c>
      <c r="AU12" s="244">
        <v>29.029159134</v>
      </c>
      <c r="AV12" s="244">
        <v>29.340835474999999</v>
      </c>
      <c r="AW12" s="244">
        <v>30.183279138</v>
      </c>
      <c r="AX12" s="244">
        <v>30.466693154000001</v>
      </c>
      <c r="AY12" s="244">
        <v>30.601045191000001</v>
      </c>
      <c r="AZ12" s="244">
        <v>30.132997080999999</v>
      </c>
      <c r="BA12" s="244">
        <v>30.274260333000001</v>
      </c>
      <c r="BB12" s="244">
        <v>30.244540782000001</v>
      </c>
      <c r="BC12" s="368">
        <v>31.276770324000001</v>
      </c>
      <c r="BD12" s="368">
        <v>32.015448949000003</v>
      </c>
      <c r="BE12" s="368">
        <v>32.983751040999998</v>
      </c>
      <c r="BF12" s="368">
        <v>33.438589925000002</v>
      </c>
      <c r="BG12" s="368">
        <v>33.704067985999998</v>
      </c>
      <c r="BH12" s="368">
        <v>33.854429496000002</v>
      </c>
      <c r="BI12" s="368">
        <v>33.917708738999998</v>
      </c>
      <c r="BJ12" s="368">
        <v>33.974110946000003</v>
      </c>
      <c r="BK12" s="368">
        <v>34.124256332999998</v>
      </c>
      <c r="BL12" s="368">
        <v>34.048538913999998</v>
      </c>
      <c r="BM12" s="368">
        <v>33.992931693999999</v>
      </c>
      <c r="BN12" s="368">
        <v>33.900934536000001</v>
      </c>
      <c r="BO12" s="368">
        <v>33.925010387999997</v>
      </c>
      <c r="BP12" s="368">
        <v>33.923825456000003</v>
      </c>
      <c r="BQ12" s="368">
        <v>33.954314897000003</v>
      </c>
      <c r="BR12" s="368">
        <v>33.969432181000002</v>
      </c>
      <c r="BS12" s="368">
        <v>33.940211673</v>
      </c>
      <c r="BT12" s="368">
        <v>33.932120054999999</v>
      </c>
      <c r="BU12" s="368">
        <v>33.991968065000002</v>
      </c>
      <c r="BV12" s="368">
        <v>34.055108463000003</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25.33</v>
      </c>
      <c r="AZ13" s="244">
        <v>24.87</v>
      </c>
      <c r="BA13" s="244">
        <v>25.03</v>
      </c>
      <c r="BB13" s="244">
        <v>24.995000000000001</v>
      </c>
      <c r="BC13" s="368">
        <v>26.036999999999999</v>
      </c>
      <c r="BD13" s="368">
        <v>26.762</v>
      </c>
      <c r="BE13" s="368">
        <v>27.664999999999999</v>
      </c>
      <c r="BF13" s="368">
        <v>28.1</v>
      </c>
      <c r="BG13" s="368">
        <v>28.4</v>
      </c>
      <c r="BH13" s="368">
        <v>28.555125</v>
      </c>
      <c r="BI13" s="368">
        <v>28.553785000000001</v>
      </c>
      <c r="BJ13" s="368">
        <v>28.532444000000002</v>
      </c>
      <c r="BK13" s="368">
        <v>28.477533999999999</v>
      </c>
      <c r="BL13" s="368">
        <v>28.487193999999999</v>
      </c>
      <c r="BM13" s="368">
        <v>28.457854000000001</v>
      </c>
      <c r="BN13" s="368">
        <v>28.446514000000001</v>
      </c>
      <c r="BO13" s="368">
        <v>28.481535999999998</v>
      </c>
      <c r="BP13" s="368">
        <v>28.466908</v>
      </c>
      <c r="BQ13" s="368">
        <v>28.472294000000002</v>
      </c>
      <c r="BR13" s="368">
        <v>28.467692</v>
      </c>
      <c r="BS13" s="368">
        <v>28.473102999999998</v>
      </c>
      <c r="BT13" s="368">
        <v>28.478527</v>
      </c>
      <c r="BU13" s="368">
        <v>28.473963000000001</v>
      </c>
      <c r="BV13" s="368">
        <v>28.459409999999998</v>
      </c>
    </row>
    <row r="14" spans="1:74" ht="11.1" customHeight="1" x14ac:dyDescent="0.2">
      <c r="A14" s="159" t="s">
        <v>377</v>
      </c>
      <c r="B14" s="170" t="s">
        <v>1027</v>
      </c>
      <c r="C14" s="244">
        <v>5.1234016024000004</v>
      </c>
      <c r="D14" s="244">
        <v>5.0387574821000003</v>
      </c>
      <c r="E14" s="244">
        <v>4.9463505529000003</v>
      </c>
      <c r="F14" s="244">
        <v>5.0936917147000003</v>
      </c>
      <c r="G14" s="244">
        <v>5.0656601775999999</v>
      </c>
      <c r="H14" s="244">
        <v>5.0215803578999996</v>
      </c>
      <c r="I14" s="244">
        <v>5.0318252670000003</v>
      </c>
      <c r="J14" s="244">
        <v>4.9610848751000001</v>
      </c>
      <c r="K14" s="244">
        <v>4.9773407323000001</v>
      </c>
      <c r="L14" s="244">
        <v>4.9056511534</v>
      </c>
      <c r="M14" s="244">
        <v>5.0072202759</v>
      </c>
      <c r="N14" s="244">
        <v>5.0637444731999999</v>
      </c>
      <c r="O14" s="244">
        <v>5.0731560111</v>
      </c>
      <c r="P14" s="244">
        <v>5.0795090425999998</v>
      </c>
      <c r="Q14" s="244">
        <v>5.0076586833999999</v>
      </c>
      <c r="R14" s="244">
        <v>4.9674616178999997</v>
      </c>
      <c r="S14" s="244">
        <v>4.9479542480000003</v>
      </c>
      <c r="T14" s="244">
        <v>4.9969717331999997</v>
      </c>
      <c r="U14" s="244">
        <v>4.9867425800999996</v>
      </c>
      <c r="V14" s="244">
        <v>5.0008199765999999</v>
      </c>
      <c r="W14" s="244">
        <v>5.2525328250000003</v>
      </c>
      <c r="X14" s="244">
        <v>5.2551204596999996</v>
      </c>
      <c r="Y14" s="244">
        <v>5.2649214009999996</v>
      </c>
      <c r="Z14" s="244">
        <v>5.3453527824</v>
      </c>
      <c r="AA14" s="244">
        <v>5.4751925153999998</v>
      </c>
      <c r="AB14" s="244">
        <v>5.4643935923000004</v>
      </c>
      <c r="AC14" s="244">
        <v>5.4941973789</v>
      </c>
      <c r="AD14" s="244">
        <v>5.4829366558999997</v>
      </c>
      <c r="AE14" s="244">
        <v>5.4201346893000002</v>
      </c>
      <c r="AF14" s="244">
        <v>5.4349250058000003</v>
      </c>
      <c r="AG14" s="244">
        <v>5.2793058967000004</v>
      </c>
      <c r="AH14" s="244">
        <v>5.3330109787</v>
      </c>
      <c r="AI14" s="244">
        <v>5.3018470948000003</v>
      </c>
      <c r="AJ14" s="244">
        <v>5.2911721588000002</v>
      </c>
      <c r="AK14" s="244">
        <v>5.3684504779999997</v>
      </c>
      <c r="AL14" s="244">
        <v>5.4291958341999997</v>
      </c>
      <c r="AM14" s="244">
        <v>5.2435907586999999</v>
      </c>
      <c r="AN14" s="244">
        <v>5.2219167868999996</v>
      </c>
      <c r="AO14" s="244">
        <v>5.1780516475000002</v>
      </c>
      <c r="AP14" s="244">
        <v>5.1497997840999998</v>
      </c>
      <c r="AQ14" s="244">
        <v>5.0425943033999996</v>
      </c>
      <c r="AR14" s="244">
        <v>5.0103027493000001</v>
      </c>
      <c r="AS14" s="244">
        <v>4.9733748157999997</v>
      </c>
      <c r="AT14" s="244">
        <v>5.0264658285000001</v>
      </c>
      <c r="AU14" s="244">
        <v>5.0541591334999998</v>
      </c>
      <c r="AV14" s="244">
        <v>5.0208354747000001</v>
      </c>
      <c r="AW14" s="244">
        <v>5.1132791380000002</v>
      </c>
      <c r="AX14" s="244">
        <v>5.2116931543999998</v>
      </c>
      <c r="AY14" s="244">
        <v>5.2710451908999998</v>
      </c>
      <c r="AZ14" s="244">
        <v>5.2629970809</v>
      </c>
      <c r="BA14" s="244">
        <v>5.2442603329999997</v>
      </c>
      <c r="BB14" s="244">
        <v>5.2495407816000004</v>
      </c>
      <c r="BC14" s="368">
        <v>5.2397703242000002</v>
      </c>
      <c r="BD14" s="368">
        <v>5.2534489489</v>
      </c>
      <c r="BE14" s="368">
        <v>5.3187510412999996</v>
      </c>
      <c r="BF14" s="368">
        <v>5.3385899254</v>
      </c>
      <c r="BG14" s="368">
        <v>5.3040679863999998</v>
      </c>
      <c r="BH14" s="368">
        <v>5.2993044962999996</v>
      </c>
      <c r="BI14" s="368">
        <v>5.3639237394999997</v>
      </c>
      <c r="BJ14" s="368">
        <v>5.4416669458999998</v>
      </c>
      <c r="BK14" s="368">
        <v>5.6467223328999996</v>
      </c>
      <c r="BL14" s="368">
        <v>5.5613449136000002</v>
      </c>
      <c r="BM14" s="368">
        <v>5.5350776943</v>
      </c>
      <c r="BN14" s="368">
        <v>5.4544205358999998</v>
      </c>
      <c r="BO14" s="368">
        <v>5.4434743882000003</v>
      </c>
      <c r="BP14" s="368">
        <v>5.4569174563000002</v>
      </c>
      <c r="BQ14" s="368">
        <v>5.4820208968999999</v>
      </c>
      <c r="BR14" s="368">
        <v>5.5017401804999997</v>
      </c>
      <c r="BS14" s="368">
        <v>5.4671086727000002</v>
      </c>
      <c r="BT14" s="368">
        <v>5.4535930548999998</v>
      </c>
      <c r="BU14" s="368">
        <v>5.5180050649999997</v>
      </c>
      <c r="BV14" s="368">
        <v>5.5956984628999997</v>
      </c>
    </row>
    <row r="15" spans="1:74" ht="11.1" customHeight="1" x14ac:dyDescent="0.2">
      <c r="A15" s="159" t="s">
        <v>299</v>
      </c>
      <c r="B15" s="170" t="s">
        <v>272</v>
      </c>
      <c r="C15" s="244">
        <v>14.539358980999999</v>
      </c>
      <c r="D15" s="244">
        <v>14.3378757</v>
      </c>
      <c r="E15" s="244">
        <v>14.446238422</v>
      </c>
      <c r="F15" s="244">
        <v>14.442563463000001</v>
      </c>
      <c r="G15" s="244">
        <v>14.35410272</v>
      </c>
      <c r="H15" s="244">
        <v>14.335310319</v>
      </c>
      <c r="I15" s="244">
        <v>14.296671751</v>
      </c>
      <c r="J15" s="244">
        <v>14.15349419</v>
      </c>
      <c r="K15" s="244">
        <v>14.262233957999999</v>
      </c>
      <c r="L15" s="244">
        <v>14.191656844000001</v>
      </c>
      <c r="M15" s="244">
        <v>14.309756106</v>
      </c>
      <c r="N15" s="244">
        <v>14.349486002000001</v>
      </c>
      <c r="O15" s="244">
        <v>14.378721446</v>
      </c>
      <c r="P15" s="244">
        <v>14.416821241999999</v>
      </c>
      <c r="Q15" s="244">
        <v>14.406143413000001</v>
      </c>
      <c r="R15" s="244">
        <v>14.348213437</v>
      </c>
      <c r="S15" s="244">
        <v>14.409969759999999</v>
      </c>
      <c r="T15" s="244">
        <v>14.508764981000001</v>
      </c>
      <c r="U15" s="244">
        <v>14.653601214</v>
      </c>
      <c r="V15" s="244">
        <v>14.440045603</v>
      </c>
      <c r="W15" s="244">
        <v>14.756020126999999</v>
      </c>
      <c r="X15" s="244">
        <v>14.804990879</v>
      </c>
      <c r="Y15" s="244">
        <v>14.852944639</v>
      </c>
      <c r="Z15" s="244">
        <v>14.970824987</v>
      </c>
      <c r="AA15" s="244">
        <v>14.878777394</v>
      </c>
      <c r="AB15" s="244">
        <v>14.863430148999999</v>
      </c>
      <c r="AC15" s="244">
        <v>14.765022034999999</v>
      </c>
      <c r="AD15" s="244">
        <v>14.366004886000001</v>
      </c>
      <c r="AE15" s="244">
        <v>14.269551707</v>
      </c>
      <c r="AF15" s="244">
        <v>14.630196189999999</v>
      </c>
      <c r="AG15" s="244">
        <v>14.599712593</v>
      </c>
      <c r="AH15" s="244">
        <v>14.610616601</v>
      </c>
      <c r="AI15" s="244">
        <v>14.546238517999999</v>
      </c>
      <c r="AJ15" s="244">
        <v>14.564291315</v>
      </c>
      <c r="AK15" s="244">
        <v>14.707284194</v>
      </c>
      <c r="AL15" s="244">
        <v>14.733928687000001</v>
      </c>
      <c r="AM15" s="244">
        <v>14.741243946999999</v>
      </c>
      <c r="AN15" s="244">
        <v>14.736266049999999</v>
      </c>
      <c r="AO15" s="244">
        <v>14.710639335</v>
      </c>
      <c r="AP15" s="244">
        <v>14.759915782</v>
      </c>
      <c r="AQ15" s="244">
        <v>12.497719159000001</v>
      </c>
      <c r="AR15" s="244">
        <v>12.292770859000001</v>
      </c>
      <c r="AS15" s="244">
        <v>12.342975413</v>
      </c>
      <c r="AT15" s="244">
        <v>12.891576621</v>
      </c>
      <c r="AU15" s="244">
        <v>12.919091398999999</v>
      </c>
      <c r="AV15" s="244">
        <v>13.056881426</v>
      </c>
      <c r="AW15" s="244">
        <v>13.152368439</v>
      </c>
      <c r="AX15" s="244">
        <v>13.18752181</v>
      </c>
      <c r="AY15" s="244">
        <v>13.313800951999999</v>
      </c>
      <c r="AZ15" s="244">
        <v>13.374825144000001</v>
      </c>
      <c r="BA15" s="244">
        <v>13.484324840999999</v>
      </c>
      <c r="BB15" s="244">
        <v>13.650537441999999</v>
      </c>
      <c r="BC15" s="368">
        <v>13.71409714</v>
      </c>
      <c r="BD15" s="368">
        <v>13.746047672</v>
      </c>
      <c r="BE15" s="368">
        <v>13.762704623999999</v>
      </c>
      <c r="BF15" s="368">
        <v>13.713225675</v>
      </c>
      <c r="BG15" s="368">
        <v>13.742622130000001</v>
      </c>
      <c r="BH15" s="368">
        <v>13.84194578</v>
      </c>
      <c r="BI15" s="368">
        <v>13.902287325</v>
      </c>
      <c r="BJ15" s="368">
        <v>13.948398762</v>
      </c>
      <c r="BK15" s="368">
        <v>13.978727744</v>
      </c>
      <c r="BL15" s="368">
        <v>14.053715351999999</v>
      </c>
      <c r="BM15" s="368">
        <v>14.182511301</v>
      </c>
      <c r="BN15" s="368">
        <v>14.540381289000001</v>
      </c>
      <c r="BO15" s="368">
        <v>14.647510832</v>
      </c>
      <c r="BP15" s="368">
        <v>14.805627107999999</v>
      </c>
      <c r="BQ15" s="368">
        <v>14.863648071</v>
      </c>
      <c r="BR15" s="368">
        <v>14.801696335000001</v>
      </c>
      <c r="BS15" s="368">
        <v>14.786411786</v>
      </c>
      <c r="BT15" s="368">
        <v>14.920666325999999</v>
      </c>
      <c r="BU15" s="368">
        <v>14.949649564</v>
      </c>
      <c r="BV15" s="368">
        <v>14.981000291999999</v>
      </c>
    </row>
    <row r="16" spans="1:74" ht="11.1" customHeight="1" x14ac:dyDescent="0.2">
      <c r="A16" s="159" t="s">
        <v>300</v>
      </c>
      <c r="B16" s="170" t="s">
        <v>273</v>
      </c>
      <c r="C16" s="244">
        <v>4.8380000000000001</v>
      </c>
      <c r="D16" s="244">
        <v>4.7880000000000003</v>
      </c>
      <c r="E16" s="244">
        <v>4.83</v>
      </c>
      <c r="F16" s="244">
        <v>4.8520000000000003</v>
      </c>
      <c r="G16" s="244">
        <v>4.8129999999999997</v>
      </c>
      <c r="H16" s="244">
        <v>4.9400000000000004</v>
      </c>
      <c r="I16" s="244">
        <v>4.8220000000000001</v>
      </c>
      <c r="J16" s="244">
        <v>4.7569999999999997</v>
      </c>
      <c r="K16" s="244">
        <v>4.7779999999999996</v>
      </c>
      <c r="L16" s="244">
        <v>4.7789999999999999</v>
      </c>
      <c r="M16" s="244">
        <v>4.8230000000000004</v>
      </c>
      <c r="N16" s="244">
        <v>4.7690000000000001</v>
      </c>
      <c r="O16" s="244">
        <v>4.8280000000000003</v>
      </c>
      <c r="P16" s="244">
        <v>4.7830000000000004</v>
      </c>
      <c r="Q16" s="244">
        <v>4.8470000000000004</v>
      </c>
      <c r="R16" s="244">
        <v>4.8339999999999996</v>
      </c>
      <c r="S16" s="244">
        <v>4.8209999999999997</v>
      </c>
      <c r="T16" s="244">
        <v>4.9180000000000001</v>
      </c>
      <c r="U16" s="244">
        <v>4.7759999999999998</v>
      </c>
      <c r="V16" s="244">
        <v>4.8109999999999999</v>
      </c>
      <c r="W16" s="244">
        <v>4.7409999999999997</v>
      </c>
      <c r="X16" s="244">
        <v>4.8380000000000001</v>
      </c>
      <c r="Y16" s="244">
        <v>4.8310000000000004</v>
      </c>
      <c r="Z16" s="244">
        <v>4.899</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5.0493362766000001</v>
      </c>
      <c r="AZ16" s="244">
        <v>5.0046815018000004</v>
      </c>
      <c r="BA16" s="244">
        <v>5.0930338214999997</v>
      </c>
      <c r="BB16" s="244">
        <v>4.9552231476999999</v>
      </c>
      <c r="BC16" s="368">
        <v>4.9775459842999998</v>
      </c>
      <c r="BD16" s="368">
        <v>5.0126878208000001</v>
      </c>
      <c r="BE16" s="368">
        <v>4.9514705848</v>
      </c>
      <c r="BF16" s="368">
        <v>4.9872128397999997</v>
      </c>
      <c r="BG16" s="368">
        <v>5.0095371156999997</v>
      </c>
      <c r="BH16" s="368">
        <v>5.0276777824999996</v>
      </c>
      <c r="BI16" s="368">
        <v>5.0476249958999997</v>
      </c>
      <c r="BJ16" s="368">
        <v>5.0060570093000001</v>
      </c>
      <c r="BK16" s="368">
        <v>4.9986082229999997</v>
      </c>
      <c r="BL16" s="368">
        <v>4.9947149214</v>
      </c>
      <c r="BM16" s="368">
        <v>4.9916500292999997</v>
      </c>
      <c r="BN16" s="368">
        <v>5.0010238999999999</v>
      </c>
      <c r="BO16" s="368">
        <v>5.0235926293000004</v>
      </c>
      <c r="BP16" s="368">
        <v>5.0582797730999998</v>
      </c>
      <c r="BQ16" s="368">
        <v>4.9972433280999997</v>
      </c>
      <c r="BR16" s="368">
        <v>5.0330385223</v>
      </c>
      <c r="BS16" s="368">
        <v>5.0555435232999999</v>
      </c>
      <c r="BT16" s="368">
        <v>5.0730630625000002</v>
      </c>
      <c r="BU16" s="368">
        <v>5.0925176376000003</v>
      </c>
      <c r="BV16" s="368">
        <v>5.0517998519000002</v>
      </c>
    </row>
    <row r="17" spans="1:74" ht="11.1" customHeight="1" x14ac:dyDescent="0.2">
      <c r="A17" s="159" t="s">
        <v>301</v>
      </c>
      <c r="B17" s="170" t="s">
        <v>275</v>
      </c>
      <c r="C17" s="244">
        <v>14.375646917999999</v>
      </c>
      <c r="D17" s="244">
        <v>14.319980085999999</v>
      </c>
      <c r="E17" s="244">
        <v>14.173283861</v>
      </c>
      <c r="F17" s="244">
        <v>14.377551758999999</v>
      </c>
      <c r="G17" s="244">
        <v>14.766662429</v>
      </c>
      <c r="H17" s="244">
        <v>14.974617746</v>
      </c>
      <c r="I17" s="244">
        <v>15.073945463999999</v>
      </c>
      <c r="J17" s="244">
        <v>14.860431957999999</v>
      </c>
      <c r="K17" s="244">
        <v>15.081233128999999</v>
      </c>
      <c r="L17" s="244">
        <v>14.943017725000001</v>
      </c>
      <c r="M17" s="244">
        <v>14.661127957</v>
      </c>
      <c r="N17" s="244">
        <v>14.313990820000001</v>
      </c>
      <c r="O17" s="244">
        <v>14.111841052999999</v>
      </c>
      <c r="P17" s="244">
        <v>14.049238847</v>
      </c>
      <c r="Q17" s="244">
        <v>14.220706199</v>
      </c>
      <c r="R17" s="244">
        <v>14.632879874</v>
      </c>
      <c r="S17" s="244">
        <v>14.878659702</v>
      </c>
      <c r="T17" s="244">
        <v>15.088714143000001</v>
      </c>
      <c r="U17" s="244">
        <v>15.081948594</v>
      </c>
      <c r="V17" s="244">
        <v>14.804777468999999</v>
      </c>
      <c r="W17" s="244">
        <v>14.781240896</v>
      </c>
      <c r="X17" s="244">
        <v>14.727364237</v>
      </c>
      <c r="Y17" s="244">
        <v>14.542797760999999</v>
      </c>
      <c r="Z17" s="244">
        <v>14.400179237</v>
      </c>
      <c r="AA17" s="244">
        <v>14.151771295</v>
      </c>
      <c r="AB17" s="244">
        <v>13.998438946</v>
      </c>
      <c r="AC17" s="244">
        <v>14.212152164000001</v>
      </c>
      <c r="AD17" s="244">
        <v>14.543689626000001</v>
      </c>
      <c r="AE17" s="244">
        <v>15.056535431</v>
      </c>
      <c r="AF17" s="244">
        <v>14.999752762</v>
      </c>
      <c r="AG17" s="244">
        <v>15.070268485</v>
      </c>
      <c r="AH17" s="244">
        <v>15.438232237999999</v>
      </c>
      <c r="AI17" s="244">
        <v>15.325747407</v>
      </c>
      <c r="AJ17" s="244">
        <v>15.29392095</v>
      </c>
      <c r="AK17" s="244">
        <v>15.090037292</v>
      </c>
      <c r="AL17" s="244">
        <v>14.660628349</v>
      </c>
      <c r="AM17" s="244">
        <v>14.599702734999999</v>
      </c>
      <c r="AN17" s="244">
        <v>14.417307548</v>
      </c>
      <c r="AO17" s="244">
        <v>14.549467834</v>
      </c>
      <c r="AP17" s="244">
        <v>14.255657931</v>
      </c>
      <c r="AQ17" s="244">
        <v>13.933173908000001</v>
      </c>
      <c r="AR17" s="244">
        <v>14.553854942999999</v>
      </c>
      <c r="AS17" s="244">
        <v>14.819293178000001</v>
      </c>
      <c r="AT17" s="244">
        <v>14.873319711000001</v>
      </c>
      <c r="AU17" s="244">
        <v>14.630092506</v>
      </c>
      <c r="AV17" s="244">
        <v>14.487638107</v>
      </c>
      <c r="AW17" s="244">
        <v>14.056302916</v>
      </c>
      <c r="AX17" s="244">
        <v>13.738464744</v>
      </c>
      <c r="AY17" s="244">
        <v>13.877264787</v>
      </c>
      <c r="AZ17" s="244">
        <v>13.713019643000001</v>
      </c>
      <c r="BA17" s="244">
        <v>13.795433821</v>
      </c>
      <c r="BB17" s="244">
        <v>14.624571425999999</v>
      </c>
      <c r="BC17" s="368">
        <v>15.088129412000001</v>
      </c>
      <c r="BD17" s="368">
        <v>15.310504538</v>
      </c>
      <c r="BE17" s="368">
        <v>15.354821285</v>
      </c>
      <c r="BF17" s="368">
        <v>15.485711031999999</v>
      </c>
      <c r="BG17" s="368">
        <v>15.532630931</v>
      </c>
      <c r="BH17" s="368">
        <v>15.315350133999999</v>
      </c>
      <c r="BI17" s="368">
        <v>14.959098539999999</v>
      </c>
      <c r="BJ17" s="368">
        <v>14.635651355</v>
      </c>
      <c r="BK17" s="368">
        <v>14.314416783</v>
      </c>
      <c r="BL17" s="368">
        <v>14.408027737999999</v>
      </c>
      <c r="BM17" s="368">
        <v>14.480842429999999</v>
      </c>
      <c r="BN17" s="368">
        <v>15.124483371</v>
      </c>
      <c r="BO17" s="368">
        <v>15.333945629</v>
      </c>
      <c r="BP17" s="368">
        <v>15.523660991</v>
      </c>
      <c r="BQ17" s="368">
        <v>15.608974290000001</v>
      </c>
      <c r="BR17" s="368">
        <v>15.722561762</v>
      </c>
      <c r="BS17" s="368">
        <v>15.839105379999999</v>
      </c>
      <c r="BT17" s="368">
        <v>15.682706012000001</v>
      </c>
      <c r="BU17" s="368">
        <v>15.348413495999999</v>
      </c>
      <c r="BV17" s="368">
        <v>15.059255036</v>
      </c>
    </row>
    <row r="18" spans="1:74" ht="11.1" customHeight="1" x14ac:dyDescent="0.2">
      <c r="A18" s="159" t="s">
        <v>303</v>
      </c>
      <c r="B18" s="170" t="s">
        <v>494</v>
      </c>
      <c r="C18" s="244">
        <v>97.206930975999995</v>
      </c>
      <c r="D18" s="244">
        <v>97.184330476</v>
      </c>
      <c r="E18" s="244">
        <v>96.747376289000002</v>
      </c>
      <c r="F18" s="244">
        <v>96.625914236</v>
      </c>
      <c r="G18" s="244">
        <v>97.560553940000005</v>
      </c>
      <c r="H18" s="244">
        <v>98.226294886999995</v>
      </c>
      <c r="I18" s="244">
        <v>98.858173093999994</v>
      </c>
      <c r="J18" s="244">
        <v>98.138046426000002</v>
      </c>
      <c r="K18" s="244">
        <v>98.227135227999995</v>
      </c>
      <c r="L18" s="244">
        <v>98.743799371999998</v>
      </c>
      <c r="M18" s="244">
        <v>99.342963611000002</v>
      </c>
      <c r="N18" s="244">
        <v>98.465844075000007</v>
      </c>
      <c r="O18" s="244">
        <v>98.868521142000006</v>
      </c>
      <c r="P18" s="244">
        <v>99.080622395000006</v>
      </c>
      <c r="Q18" s="244">
        <v>99.375439201999995</v>
      </c>
      <c r="R18" s="244">
        <v>99.457549173000004</v>
      </c>
      <c r="S18" s="244">
        <v>99.456764681999999</v>
      </c>
      <c r="T18" s="244">
        <v>100.17191375</v>
      </c>
      <c r="U18" s="244">
        <v>101.00457265999999</v>
      </c>
      <c r="V18" s="244">
        <v>101.55182232999999</v>
      </c>
      <c r="W18" s="244">
        <v>101.52875578</v>
      </c>
      <c r="X18" s="244">
        <v>102.45823083000001</v>
      </c>
      <c r="Y18" s="244">
        <v>102.54097641</v>
      </c>
      <c r="Z18" s="244">
        <v>102.04172869</v>
      </c>
      <c r="AA18" s="244">
        <v>100.42977349</v>
      </c>
      <c r="AB18" s="244">
        <v>100.17954721</v>
      </c>
      <c r="AC18" s="244">
        <v>100.24899769</v>
      </c>
      <c r="AD18" s="244">
        <v>100.47884872</v>
      </c>
      <c r="AE18" s="244">
        <v>100.24065646</v>
      </c>
      <c r="AF18" s="244">
        <v>100.58689708</v>
      </c>
      <c r="AG18" s="244">
        <v>99.927035243999995</v>
      </c>
      <c r="AH18" s="244">
        <v>101.1497691</v>
      </c>
      <c r="AI18" s="244">
        <v>99.456255920999993</v>
      </c>
      <c r="AJ18" s="244">
        <v>101.31421496999999</v>
      </c>
      <c r="AK18" s="244">
        <v>102.03219712000001</v>
      </c>
      <c r="AL18" s="244">
        <v>101.74819354</v>
      </c>
      <c r="AM18" s="244">
        <v>101.33578099</v>
      </c>
      <c r="AN18" s="244">
        <v>100.13370719</v>
      </c>
      <c r="AO18" s="244">
        <v>100.47397577</v>
      </c>
      <c r="AP18" s="244">
        <v>100.11301554000001</v>
      </c>
      <c r="AQ18" s="244">
        <v>88.803474821999998</v>
      </c>
      <c r="AR18" s="244">
        <v>88.670476405000002</v>
      </c>
      <c r="AS18" s="244">
        <v>90.43237268</v>
      </c>
      <c r="AT18" s="244">
        <v>91.394924907000004</v>
      </c>
      <c r="AU18" s="244">
        <v>91.380821033999993</v>
      </c>
      <c r="AV18" s="244">
        <v>91.677595018999995</v>
      </c>
      <c r="AW18" s="244">
        <v>93.390050720000005</v>
      </c>
      <c r="AX18" s="244">
        <v>93.381415095999998</v>
      </c>
      <c r="AY18" s="244">
        <v>93.956660577999997</v>
      </c>
      <c r="AZ18" s="244">
        <v>90.578315411000005</v>
      </c>
      <c r="BA18" s="244">
        <v>93.454037650000004</v>
      </c>
      <c r="BB18" s="244">
        <v>94.044095464999998</v>
      </c>
      <c r="BC18" s="368">
        <v>95.628129415999993</v>
      </c>
      <c r="BD18" s="368">
        <v>96.959614827999999</v>
      </c>
      <c r="BE18" s="368">
        <v>98.370559525000004</v>
      </c>
      <c r="BF18" s="368">
        <v>99.029142618999998</v>
      </c>
      <c r="BG18" s="368">
        <v>99.258530213</v>
      </c>
      <c r="BH18" s="368">
        <v>99.577295695000004</v>
      </c>
      <c r="BI18" s="368">
        <v>99.684217234000002</v>
      </c>
      <c r="BJ18" s="368">
        <v>99.560216775000001</v>
      </c>
      <c r="BK18" s="368">
        <v>99.292832945000001</v>
      </c>
      <c r="BL18" s="368">
        <v>99.415835711</v>
      </c>
      <c r="BM18" s="368">
        <v>99.728302349000003</v>
      </c>
      <c r="BN18" s="368">
        <v>100.78266461</v>
      </c>
      <c r="BO18" s="368">
        <v>101.16371415</v>
      </c>
      <c r="BP18" s="368">
        <v>101.72645761</v>
      </c>
      <c r="BQ18" s="368">
        <v>101.92262415</v>
      </c>
      <c r="BR18" s="368">
        <v>102.29678357</v>
      </c>
      <c r="BS18" s="368">
        <v>102.33952775</v>
      </c>
      <c r="BT18" s="368">
        <v>102.54525857</v>
      </c>
      <c r="BU18" s="368">
        <v>102.67855910999999</v>
      </c>
      <c r="BV18" s="368">
        <v>102.50984599</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60.773529373999999</v>
      </c>
      <c r="D20" s="244">
        <v>60.953572993999998</v>
      </c>
      <c r="E20" s="244">
        <v>60.986025736000002</v>
      </c>
      <c r="F20" s="244">
        <v>60.636222521999997</v>
      </c>
      <c r="G20" s="244">
        <v>61.095893762000003</v>
      </c>
      <c r="H20" s="244">
        <v>61.374714529000002</v>
      </c>
      <c r="I20" s="244">
        <v>61.776347827000002</v>
      </c>
      <c r="J20" s="244">
        <v>61.259961551000004</v>
      </c>
      <c r="K20" s="244">
        <v>61.184794494999998</v>
      </c>
      <c r="L20" s="244">
        <v>61.968148219</v>
      </c>
      <c r="M20" s="244">
        <v>62.704743335000003</v>
      </c>
      <c r="N20" s="244">
        <v>61.925099602000003</v>
      </c>
      <c r="O20" s="244">
        <v>62.039365130999997</v>
      </c>
      <c r="P20" s="244">
        <v>62.415113351999999</v>
      </c>
      <c r="Q20" s="244">
        <v>62.958780519000001</v>
      </c>
      <c r="R20" s="244">
        <v>63.147087554999999</v>
      </c>
      <c r="S20" s="244">
        <v>63.280810434000003</v>
      </c>
      <c r="T20" s="244">
        <v>63.945942015</v>
      </c>
      <c r="U20" s="244">
        <v>64.731830079999995</v>
      </c>
      <c r="V20" s="244">
        <v>65.021002353</v>
      </c>
      <c r="W20" s="244">
        <v>64.610222957000005</v>
      </c>
      <c r="X20" s="244">
        <v>65.362110369000007</v>
      </c>
      <c r="Y20" s="244">
        <v>65.680055010000004</v>
      </c>
      <c r="Z20" s="244">
        <v>65.880375904000005</v>
      </c>
      <c r="AA20" s="244">
        <v>64.798580978000004</v>
      </c>
      <c r="AB20" s="244">
        <v>64.624153614999997</v>
      </c>
      <c r="AC20" s="244">
        <v>65.159800309000005</v>
      </c>
      <c r="AD20" s="244">
        <v>65.340912063000005</v>
      </c>
      <c r="AE20" s="244">
        <v>65.485521774999995</v>
      </c>
      <c r="AF20" s="244">
        <v>65.726972071000006</v>
      </c>
      <c r="AG20" s="244">
        <v>65.642729347</v>
      </c>
      <c r="AH20" s="244">
        <v>66.571758121000002</v>
      </c>
      <c r="AI20" s="244">
        <v>66.469408826000006</v>
      </c>
      <c r="AJ20" s="244">
        <v>66.878042815000001</v>
      </c>
      <c r="AK20" s="244">
        <v>67.659160642000003</v>
      </c>
      <c r="AL20" s="244">
        <v>67.413997709</v>
      </c>
      <c r="AM20" s="244">
        <v>67.422190236000006</v>
      </c>
      <c r="AN20" s="244">
        <v>66.961790403999998</v>
      </c>
      <c r="AO20" s="244">
        <v>67.105924121000001</v>
      </c>
      <c r="AP20" s="244">
        <v>64.638215759000005</v>
      </c>
      <c r="AQ20" s="244">
        <v>59.450880517999998</v>
      </c>
      <c r="AR20" s="244">
        <v>61.310173656000003</v>
      </c>
      <c r="AS20" s="244">
        <v>62.483997864999999</v>
      </c>
      <c r="AT20" s="244">
        <v>62.428459079</v>
      </c>
      <c r="AU20" s="244">
        <v>62.351661900000003</v>
      </c>
      <c r="AV20" s="244">
        <v>62.336759544000003</v>
      </c>
      <c r="AW20" s="244">
        <v>63.206771582000002</v>
      </c>
      <c r="AX20" s="244">
        <v>62.914721941000003</v>
      </c>
      <c r="AY20" s="244">
        <v>63.355615387</v>
      </c>
      <c r="AZ20" s="244">
        <v>60.445318329999999</v>
      </c>
      <c r="BA20" s="244">
        <v>63.179777317000003</v>
      </c>
      <c r="BB20" s="244">
        <v>63.799554682999997</v>
      </c>
      <c r="BC20" s="368">
        <v>64.351359091999996</v>
      </c>
      <c r="BD20" s="368">
        <v>64.944165878999996</v>
      </c>
      <c r="BE20" s="368">
        <v>65.386808483999999</v>
      </c>
      <c r="BF20" s="368">
        <v>65.590552693000006</v>
      </c>
      <c r="BG20" s="368">
        <v>65.554462225999998</v>
      </c>
      <c r="BH20" s="368">
        <v>65.722866198999995</v>
      </c>
      <c r="BI20" s="368">
        <v>65.766508494999997</v>
      </c>
      <c r="BJ20" s="368">
        <v>65.586105829000005</v>
      </c>
      <c r="BK20" s="368">
        <v>65.168576611999995</v>
      </c>
      <c r="BL20" s="368">
        <v>65.367296796999995</v>
      </c>
      <c r="BM20" s="368">
        <v>65.735370654999997</v>
      </c>
      <c r="BN20" s="368">
        <v>66.881730075999997</v>
      </c>
      <c r="BO20" s="368">
        <v>67.238703763999993</v>
      </c>
      <c r="BP20" s="368">
        <v>67.802632157000005</v>
      </c>
      <c r="BQ20" s="368">
        <v>67.968309250000004</v>
      </c>
      <c r="BR20" s="368">
        <v>68.327351385</v>
      </c>
      <c r="BS20" s="368">
        <v>68.399316080999995</v>
      </c>
      <c r="BT20" s="368">
        <v>68.613138516000006</v>
      </c>
      <c r="BU20" s="368">
        <v>68.686591047999997</v>
      </c>
      <c r="BV20" s="368">
        <v>68.454737527000006</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1028</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47.267987251000001</v>
      </c>
      <c r="AJ23" s="244">
        <v>47.708181840000002</v>
      </c>
      <c r="AK23" s="244">
        <v>47.767651456999999</v>
      </c>
      <c r="AL23" s="244">
        <v>47.694457939000003</v>
      </c>
      <c r="AM23" s="244">
        <v>45.990872338000003</v>
      </c>
      <c r="AN23" s="244">
        <v>46.882404280999999</v>
      </c>
      <c r="AO23" s="244">
        <v>43.064040528</v>
      </c>
      <c r="AP23" s="244">
        <v>35.027348742999997</v>
      </c>
      <c r="AQ23" s="244">
        <v>37.123577806</v>
      </c>
      <c r="AR23" s="244">
        <v>40.158575896000002</v>
      </c>
      <c r="AS23" s="244">
        <v>42.038257475999998</v>
      </c>
      <c r="AT23" s="244">
        <v>41.801920164000002</v>
      </c>
      <c r="AU23" s="244">
        <v>42.484769294000003</v>
      </c>
      <c r="AV23" s="244">
        <v>42.658881776000001</v>
      </c>
      <c r="AW23" s="244">
        <v>42.674914069000003</v>
      </c>
      <c r="AX23" s="244">
        <v>43.148404999</v>
      </c>
      <c r="AY23" s="244">
        <v>41.294837158</v>
      </c>
      <c r="AZ23" s="244">
        <v>42.676908554000001</v>
      </c>
      <c r="BA23" s="244">
        <v>43.467772662000002</v>
      </c>
      <c r="BB23" s="244">
        <v>43.546113691000002</v>
      </c>
      <c r="BC23" s="368">
        <v>43.453842903000002</v>
      </c>
      <c r="BD23" s="368">
        <v>44.345600126000001</v>
      </c>
      <c r="BE23" s="368">
        <v>44.530119327999998</v>
      </c>
      <c r="BF23" s="368">
        <v>45.257566134000001</v>
      </c>
      <c r="BG23" s="368">
        <v>45.177105511000001</v>
      </c>
      <c r="BH23" s="368">
        <v>45.504300161000003</v>
      </c>
      <c r="BI23" s="368">
        <v>45.831302868999998</v>
      </c>
      <c r="BJ23" s="368">
        <v>46.045465450999998</v>
      </c>
      <c r="BK23" s="368">
        <v>44.847588746</v>
      </c>
      <c r="BL23" s="368">
        <v>46.118123885000003</v>
      </c>
      <c r="BM23" s="368">
        <v>45.744110579999997</v>
      </c>
      <c r="BN23" s="368">
        <v>45.131247233000003</v>
      </c>
      <c r="BO23" s="368">
        <v>44.978483259000001</v>
      </c>
      <c r="BP23" s="368">
        <v>45.762479618999997</v>
      </c>
      <c r="BQ23" s="368">
        <v>46.038287322000002</v>
      </c>
      <c r="BR23" s="368">
        <v>46.545060491999998</v>
      </c>
      <c r="BS23" s="368">
        <v>46.244438121999998</v>
      </c>
      <c r="BT23" s="368">
        <v>46.238373389000003</v>
      </c>
      <c r="BU23" s="368">
        <v>46.344778996999999</v>
      </c>
      <c r="BV23" s="368">
        <v>46.606705972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18.595403000000001</v>
      </c>
      <c r="AZ24" s="244">
        <v>17.444201</v>
      </c>
      <c r="BA24" s="244">
        <v>18.793364774</v>
      </c>
      <c r="BB24" s="244">
        <v>19.393832376999999</v>
      </c>
      <c r="BC24" s="368">
        <v>19.57076</v>
      </c>
      <c r="BD24" s="368">
        <v>19.85125</v>
      </c>
      <c r="BE24" s="368">
        <v>19.704650000000001</v>
      </c>
      <c r="BF24" s="368">
        <v>20.144600000000001</v>
      </c>
      <c r="BG24" s="368">
        <v>19.78471</v>
      </c>
      <c r="BH24" s="368">
        <v>20.13532</v>
      </c>
      <c r="BI24" s="368">
        <v>20.3401</v>
      </c>
      <c r="BJ24" s="368">
        <v>20.188189999999999</v>
      </c>
      <c r="BK24" s="368">
        <v>20.012869999999999</v>
      </c>
      <c r="BL24" s="368">
        <v>19.8489</v>
      </c>
      <c r="BM24" s="368">
        <v>20.206119999999999</v>
      </c>
      <c r="BN24" s="368">
        <v>20.254560000000001</v>
      </c>
      <c r="BO24" s="368">
        <v>20.4815</v>
      </c>
      <c r="BP24" s="368">
        <v>20.65194</v>
      </c>
      <c r="BQ24" s="368">
        <v>20.70054</v>
      </c>
      <c r="BR24" s="368">
        <v>21.11946</v>
      </c>
      <c r="BS24" s="368">
        <v>20.703340000000001</v>
      </c>
      <c r="BT24" s="368">
        <v>20.799430000000001</v>
      </c>
      <c r="BU24" s="368">
        <v>20.839230000000001</v>
      </c>
      <c r="BV24" s="368">
        <v>20.704219999999999</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0.179712384</v>
      </c>
      <c r="AZ25" s="244">
        <v>0.178979418</v>
      </c>
      <c r="BA25" s="244">
        <v>0.23342844500000001</v>
      </c>
      <c r="BB25" s="244">
        <v>0.148206376</v>
      </c>
      <c r="BC25" s="368">
        <v>0.197751816</v>
      </c>
      <c r="BD25" s="368">
        <v>0.18648366599999999</v>
      </c>
      <c r="BE25" s="368">
        <v>0.18033812399999999</v>
      </c>
      <c r="BF25" s="368">
        <v>0.19790848799999999</v>
      </c>
      <c r="BG25" s="368">
        <v>0.16977859100000001</v>
      </c>
      <c r="BH25" s="368">
        <v>0.22396908900000001</v>
      </c>
      <c r="BI25" s="368">
        <v>0.196839971</v>
      </c>
      <c r="BJ25" s="368">
        <v>0.15948894</v>
      </c>
      <c r="BK25" s="368">
        <v>0.18453829599999999</v>
      </c>
      <c r="BL25" s="368">
        <v>0.183597968</v>
      </c>
      <c r="BM25" s="368">
        <v>0.238892404</v>
      </c>
      <c r="BN25" s="368">
        <v>0.15168980200000001</v>
      </c>
      <c r="BO25" s="368">
        <v>0.20183137800000001</v>
      </c>
      <c r="BP25" s="368">
        <v>0.190521527</v>
      </c>
      <c r="BQ25" s="368">
        <v>0.184349876</v>
      </c>
      <c r="BR25" s="368">
        <v>0.20221686899999999</v>
      </c>
      <c r="BS25" s="368">
        <v>0.17355504699999999</v>
      </c>
      <c r="BT25" s="368">
        <v>0.228332179</v>
      </c>
      <c r="BU25" s="368">
        <v>0.20076379899999999</v>
      </c>
      <c r="BV25" s="368">
        <v>0.16298889499999999</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2.1677029999999999</v>
      </c>
      <c r="AX26" s="244">
        <v>2.0044230000000001</v>
      </c>
      <c r="AY26" s="244">
        <v>1.9281360000000001</v>
      </c>
      <c r="AZ26" s="244">
        <v>2.2411477579999999</v>
      </c>
      <c r="BA26" s="244">
        <v>2.1691661579999999</v>
      </c>
      <c r="BB26" s="244">
        <v>2.1257892799999998</v>
      </c>
      <c r="BC26" s="368">
        <v>2.190901389</v>
      </c>
      <c r="BD26" s="368">
        <v>2.2450581779999998</v>
      </c>
      <c r="BE26" s="368">
        <v>2.248426185</v>
      </c>
      <c r="BF26" s="368">
        <v>2.3296886680000002</v>
      </c>
      <c r="BG26" s="368">
        <v>2.2965185670000001</v>
      </c>
      <c r="BH26" s="368">
        <v>2.274527891</v>
      </c>
      <c r="BI26" s="368">
        <v>2.303680806</v>
      </c>
      <c r="BJ26" s="368">
        <v>2.3052327930000001</v>
      </c>
      <c r="BK26" s="368">
        <v>2.2858755080000002</v>
      </c>
      <c r="BL26" s="368">
        <v>2.331849573</v>
      </c>
      <c r="BM26" s="368">
        <v>2.2294176600000002</v>
      </c>
      <c r="BN26" s="368">
        <v>2.1732283749999999</v>
      </c>
      <c r="BO26" s="368">
        <v>2.2340993509999998</v>
      </c>
      <c r="BP26" s="368">
        <v>2.2899261370000001</v>
      </c>
      <c r="BQ26" s="368">
        <v>2.3080545560000001</v>
      </c>
      <c r="BR26" s="368">
        <v>2.3641539640000002</v>
      </c>
      <c r="BS26" s="368">
        <v>2.3235544469999998</v>
      </c>
      <c r="BT26" s="368">
        <v>2.3003387590000002</v>
      </c>
      <c r="BU26" s="368">
        <v>2.3238660000000002</v>
      </c>
      <c r="BV26" s="368">
        <v>2.3312438360000001</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14.539199999999999</v>
      </c>
      <c r="AJ27" s="244">
        <v>14.510612903</v>
      </c>
      <c r="AK27" s="244">
        <v>13.975733333000001</v>
      </c>
      <c r="AL27" s="244">
        <v>13.683258065</v>
      </c>
      <c r="AM27" s="244">
        <v>13.417322581000001</v>
      </c>
      <c r="AN27" s="244">
        <v>13.919413793</v>
      </c>
      <c r="AO27" s="244">
        <v>12.742419354999999</v>
      </c>
      <c r="AP27" s="244">
        <v>10.369633332999999</v>
      </c>
      <c r="AQ27" s="244">
        <v>10.719741935</v>
      </c>
      <c r="AR27" s="244">
        <v>12.032466667</v>
      </c>
      <c r="AS27" s="244">
        <v>12.953612903</v>
      </c>
      <c r="AT27" s="244">
        <v>12.449354839</v>
      </c>
      <c r="AU27" s="244">
        <v>13.161633332999999</v>
      </c>
      <c r="AV27" s="244">
        <v>12.947225806000001</v>
      </c>
      <c r="AW27" s="244">
        <v>12.358533333</v>
      </c>
      <c r="AX27" s="244">
        <v>12.319548386999999</v>
      </c>
      <c r="AY27" s="244">
        <v>11.17</v>
      </c>
      <c r="AZ27" s="244">
        <v>12.905727936</v>
      </c>
      <c r="BA27" s="244">
        <v>12.663838854</v>
      </c>
      <c r="BB27" s="244">
        <v>12.680566857000001</v>
      </c>
      <c r="BC27" s="368">
        <v>12.563461370000001</v>
      </c>
      <c r="BD27" s="368">
        <v>13.05976828</v>
      </c>
      <c r="BE27" s="368">
        <v>13.293590085</v>
      </c>
      <c r="BF27" s="368">
        <v>13.175405248000001</v>
      </c>
      <c r="BG27" s="368">
        <v>13.693814389</v>
      </c>
      <c r="BH27" s="368">
        <v>13.558601308</v>
      </c>
      <c r="BI27" s="368">
        <v>13.284615713999999</v>
      </c>
      <c r="BJ27" s="368">
        <v>13.078067685000001</v>
      </c>
      <c r="BK27" s="368">
        <v>12.548629224000001</v>
      </c>
      <c r="BL27" s="368">
        <v>13.484381902000001</v>
      </c>
      <c r="BM27" s="368">
        <v>13.245802037000001</v>
      </c>
      <c r="BN27" s="368">
        <v>13.303123712</v>
      </c>
      <c r="BO27" s="368">
        <v>12.998510960000001</v>
      </c>
      <c r="BP27" s="368">
        <v>13.517609942</v>
      </c>
      <c r="BQ27" s="368">
        <v>13.63291184</v>
      </c>
      <c r="BR27" s="368">
        <v>13.480324252999999</v>
      </c>
      <c r="BS27" s="368">
        <v>13.865494362</v>
      </c>
      <c r="BT27" s="368">
        <v>13.650403999</v>
      </c>
      <c r="BU27" s="368">
        <v>13.322085714</v>
      </c>
      <c r="BV27" s="368">
        <v>13.131363834</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3.8949677418999999</v>
      </c>
      <c r="AY28" s="244">
        <v>3.7404193548000002</v>
      </c>
      <c r="AZ28" s="244">
        <v>3.7486658309999998</v>
      </c>
      <c r="BA28" s="244">
        <v>3.4944653849999998</v>
      </c>
      <c r="BB28" s="244">
        <v>3.20929055</v>
      </c>
      <c r="BC28" s="368">
        <v>2.8793308780000002</v>
      </c>
      <c r="BD28" s="368">
        <v>2.9231211070000001</v>
      </c>
      <c r="BE28" s="368">
        <v>3.0788885499999998</v>
      </c>
      <c r="BF28" s="368">
        <v>3.2010340749999999</v>
      </c>
      <c r="BG28" s="368">
        <v>3.113526244</v>
      </c>
      <c r="BH28" s="368">
        <v>3.1301722519999999</v>
      </c>
      <c r="BI28" s="368">
        <v>3.3684598800000001</v>
      </c>
      <c r="BJ28" s="368">
        <v>3.8504701589999999</v>
      </c>
      <c r="BK28" s="368">
        <v>3.620723409</v>
      </c>
      <c r="BL28" s="368">
        <v>3.8652065979999999</v>
      </c>
      <c r="BM28" s="368">
        <v>3.5413118080000001</v>
      </c>
      <c r="BN28" s="368">
        <v>3.1856811600000001</v>
      </c>
      <c r="BO28" s="368">
        <v>2.9080780740000001</v>
      </c>
      <c r="BP28" s="368">
        <v>2.9299850329999999</v>
      </c>
      <c r="BQ28" s="368">
        <v>3.054619856</v>
      </c>
      <c r="BR28" s="368">
        <v>3.1475843120000002</v>
      </c>
      <c r="BS28" s="368">
        <v>3.060335083</v>
      </c>
      <c r="BT28" s="368">
        <v>3.0829834040000001</v>
      </c>
      <c r="BU28" s="368">
        <v>3.3200469880000001</v>
      </c>
      <c r="BV28" s="368">
        <v>3.807132835</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6.5050227419000004</v>
      </c>
      <c r="AN29" s="244">
        <v>6.5243418621</v>
      </c>
      <c r="AO29" s="244">
        <v>6.2147064193999997</v>
      </c>
      <c r="AP29" s="244">
        <v>5.1076649999999999</v>
      </c>
      <c r="AQ29" s="244">
        <v>5.5233762257999999</v>
      </c>
      <c r="AR29" s="244">
        <v>5.5875083332999997</v>
      </c>
      <c r="AS29" s="244">
        <v>5.5220247742000002</v>
      </c>
      <c r="AT29" s="244">
        <v>5.4757536129000002</v>
      </c>
      <c r="AU29" s="244">
        <v>5.6666836667</v>
      </c>
      <c r="AV29" s="244">
        <v>5.7668809031999997</v>
      </c>
      <c r="AW29" s="244">
        <v>5.8402716666999996</v>
      </c>
      <c r="AX29" s="244">
        <v>5.9990124838999996</v>
      </c>
      <c r="AY29" s="244">
        <v>5.6811664194000002</v>
      </c>
      <c r="AZ29" s="244">
        <v>6.1581866109999996</v>
      </c>
      <c r="BA29" s="244">
        <v>6.1135090459999999</v>
      </c>
      <c r="BB29" s="244">
        <v>5.9884282510000002</v>
      </c>
      <c r="BC29" s="368">
        <v>6.0516374500000003</v>
      </c>
      <c r="BD29" s="368">
        <v>6.0799188949999996</v>
      </c>
      <c r="BE29" s="368">
        <v>6.0242263840000003</v>
      </c>
      <c r="BF29" s="368">
        <v>6.2089296550000004</v>
      </c>
      <c r="BG29" s="368">
        <v>6.1187577199999996</v>
      </c>
      <c r="BH29" s="368">
        <v>6.1817096210000004</v>
      </c>
      <c r="BI29" s="368">
        <v>6.3376064980000004</v>
      </c>
      <c r="BJ29" s="368">
        <v>6.4640158740000002</v>
      </c>
      <c r="BK29" s="368">
        <v>6.1949523089999996</v>
      </c>
      <c r="BL29" s="368">
        <v>6.404187844</v>
      </c>
      <c r="BM29" s="368">
        <v>6.2825666709999997</v>
      </c>
      <c r="BN29" s="368">
        <v>6.0629641840000001</v>
      </c>
      <c r="BO29" s="368">
        <v>6.154463496</v>
      </c>
      <c r="BP29" s="368">
        <v>6.1824969799999998</v>
      </c>
      <c r="BQ29" s="368">
        <v>6.1578111939999998</v>
      </c>
      <c r="BR29" s="368">
        <v>6.2313210940000001</v>
      </c>
      <c r="BS29" s="368">
        <v>6.1181591830000004</v>
      </c>
      <c r="BT29" s="368">
        <v>6.1768850479999999</v>
      </c>
      <c r="BU29" s="368">
        <v>6.338786496</v>
      </c>
      <c r="BV29" s="368">
        <v>6.4697565719999997</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51.91727959</v>
      </c>
      <c r="AB30" s="244">
        <v>53.095325920000001</v>
      </c>
      <c r="AC30" s="244">
        <v>52.788069325000002</v>
      </c>
      <c r="AD30" s="244">
        <v>53.001051478000001</v>
      </c>
      <c r="AE30" s="244">
        <v>53.460622942999997</v>
      </c>
      <c r="AF30" s="244">
        <v>53.844750734000002</v>
      </c>
      <c r="AG30" s="244">
        <v>53.878661287</v>
      </c>
      <c r="AH30" s="244">
        <v>53.438430351999997</v>
      </c>
      <c r="AI30" s="244">
        <v>53.895405603999997</v>
      </c>
      <c r="AJ30" s="244">
        <v>52.814347445000003</v>
      </c>
      <c r="AK30" s="244">
        <v>53.768543145000002</v>
      </c>
      <c r="AL30" s="244">
        <v>54.466381550000001</v>
      </c>
      <c r="AM30" s="244">
        <v>50.951836137000001</v>
      </c>
      <c r="AN30" s="244">
        <v>51.114092386000003</v>
      </c>
      <c r="AO30" s="244">
        <v>48.389449044000003</v>
      </c>
      <c r="AP30" s="244">
        <v>45.355504725999999</v>
      </c>
      <c r="AQ30" s="244">
        <v>47.260676554</v>
      </c>
      <c r="AR30" s="244">
        <v>49.744211075000003</v>
      </c>
      <c r="AS30" s="244">
        <v>50.753591561999997</v>
      </c>
      <c r="AT30" s="244">
        <v>50.744180512</v>
      </c>
      <c r="AU30" s="244">
        <v>52.159806451000001</v>
      </c>
      <c r="AV30" s="244">
        <v>51.678923496000003</v>
      </c>
      <c r="AW30" s="244">
        <v>52.689947029000002</v>
      </c>
      <c r="AX30" s="244">
        <v>53.418647352000001</v>
      </c>
      <c r="AY30" s="244">
        <v>50.955720606</v>
      </c>
      <c r="AZ30" s="244">
        <v>52.908775103000004</v>
      </c>
      <c r="BA30" s="244">
        <v>53.052988517999999</v>
      </c>
      <c r="BB30" s="244">
        <v>52.633231991999999</v>
      </c>
      <c r="BC30" s="368">
        <v>53.079080458</v>
      </c>
      <c r="BD30" s="368">
        <v>53.845327050999998</v>
      </c>
      <c r="BE30" s="368">
        <v>53.944590284</v>
      </c>
      <c r="BF30" s="368">
        <v>53.509995584999999</v>
      </c>
      <c r="BG30" s="368">
        <v>54.327096683000001</v>
      </c>
      <c r="BH30" s="368">
        <v>53.270273111999998</v>
      </c>
      <c r="BI30" s="368">
        <v>54.332646580999999</v>
      </c>
      <c r="BJ30" s="368">
        <v>55.164048059000002</v>
      </c>
      <c r="BK30" s="368">
        <v>53.430828787000003</v>
      </c>
      <c r="BL30" s="368">
        <v>55.087641701000003</v>
      </c>
      <c r="BM30" s="368">
        <v>54.885041467000001</v>
      </c>
      <c r="BN30" s="368">
        <v>55.413784194000002</v>
      </c>
      <c r="BO30" s="368">
        <v>55.731155188000002</v>
      </c>
      <c r="BP30" s="368">
        <v>56.229453251999999</v>
      </c>
      <c r="BQ30" s="368">
        <v>55.941523834999998</v>
      </c>
      <c r="BR30" s="368">
        <v>55.499345835</v>
      </c>
      <c r="BS30" s="368">
        <v>56.327998299000001</v>
      </c>
      <c r="BT30" s="368">
        <v>55.173303107000002</v>
      </c>
      <c r="BU30" s="368">
        <v>56.054811260999998</v>
      </c>
      <c r="BV30" s="368">
        <v>56.747297945</v>
      </c>
    </row>
    <row r="31" spans="1:74" ht="11.1" customHeight="1" x14ac:dyDescent="0.2">
      <c r="A31" s="159" t="s">
        <v>285</v>
      </c>
      <c r="B31" s="170" t="s">
        <v>923</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4.636722454</v>
      </c>
      <c r="AB31" s="244">
        <v>4.8603093419999999</v>
      </c>
      <c r="AC31" s="244">
        <v>4.7293066640000001</v>
      </c>
      <c r="AD31" s="244">
        <v>4.6469712369999998</v>
      </c>
      <c r="AE31" s="244">
        <v>4.7705058129999998</v>
      </c>
      <c r="AF31" s="244">
        <v>4.9689810779999997</v>
      </c>
      <c r="AG31" s="244">
        <v>5.1235503519999996</v>
      </c>
      <c r="AH31" s="244">
        <v>5.2170971110000002</v>
      </c>
      <c r="AI31" s="244">
        <v>5.1382366079999997</v>
      </c>
      <c r="AJ31" s="244">
        <v>4.9523609940000002</v>
      </c>
      <c r="AK31" s="244">
        <v>5.0195794210000004</v>
      </c>
      <c r="AL31" s="244">
        <v>5.0751019529999999</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4.8125142759999999</v>
      </c>
      <c r="AZ31" s="244">
        <v>5.0550269019999998</v>
      </c>
      <c r="BA31" s="244">
        <v>4.9195478670000004</v>
      </c>
      <c r="BB31" s="244">
        <v>4.8383761610000002</v>
      </c>
      <c r="BC31" s="368">
        <v>4.9846615869999997</v>
      </c>
      <c r="BD31" s="368">
        <v>5.2010140329999999</v>
      </c>
      <c r="BE31" s="368">
        <v>5.3590457870000003</v>
      </c>
      <c r="BF31" s="368">
        <v>5.464951299</v>
      </c>
      <c r="BG31" s="368">
        <v>5.375923212</v>
      </c>
      <c r="BH31" s="368">
        <v>5.1808629609999999</v>
      </c>
      <c r="BI31" s="368">
        <v>5.2441663170000004</v>
      </c>
      <c r="BJ31" s="368">
        <v>5.3049143560000003</v>
      </c>
      <c r="BK31" s="368">
        <v>4.9539028690000002</v>
      </c>
      <c r="BL31" s="368">
        <v>5.2286628720000001</v>
      </c>
      <c r="BM31" s="368">
        <v>5.0895290490000002</v>
      </c>
      <c r="BN31" s="368">
        <v>5.0019842160000003</v>
      </c>
      <c r="BO31" s="368">
        <v>5.1456664510000003</v>
      </c>
      <c r="BP31" s="368">
        <v>5.3685705109999997</v>
      </c>
      <c r="BQ31" s="368">
        <v>5.5324249759999997</v>
      </c>
      <c r="BR31" s="368">
        <v>5.6426454189999999</v>
      </c>
      <c r="BS31" s="368">
        <v>5.5571502380000002</v>
      </c>
      <c r="BT31" s="368">
        <v>5.3551184530000002</v>
      </c>
      <c r="BU31" s="368">
        <v>5.434367559</v>
      </c>
      <c r="BV31" s="368">
        <v>5.497918619</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0.71616662499999995</v>
      </c>
      <c r="AZ32" s="244">
        <v>0.722312493</v>
      </c>
      <c r="BA32" s="244">
        <v>0.72422528600000002</v>
      </c>
      <c r="BB32" s="244">
        <v>0.717669679</v>
      </c>
      <c r="BC32" s="368">
        <v>0.726499915</v>
      </c>
      <c r="BD32" s="368">
        <v>0.73389433699999995</v>
      </c>
      <c r="BE32" s="368">
        <v>0.72964810599999996</v>
      </c>
      <c r="BF32" s="368">
        <v>0.73447617099999996</v>
      </c>
      <c r="BG32" s="368">
        <v>0.74048739799999996</v>
      </c>
      <c r="BH32" s="368">
        <v>0.74995994499999996</v>
      </c>
      <c r="BI32" s="368">
        <v>0.73629808799999996</v>
      </c>
      <c r="BJ32" s="368">
        <v>0.72384177800000005</v>
      </c>
      <c r="BK32" s="368">
        <v>0.72747524500000005</v>
      </c>
      <c r="BL32" s="368">
        <v>0.73271264199999997</v>
      </c>
      <c r="BM32" s="368">
        <v>0.74558793300000004</v>
      </c>
      <c r="BN32" s="368">
        <v>0.73706904699999998</v>
      </c>
      <c r="BO32" s="368">
        <v>0.73736836800000005</v>
      </c>
      <c r="BP32" s="368">
        <v>0.75498127999999998</v>
      </c>
      <c r="BQ32" s="368">
        <v>0.75359771799999997</v>
      </c>
      <c r="BR32" s="368">
        <v>0.75823164399999998</v>
      </c>
      <c r="BS32" s="368">
        <v>0.76341667700000004</v>
      </c>
      <c r="BT32" s="368">
        <v>0.76958227199999996</v>
      </c>
      <c r="BU32" s="368">
        <v>0.75802308699999998</v>
      </c>
      <c r="BV32" s="368">
        <v>0.75535973300000003</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14.33704972</v>
      </c>
      <c r="AZ33" s="244">
        <v>15.27682461</v>
      </c>
      <c r="BA33" s="244">
        <v>15.7080667</v>
      </c>
      <c r="BB33" s="244">
        <v>15.697956420000001</v>
      </c>
      <c r="BC33" s="368">
        <v>15.495993690000001</v>
      </c>
      <c r="BD33" s="368">
        <v>15.328276410000001</v>
      </c>
      <c r="BE33" s="368">
        <v>15.266943810000001</v>
      </c>
      <c r="BF33" s="368">
        <v>14.79475847</v>
      </c>
      <c r="BG33" s="368">
        <v>15.622669399999999</v>
      </c>
      <c r="BH33" s="368">
        <v>14.695228650000001</v>
      </c>
      <c r="BI33" s="368">
        <v>15.681411110000001</v>
      </c>
      <c r="BJ33" s="368">
        <v>16.170055990000002</v>
      </c>
      <c r="BK33" s="368">
        <v>15.518077249999999</v>
      </c>
      <c r="BL33" s="368">
        <v>15.99860479</v>
      </c>
      <c r="BM33" s="368">
        <v>15.90262134</v>
      </c>
      <c r="BN33" s="368">
        <v>16.241043609999998</v>
      </c>
      <c r="BO33" s="368">
        <v>16.001230410000002</v>
      </c>
      <c r="BP33" s="368">
        <v>15.815730540000001</v>
      </c>
      <c r="BQ33" s="368">
        <v>15.75014032</v>
      </c>
      <c r="BR33" s="368">
        <v>15.254834839999999</v>
      </c>
      <c r="BS33" s="368">
        <v>16.103875810000002</v>
      </c>
      <c r="BT33" s="368">
        <v>15.13646177</v>
      </c>
      <c r="BU33" s="368">
        <v>16.1101335</v>
      </c>
      <c r="BV33" s="368">
        <v>16.570087640000001</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13.519355328</v>
      </c>
      <c r="AN34" s="244">
        <v>13.668346171</v>
      </c>
      <c r="AO34" s="244">
        <v>12.314894761</v>
      </c>
      <c r="AP34" s="244">
        <v>10.403247501999999</v>
      </c>
      <c r="AQ34" s="244">
        <v>11.811447785</v>
      </c>
      <c r="AR34" s="244">
        <v>12.693885871999999</v>
      </c>
      <c r="AS34" s="244">
        <v>12.632499745000001</v>
      </c>
      <c r="AT34" s="244">
        <v>12.345792492999999</v>
      </c>
      <c r="AU34" s="244">
        <v>12.814728564999999</v>
      </c>
      <c r="AV34" s="244">
        <v>13.439592476</v>
      </c>
      <c r="AW34" s="244">
        <v>13.695626222</v>
      </c>
      <c r="AX34" s="244">
        <v>13.701322962000001</v>
      </c>
      <c r="AY34" s="244">
        <v>13.61098644</v>
      </c>
      <c r="AZ34" s="244">
        <v>13.992858468</v>
      </c>
      <c r="BA34" s="244">
        <v>14.059961902</v>
      </c>
      <c r="BB34" s="244">
        <v>13.831492192000001</v>
      </c>
      <c r="BC34" s="368">
        <v>13.879476316</v>
      </c>
      <c r="BD34" s="368">
        <v>13.861632057</v>
      </c>
      <c r="BE34" s="368">
        <v>13.896351993</v>
      </c>
      <c r="BF34" s="368">
        <v>13.706146157999999</v>
      </c>
      <c r="BG34" s="368">
        <v>13.768646628000001</v>
      </c>
      <c r="BH34" s="368">
        <v>14.02678152</v>
      </c>
      <c r="BI34" s="368">
        <v>14.275187926999999</v>
      </c>
      <c r="BJ34" s="368">
        <v>14.349521618000001</v>
      </c>
      <c r="BK34" s="368">
        <v>14.341353940999999</v>
      </c>
      <c r="BL34" s="368">
        <v>14.861625879</v>
      </c>
      <c r="BM34" s="368">
        <v>14.859396028999999</v>
      </c>
      <c r="BN34" s="368">
        <v>14.892721578</v>
      </c>
      <c r="BO34" s="368">
        <v>14.989490411</v>
      </c>
      <c r="BP34" s="368">
        <v>14.843894614</v>
      </c>
      <c r="BQ34" s="368">
        <v>14.551398208</v>
      </c>
      <c r="BR34" s="368">
        <v>14.423295453</v>
      </c>
      <c r="BS34" s="368">
        <v>14.475915665</v>
      </c>
      <c r="BT34" s="368">
        <v>14.669010242000001</v>
      </c>
      <c r="BU34" s="368">
        <v>14.938221104</v>
      </c>
      <c r="BV34" s="368">
        <v>15.052364106000001</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17.479003545000001</v>
      </c>
      <c r="AZ35" s="244">
        <v>17.861752630000002</v>
      </c>
      <c r="BA35" s="244">
        <v>17.641186763</v>
      </c>
      <c r="BB35" s="244">
        <v>17.54773754</v>
      </c>
      <c r="BC35" s="368">
        <v>17.99244895</v>
      </c>
      <c r="BD35" s="368">
        <v>18.720510214000001</v>
      </c>
      <c r="BE35" s="368">
        <v>18.692600588000001</v>
      </c>
      <c r="BF35" s="368">
        <v>18.809663487000002</v>
      </c>
      <c r="BG35" s="368">
        <v>18.819370044999999</v>
      </c>
      <c r="BH35" s="368">
        <v>18.617440036000001</v>
      </c>
      <c r="BI35" s="368">
        <v>18.395583138999999</v>
      </c>
      <c r="BJ35" s="368">
        <v>18.615714316999998</v>
      </c>
      <c r="BK35" s="368">
        <v>17.890019482</v>
      </c>
      <c r="BL35" s="368">
        <v>18.266035517999999</v>
      </c>
      <c r="BM35" s="368">
        <v>18.287907116</v>
      </c>
      <c r="BN35" s="368">
        <v>18.540965743000001</v>
      </c>
      <c r="BO35" s="368">
        <v>18.857399548</v>
      </c>
      <c r="BP35" s="368">
        <v>19.446276307000002</v>
      </c>
      <c r="BQ35" s="368">
        <v>19.353962613</v>
      </c>
      <c r="BR35" s="368">
        <v>19.420338479000002</v>
      </c>
      <c r="BS35" s="368">
        <v>19.427639909</v>
      </c>
      <c r="BT35" s="368">
        <v>19.243130369999999</v>
      </c>
      <c r="BU35" s="368">
        <v>18.814066011000001</v>
      </c>
      <c r="BV35" s="368">
        <v>18.871567847000001</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99.492661587000001</v>
      </c>
      <c r="AB36" s="244">
        <v>101.09563446999999</v>
      </c>
      <c r="AC36" s="244">
        <v>99.450389541000007</v>
      </c>
      <c r="AD36" s="244">
        <v>100.21964131999999</v>
      </c>
      <c r="AE36" s="244">
        <v>99.919709721000004</v>
      </c>
      <c r="AF36" s="244">
        <v>100.96061127</v>
      </c>
      <c r="AG36" s="244">
        <v>102.18713866</v>
      </c>
      <c r="AH36" s="244">
        <v>102.13967366</v>
      </c>
      <c r="AI36" s="244">
        <v>101.16339286</v>
      </c>
      <c r="AJ36" s="244">
        <v>100.52252928</v>
      </c>
      <c r="AK36" s="244">
        <v>101.5361946</v>
      </c>
      <c r="AL36" s="244">
        <v>102.16083949</v>
      </c>
      <c r="AM36" s="244">
        <v>96.942708475000003</v>
      </c>
      <c r="AN36" s="244">
        <v>97.996496667000002</v>
      </c>
      <c r="AO36" s="244">
        <v>91.453489571999995</v>
      </c>
      <c r="AP36" s="244">
        <v>80.382853468999997</v>
      </c>
      <c r="AQ36" s="244">
        <v>84.38425436</v>
      </c>
      <c r="AR36" s="244">
        <v>89.902786970999998</v>
      </c>
      <c r="AS36" s="244">
        <v>92.791849037999995</v>
      </c>
      <c r="AT36" s="244">
        <v>92.546100675999995</v>
      </c>
      <c r="AU36" s="244">
        <v>94.644575744999997</v>
      </c>
      <c r="AV36" s="244">
        <v>94.337805271999997</v>
      </c>
      <c r="AW36" s="244">
        <v>95.364861098000006</v>
      </c>
      <c r="AX36" s="244">
        <v>96.567052351000001</v>
      </c>
      <c r="AY36" s="244">
        <v>92.250557764000007</v>
      </c>
      <c r="AZ36" s="244">
        <v>95.585683657000004</v>
      </c>
      <c r="BA36" s="244">
        <v>96.520761179999994</v>
      </c>
      <c r="BB36" s="244">
        <v>96.179345682999994</v>
      </c>
      <c r="BC36" s="368">
        <v>96.532923361000002</v>
      </c>
      <c r="BD36" s="368">
        <v>98.190927177000006</v>
      </c>
      <c r="BE36" s="368">
        <v>98.474709611999998</v>
      </c>
      <c r="BF36" s="368">
        <v>98.767561719</v>
      </c>
      <c r="BG36" s="368">
        <v>99.504202194000001</v>
      </c>
      <c r="BH36" s="368">
        <v>98.774573273000001</v>
      </c>
      <c r="BI36" s="368">
        <v>100.16394945</v>
      </c>
      <c r="BJ36" s="368">
        <v>101.20951350999999</v>
      </c>
      <c r="BK36" s="368">
        <v>98.278417532999995</v>
      </c>
      <c r="BL36" s="368">
        <v>101.20576559</v>
      </c>
      <c r="BM36" s="368">
        <v>100.62915205</v>
      </c>
      <c r="BN36" s="368">
        <v>100.54503142999999</v>
      </c>
      <c r="BO36" s="368">
        <v>100.70963845</v>
      </c>
      <c r="BP36" s="368">
        <v>101.99193287</v>
      </c>
      <c r="BQ36" s="368">
        <v>101.97981116</v>
      </c>
      <c r="BR36" s="368">
        <v>102.04440633</v>
      </c>
      <c r="BS36" s="368">
        <v>102.57243642</v>
      </c>
      <c r="BT36" s="368">
        <v>101.4116765</v>
      </c>
      <c r="BU36" s="368">
        <v>102.39959026</v>
      </c>
      <c r="BV36" s="368">
        <v>103.35400392</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986</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0.45989164515999997</v>
      </c>
      <c r="AZ39" s="244">
        <v>1.2722857142999999</v>
      </c>
      <c r="BA39" s="244">
        <v>6.5301505160999997E-3</v>
      </c>
      <c r="BB39" s="244">
        <v>0.50557327373000005</v>
      </c>
      <c r="BC39" s="368">
        <v>-0.38223654444999999</v>
      </c>
      <c r="BD39" s="368">
        <v>0.25796666667000001</v>
      </c>
      <c r="BE39" s="368">
        <v>-1.1838709677000001E-2</v>
      </c>
      <c r="BF39" s="368">
        <v>1.1935483871000001E-3</v>
      </c>
      <c r="BG39" s="368">
        <v>-0.30336666667000001</v>
      </c>
      <c r="BH39" s="368">
        <v>0.32229032258000001</v>
      </c>
      <c r="BI39" s="368">
        <v>0.31096666667</v>
      </c>
      <c r="BJ39" s="368">
        <v>0.81190322580999996</v>
      </c>
      <c r="BK39" s="368">
        <v>-0.14632258065000001</v>
      </c>
      <c r="BL39" s="368">
        <v>0.25535714286</v>
      </c>
      <c r="BM39" s="368">
        <v>0.12793548387000001</v>
      </c>
      <c r="BN39" s="368">
        <v>-0.60326666666999995</v>
      </c>
      <c r="BO39" s="368">
        <v>-0.62154838710000004</v>
      </c>
      <c r="BP39" s="368">
        <v>-0.35880000000000001</v>
      </c>
      <c r="BQ39" s="368">
        <v>-1.0096774193999999E-2</v>
      </c>
      <c r="BR39" s="368">
        <v>0.16429032258000001</v>
      </c>
      <c r="BS39" s="368">
        <v>-6.9699999999999998E-2</v>
      </c>
      <c r="BT39" s="368">
        <v>0.35287096773999999</v>
      </c>
      <c r="BU39" s="368">
        <v>0.12266666666999999</v>
      </c>
      <c r="BV39" s="368">
        <v>0.78574193548000004</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-0.14196774194</v>
      </c>
      <c r="AN40" s="244">
        <v>0.27817241379000002</v>
      </c>
      <c r="AO40" s="244">
        <v>-1.5753548387</v>
      </c>
      <c r="AP40" s="244">
        <v>-2.3999333332999999</v>
      </c>
      <c r="AQ40" s="244">
        <v>-1.9718709676999999</v>
      </c>
      <c r="AR40" s="244">
        <v>0.89743333332999997</v>
      </c>
      <c r="AS40" s="244">
        <v>-0.2635483871</v>
      </c>
      <c r="AT40" s="244">
        <v>-0.43806451613000003</v>
      </c>
      <c r="AU40" s="244">
        <v>0.85166666667000002</v>
      </c>
      <c r="AV40" s="244">
        <v>0.39670967742000002</v>
      </c>
      <c r="AW40" s="244">
        <v>0.72936666667000005</v>
      </c>
      <c r="AX40" s="244">
        <v>0.92980645160999997</v>
      </c>
      <c r="AY40" s="244">
        <v>-0.34093548387</v>
      </c>
      <c r="AZ40" s="244">
        <v>1.2060974788000001</v>
      </c>
      <c r="BA40" s="244">
        <v>0.97145232118000002</v>
      </c>
      <c r="BB40" s="244">
        <v>0.51260210830999997</v>
      </c>
      <c r="BC40" s="368">
        <v>0.39939438465999999</v>
      </c>
      <c r="BD40" s="368">
        <v>0.30433454403999999</v>
      </c>
      <c r="BE40" s="368">
        <v>3.6555466916999999E-2</v>
      </c>
      <c r="BF40" s="368">
        <v>-8.3932806302999999E-2</v>
      </c>
      <c r="BG40" s="368">
        <v>0.17488077405999999</v>
      </c>
      <c r="BH40" s="368">
        <v>-0.36292849716999998</v>
      </c>
      <c r="BI40" s="368">
        <v>5.3894129088000002E-2</v>
      </c>
      <c r="BJ40" s="368">
        <v>0.26724711096999998</v>
      </c>
      <c r="BK40" s="368">
        <v>-0.27545761824999998</v>
      </c>
      <c r="BL40" s="368">
        <v>0.49549640811000001</v>
      </c>
      <c r="BM40" s="368">
        <v>0.24543560973</v>
      </c>
      <c r="BN40" s="368">
        <v>0.11328554452</v>
      </c>
      <c r="BO40" s="368">
        <v>5.1136366401999998E-2</v>
      </c>
      <c r="BP40" s="368">
        <v>0.19272055517</v>
      </c>
      <c r="BQ40" s="368">
        <v>2.0974837613000001E-2</v>
      </c>
      <c r="BR40" s="368">
        <v>-0.13091170797000001</v>
      </c>
      <c r="BS40" s="368">
        <v>9.4406290153999997E-2</v>
      </c>
      <c r="BT40" s="368">
        <v>-0.46908250846999999</v>
      </c>
      <c r="BU40" s="368">
        <v>-0.12559942645</v>
      </c>
      <c r="BV40" s="368">
        <v>1.8307602775000001E-2</v>
      </c>
    </row>
    <row r="41" spans="1:74" ht="11.1" customHeight="1" x14ac:dyDescent="0.2">
      <c r="A41" s="159" t="s">
        <v>309</v>
      </c>
      <c r="B41" s="170" t="s">
        <v>570</v>
      </c>
      <c r="C41" s="244">
        <v>0.59556387729000004</v>
      </c>
      <c r="D41" s="244">
        <v>-0.32115123200000001</v>
      </c>
      <c r="E41" s="244">
        <v>1.3103190682000001</v>
      </c>
      <c r="F41" s="244">
        <v>0.74279275525999999</v>
      </c>
      <c r="G41" s="244">
        <v>1.6861098157000001</v>
      </c>
      <c r="H41" s="244">
        <v>1.4716280713000001</v>
      </c>
      <c r="I41" s="244">
        <v>0.42329230069000001</v>
      </c>
      <c r="J41" s="244">
        <v>0.44160214423999999</v>
      </c>
      <c r="K41" s="244">
        <v>0.59233930057999995</v>
      </c>
      <c r="L41" s="244">
        <v>-1.7197366593000001</v>
      </c>
      <c r="M41" s="244">
        <v>1.0190914301</v>
      </c>
      <c r="N41" s="244">
        <v>-0.26132731042000001</v>
      </c>
      <c r="O41" s="244">
        <v>-7.8915355149999998E-4</v>
      </c>
      <c r="P41" s="244">
        <v>0.19988405041000001</v>
      </c>
      <c r="Q41" s="244">
        <v>-0.75384233545000001</v>
      </c>
      <c r="R41" s="244">
        <v>-0.43519802449</v>
      </c>
      <c r="S41" s="244">
        <v>0.21997402147</v>
      </c>
      <c r="T41" s="244">
        <v>5.3855712712999999E-2</v>
      </c>
      <c r="U41" s="244">
        <v>0.78626369300999999</v>
      </c>
      <c r="V41" s="244">
        <v>0.70655171872</v>
      </c>
      <c r="W41" s="244">
        <v>-1.3173883123000001</v>
      </c>
      <c r="X41" s="244">
        <v>-2.7875088056999999</v>
      </c>
      <c r="Y41" s="244">
        <v>-2.2792394491999999</v>
      </c>
      <c r="Z41" s="244">
        <v>-1.4170094695</v>
      </c>
      <c r="AA41" s="244">
        <v>-0.63146235804999995</v>
      </c>
      <c r="AB41" s="244">
        <v>0.86444890827999998</v>
      </c>
      <c r="AC41" s="244">
        <v>-0.90894553373999998</v>
      </c>
      <c r="AD41" s="244">
        <v>-6.4531469659999993E-2</v>
      </c>
      <c r="AE41" s="244">
        <v>1.0811396759</v>
      </c>
      <c r="AF41" s="244">
        <v>0.51389826031999997</v>
      </c>
      <c r="AG41" s="244">
        <v>2.8789135414999998</v>
      </c>
      <c r="AH41" s="244">
        <v>1.8217433675000001</v>
      </c>
      <c r="AI41" s="244">
        <v>0.51297566781000004</v>
      </c>
      <c r="AJ41" s="244">
        <v>-2.4785900437000001</v>
      </c>
      <c r="AK41" s="244">
        <v>-0.50283615107000001</v>
      </c>
      <c r="AL41" s="244">
        <v>0.1024164942</v>
      </c>
      <c r="AM41" s="244">
        <v>-3.7093123899</v>
      </c>
      <c r="AN41" s="244">
        <v>-3.0797933856999999</v>
      </c>
      <c r="AO41" s="244">
        <v>-6.1114950024999999</v>
      </c>
      <c r="AP41" s="244">
        <v>-14.676670507000001</v>
      </c>
      <c r="AQ41" s="244">
        <v>-1.2053293968000001</v>
      </c>
      <c r="AR41" s="244">
        <v>1.5030153327</v>
      </c>
      <c r="AS41" s="244">
        <v>2.5664270999999999</v>
      </c>
      <c r="AT41" s="244">
        <v>0.83292447839999995</v>
      </c>
      <c r="AU41" s="244">
        <v>1.7623895444</v>
      </c>
      <c r="AV41" s="244">
        <v>0.97559305930999995</v>
      </c>
      <c r="AW41" s="244">
        <v>1.3547251776</v>
      </c>
      <c r="AX41" s="244">
        <v>0.80009144867000004</v>
      </c>
      <c r="AY41" s="244">
        <v>-1.8250589746999999</v>
      </c>
      <c r="AZ41" s="244">
        <v>2.5289850534</v>
      </c>
      <c r="BA41" s="244">
        <v>2.0887410582000001</v>
      </c>
      <c r="BB41" s="244">
        <v>1.1170748359</v>
      </c>
      <c r="BC41" s="368">
        <v>0.88763610476999999</v>
      </c>
      <c r="BD41" s="368">
        <v>0.66901113817000002</v>
      </c>
      <c r="BE41" s="368">
        <v>7.9433329513000001E-2</v>
      </c>
      <c r="BF41" s="368">
        <v>-0.17884164183000001</v>
      </c>
      <c r="BG41" s="368">
        <v>0.374157874</v>
      </c>
      <c r="BH41" s="368">
        <v>-0.76208424782999995</v>
      </c>
      <c r="BI41" s="368">
        <v>0.11487141989999999</v>
      </c>
      <c r="BJ41" s="368">
        <v>0.57014639849000004</v>
      </c>
      <c r="BK41" s="368">
        <v>-0.59263521320000001</v>
      </c>
      <c r="BL41" s="368">
        <v>1.0390763242000001</v>
      </c>
      <c r="BM41" s="368">
        <v>0.52747860391000001</v>
      </c>
      <c r="BN41" s="368">
        <v>0.25234793755000001</v>
      </c>
      <c r="BO41" s="368">
        <v>0.11633631544</v>
      </c>
      <c r="BP41" s="368">
        <v>0.43155470219999997</v>
      </c>
      <c r="BQ41" s="368">
        <v>4.6308946226999999E-2</v>
      </c>
      <c r="BR41" s="368">
        <v>-0.28575585293</v>
      </c>
      <c r="BS41" s="368">
        <v>0.20820237743</v>
      </c>
      <c r="BT41" s="368">
        <v>-1.0173705340999999</v>
      </c>
      <c r="BU41" s="368">
        <v>-0.27603609492999998</v>
      </c>
      <c r="BV41" s="368">
        <v>4.0108389228000002E-2</v>
      </c>
    </row>
    <row r="42" spans="1:74" ht="11.1" customHeight="1" x14ac:dyDescent="0.2">
      <c r="A42" s="159" t="s">
        <v>310</v>
      </c>
      <c r="B42" s="170" t="s">
        <v>571</v>
      </c>
      <c r="C42" s="244">
        <v>-1.7995508969</v>
      </c>
      <c r="D42" s="244">
        <v>-3.8147553429000003E-2</v>
      </c>
      <c r="E42" s="244">
        <v>2.3696660036999999</v>
      </c>
      <c r="F42" s="244">
        <v>0.24295595525999999</v>
      </c>
      <c r="G42" s="244">
        <v>1.7468812995</v>
      </c>
      <c r="H42" s="244">
        <v>2.8593405713000002</v>
      </c>
      <c r="I42" s="244">
        <v>0.19020704261999999</v>
      </c>
      <c r="J42" s="244">
        <v>1.1690659830000001</v>
      </c>
      <c r="K42" s="244">
        <v>2.0274381006</v>
      </c>
      <c r="L42" s="244">
        <v>-0.12200723999</v>
      </c>
      <c r="M42" s="244">
        <v>1.9768812301000001</v>
      </c>
      <c r="N42" s="244">
        <v>1.2775532702000001</v>
      </c>
      <c r="O42" s="244">
        <v>-0.65024625033000005</v>
      </c>
      <c r="P42" s="244">
        <v>0.78507308613000004</v>
      </c>
      <c r="Q42" s="244">
        <v>0.65377640649000002</v>
      </c>
      <c r="R42" s="244">
        <v>-0.48846999116000001</v>
      </c>
      <c r="S42" s="244">
        <v>0.17355669889</v>
      </c>
      <c r="T42" s="244">
        <v>0.44038347938</v>
      </c>
      <c r="U42" s="244">
        <v>2.7277144619E-2</v>
      </c>
      <c r="V42" s="244">
        <v>-0.17142876515</v>
      </c>
      <c r="W42" s="244">
        <v>-1.4081039123000001</v>
      </c>
      <c r="X42" s="244">
        <v>-2.396788838</v>
      </c>
      <c r="Y42" s="244">
        <v>-2.0576824492000001</v>
      </c>
      <c r="Z42" s="244">
        <v>-1.8148446952999999</v>
      </c>
      <c r="AA42" s="244">
        <v>-0.93711190642999997</v>
      </c>
      <c r="AB42" s="244">
        <v>0.91608726542999996</v>
      </c>
      <c r="AC42" s="244">
        <v>-0.79860814664000002</v>
      </c>
      <c r="AD42" s="244">
        <v>-0.25920740299</v>
      </c>
      <c r="AE42" s="244">
        <v>-0.32094674346000002</v>
      </c>
      <c r="AF42" s="244">
        <v>0.37371419366000003</v>
      </c>
      <c r="AG42" s="244">
        <v>2.2601034124999999</v>
      </c>
      <c r="AH42" s="244">
        <v>0.98990456107000002</v>
      </c>
      <c r="AI42" s="244">
        <v>1.7071369345</v>
      </c>
      <c r="AJ42" s="244">
        <v>-0.79168568891000002</v>
      </c>
      <c r="AK42" s="244">
        <v>-0.49600251773999998</v>
      </c>
      <c r="AL42" s="244">
        <v>0.41264594581000003</v>
      </c>
      <c r="AM42" s="244">
        <v>-4.3930725190000004</v>
      </c>
      <c r="AN42" s="244">
        <v>-2.1372105235999999</v>
      </c>
      <c r="AO42" s="244">
        <v>-9.0204861961000002</v>
      </c>
      <c r="AP42" s="244">
        <v>-19.730162073999999</v>
      </c>
      <c r="AQ42" s="244">
        <v>-4.4192204614000001</v>
      </c>
      <c r="AR42" s="244">
        <v>1.232310566</v>
      </c>
      <c r="AS42" s="244">
        <v>2.3594763580000002</v>
      </c>
      <c r="AT42" s="244">
        <v>1.1511757686999999</v>
      </c>
      <c r="AU42" s="244">
        <v>3.2637547109999998</v>
      </c>
      <c r="AV42" s="244">
        <v>2.6602102528999998</v>
      </c>
      <c r="AW42" s="244">
        <v>1.9748103776000001</v>
      </c>
      <c r="AX42" s="244">
        <v>3.1856372551000001</v>
      </c>
      <c r="AY42" s="244">
        <v>-1.7061028134</v>
      </c>
      <c r="AZ42" s="244">
        <v>5.0073682464999996</v>
      </c>
      <c r="BA42" s="244">
        <v>3.0667235299</v>
      </c>
      <c r="BB42" s="244">
        <v>2.1352502179999999</v>
      </c>
      <c r="BC42" s="368">
        <v>0.90479394497999999</v>
      </c>
      <c r="BD42" s="368">
        <v>1.2313123489</v>
      </c>
      <c r="BE42" s="368">
        <v>0.10415008675</v>
      </c>
      <c r="BF42" s="368">
        <v>-0.26158089974999998</v>
      </c>
      <c r="BG42" s="368">
        <v>0.24567198138999999</v>
      </c>
      <c r="BH42" s="368">
        <v>-0.80272242241000002</v>
      </c>
      <c r="BI42" s="368">
        <v>0.47973221566000002</v>
      </c>
      <c r="BJ42" s="368">
        <v>1.6492967353000001</v>
      </c>
      <c r="BK42" s="368">
        <v>-1.0144154121</v>
      </c>
      <c r="BL42" s="368">
        <v>1.7899298751999999</v>
      </c>
      <c r="BM42" s="368">
        <v>0.90084969750999999</v>
      </c>
      <c r="BN42" s="368">
        <v>-0.23763318458999999</v>
      </c>
      <c r="BO42" s="368">
        <v>-0.45407570526000002</v>
      </c>
      <c r="BP42" s="368">
        <v>0.26547525735999999</v>
      </c>
      <c r="BQ42" s="368">
        <v>5.7187009646E-2</v>
      </c>
      <c r="BR42" s="368">
        <v>-0.25237723831999997</v>
      </c>
      <c r="BS42" s="368">
        <v>0.23290866758000001</v>
      </c>
      <c r="BT42" s="368">
        <v>-1.1335820748000001</v>
      </c>
      <c r="BU42" s="368">
        <v>-0.27896885471999999</v>
      </c>
      <c r="BV42" s="368">
        <v>0.84415792748999996</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1107</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1330.0630000000001</v>
      </c>
      <c r="AZ45" s="249">
        <v>1294.751</v>
      </c>
      <c r="BA45" s="249">
        <v>1294.5485653000001</v>
      </c>
      <c r="BB45" s="249">
        <v>1283.8957012999999</v>
      </c>
      <c r="BC45" s="312">
        <v>1300.7950000000001</v>
      </c>
      <c r="BD45" s="312">
        <v>1299.6559999999999</v>
      </c>
      <c r="BE45" s="312">
        <v>1300.0229999999999</v>
      </c>
      <c r="BF45" s="312">
        <v>1299.9860000000001</v>
      </c>
      <c r="BG45" s="312">
        <v>1309.087</v>
      </c>
      <c r="BH45" s="312">
        <v>1300.521</v>
      </c>
      <c r="BI45" s="312">
        <v>1292.617</v>
      </c>
      <c r="BJ45" s="312">
        <v>1268.873</v>
      </c>
      <c r="BK45" s="312">
        <v>1274.8340000000001</v>
      </c>
      <c r="BL45" s="312">
        <v>1269.1089999999999</v>
      </c>
      <c r="BM45" s="312">
        <v>1266.568</v>
      </c>
      <c r="BN45" s="312">
        <v>1286.0909999999999</v>
      </c>
      <c r="BO45" s="312">
        <v>1306.7840000000001</v>
      </c>
      <c r="BP45" s="312">
        <v>1318.973</v>
      </c>
      <c r="BQ45" s="312">
        <v>1320.711</v>
      </c>
      <c r="BR45" s="312">
        <v>1316.2429999999999</v>
      </c>
      <c r="BS45" s="312">
        <v>1318.9590000000001</v>
      </c>
      <c r="BT45" s="312">
        <v>1311.2449999999999</v>
      </c>
      <c r="BU45" s="312">
        <v>1310.79</v>
      </c>
      <c r="BV45" s="312">
        <v>1289.6569999999999</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2899.9771850000002</v>
      </c>
      <c r="AN46" s="247">
        <v>2872.6422819999998</v>
      </c>
      <c r="AO46" s="247">
        <v>2962.8210089999998</v>
      </c>
      <c r="AP46" s="247">
        <v>3111.5667560000002</v>
      </c>
      <c r="AQ46" s="247">
        <v>3200.6973790000002</v>
      </c>
      <c r="AR46" s="247">
        <v>3201.1215219999999</v>
      </c>
      <c r="AS46" s="247">
        <v>3207.4199950000002</v>
      </c>
      <c r="AT46" s="247">
        <v>3206.164205</v>
      </c>
      <c r="AU46" s="247">
        <v>3166.4672500000001</v>
      </c>
      <c r="AV46" s="247">
        <v>3117.8741169999998</v>
      </c>
      <c r="AW46" s="247">
        <v>3099.742561</v>
      </c>
      <c r="AX46" s="247">
        <v>3025.7896409999998</v>
      </c>
      <c r="AY46" s="247">
        <v>3022.1030000000001</v>
      </c>
      <c r="AZ46" s="247">
        <v>2953.0202706</v>
      </c>
      <c r="BA46" s="247">
        <v>2922.7028140000002</v>
      </c>
      <c r="BB46" s="247">
        <v>2896.6718867</v>
      </c>
      <c r="BC46" s="313">
        <v>2901.1899595</v>
      </c>
      <c r="BD46" s="313">
        <v>2890.9209231</v>
      </c>
      <c r="BE46" s="313">
        <v>2890.1547037</v>
      </c>
      <c r="BF46" s="313">
        <v>2892.7196207000002</v>
      </c>
      <c r="BG46" s="313">
        <v>2896.5741973999998</v>
      </c>
      <c r="BH46" s="313">
        <v>2899.2589809000001</v>
      </c>
      <c r="BI46" s="313">
        <v>2889.7381569999998</v>
      </c>
      <c r="BJ46" s="313">
        <v>2857.7094965000001</v>
      </c>
      <c r="BK46" s="313">
        <v>2872.2096827</v>
      </c>
      <c r="BL46" s="313">
        <v>2852.6107833000001</v>
      </c>
      <c r="BM46" s="313">
        <v>2842.4612794</v>
      </c>
      <c r="BN46" s="313">
        <v>2858.5857129999999</v>
      </c>
      <c r="BO46" s="313">
        <v>2877.6934857000001</v>
      </c>
      <c r="BP46" s="313">
        <v>2884.1008689999999</v>
      </c>
      <c r="BQ46" s="313">
        <v>2885.1886491</v>
      </c>
      <c r="BR46" s="313">
        <v>2884.7789120000002</v>
      </c>
      <c r="BS46" s="313">
        <v>2884.6627232999999</v>
      </c>
      <c r="BT46" s="313">
        <v>2891.4902811000002</v>
      </c>
      <c r="BU46" s="313">
        <v>2894.8032638999998</v>
      </c>
      <c r="BV46" s="313">
        <v>2873.1027282</v>
      </c>
    </row>
    <row r="47" spans="1:74" s="648" customFormat="1" ht="12" customHeight="1" x14ac:dyDescent="0.25">
      <c r="A47" s="395"/>
      <c r="B47" s="783" t="s">
        <v>803</v>
      </c>
      <c r="C47" s="783"/>
      <c r="D47" s="783"/>
      <c r="E47" s="783"/>
      <c r="F47" s="783"/>
      <c r="G47" s="783"/>
      <c r="H47" s="783"/>
      <c r="I47" s="783"/>
      <c r="J47" s="783"/>
      <c r="K47" s="783"/>
      <c r="L47" s="783"/>
      <c r="M47" s="783"/>
      <c r="N47" s="783"/>
      <c r="O47" s="783"/>
      <c r="P47" s="783"/>
      <c r="Q47" s="759"/>
      <c r="R47" s="688"/>
      <c r="AY47" s="484"/>
      <c r="AZ47" s="484"/>
      <c r="BA47" s="484"/>
      <c r="BB47" s="484"/>
      <c r="BC47" s="484"/>
      <c r="BD47" s="578"/>
      <c r="BE47" s="578"/>
      <c r="BF47" s="578"/>
      <c r="BG47" s="484"/>
      <c r="BH47" s="484"/>
      <c r="BI47" s="484"/>
      <c r="BJ47" s="484"/>
    </row>
    <row r="48" spans="1:74" s="396" customFormat="1" ht="12" customHeight="1" x14ac:dyDescent="0.25">
      <c r="A48" s="395"/>
      <c r="B48" s="782" t="s">
        <v>1121</v>
      </c>
      <c r="C48" s="759"/>
      <c r="D48" s="759"/>
      <c r="E48" s="759"/>
      <c r="F48" s="759"/>
      <c r="G48" s="759"/>
      <c r="H48" s="759"/>
      <c r="I48" s="759"/>
      <c r="J48" s="759"/>
      <c r="K48" s="759"/>
      <c r="L48" s="759"/>
      <c r="M48" s="759"/>
      <c r="N48" s="759"/>
      <c r="O48" s="759"/>
      <c r="P48" s="759"/>
      <c r="Q48" s="759"/>
      <c r="R48" s="688"/>
      <c r="AY48" s="484"/>
      <c r="AZ48" s="484"/>
      <c r="BA48" s="484"/>
      <c r="BB48" s="484"/>
      <c r="BC48" s="484"/>
      <c r="BD48" s="578"/>
      <c r="BE48" s="578"/>
      <c r="BF48" s="578"/>
      <c r="BG48" s="484"/>
      <c r="BH48" s="484"/>
      <c r="BI48" s="484"/>
      <c r="BJ48" s="484"/>
    </row>
    <row r="49" spans="1:74" s="396" customFormat="1" ht="12" customHeight="1" x14ac:dyDescent="0.25">
      <c r="A49" s="395"/>
      <c r="B49" s="783" t="s">
        <v>1122</v>
      </c>
      <c r="C49" s="762"/>
      <c r="D49" s="762"/>
      <c r="E49" s="762"/>
      <c r="F49" s="762"/>
      <c r="G49" s="762"/>
      <c r="H49" s="762"/>
      <c r="I49" s="762"/>
      <c r="J49" s="762"/>
      <c r="K49" s="762"/>
      <c r="L49" s="762"/>
      <c r="M49" s="762"/>
      <c r="N49" s="762"/>
      <c r="O49" s="762"/>
      <c r="P49" s="762"/>
      <c r="Q49" s="759"/>
      <c r="R49" s="688"/>
      <c r="AY49" s="484"/>
      <c r="AZ49" s="484"/>
      <c r="BA49" s="484"/>
      <c r="BB49" s="484"/>
      <c r="BC49" s="484"/>
      <c r="BD49" s="578"/>
      <c r="BE49" s="578"/>
      <c r="BF49" s="578"/>
      <c r="BG49" s="484"/>
      <c r="BH49" s="484"/>
      <c r="BI49" s="484"/>
      <c r="BJ49" s="484"/>
    </row>
    <row r="50" spans="1:74" s="396" customFormat="1" ht="12" customHeight="1" x14ac:dyDescent="0.25">
      <c r="A50" s="395"/>
      <c r="B50" s="784" t="s">
        <v>1123</v>
      </c>
      <c r="C50" s="784"/>
      <c r="D50" s="784"/>
      <c r="E50" s="784"/>
      <c r="F50" s="784"/>
      <c r="G50" s="784"/>
      <c r="H50" s="784"/>
      <c r="I50" s="784"/>
      <c r="J50" s="784"/>
      <c r="K50" s="784"/>
      <c r="L50" s="784"/>
      <c r="M50" s="784"/>
      <c r="N50" s="784"/>
      <c r="O50" s="784"/>
      <c r="P50" s="784"/>
      <c r="Q50" s="784"/>
      <c r="R50" s="688"/>
      <c r="AY50" s="484"/>
      <c r="AZ50" s="484"/>
      <c r="BA50" s="484"/>
      <c r="BB50" s="484"/>
      <c r="BC50" s="484"/>
      <c r="BD50" s="578"/>
      <c r="BE50" s="578"/>
      <c r="BF50" s="578"/>
      <c r="BG50" s="484"/>
      <c r="BH50" s="484"/>
      <c r="BI50" s="484"/>
      <c r="BJ50" s="484"/>
    </row>
    <row r="51" spans="1:74" s="730" customFormat="1" ht="12" customHeight="1" x14ac:dyDescent="0.25">
      <c r="A51" s="395"/>
      <c r="B51" s="787" t="s">
        <v>815</v>
      </c>
      <c r="C51" s="744"/>
      <c r="D51" s="744"/>
      <c r="E51" s="744"/>
      <c r="F51" s="744"/>
      <c r="G51" s="744"/>
      <c r="H51" s="744"/>
      <c r="I51" s="744"/>
      <c r="J51" s="744"/>
      <c r="K51" s="744"/>
      <c r="L51" s="744"/>
      <c r="M51" s="744"/>
      <c r="N51" s="744"/>
      <c r="O51" s="744"/>
      <c r="P51" s="744"/>
      <c r="Q51" s="744"/>
      <c r="R51" s="152"/>
      <c r="AY51" s="484"/>
      <c r="AZ51" s="484"/>
      <c r="BA51" s="484"/>
      <c r="BB51" s="484"/>
      <c r="BC51" s="484"/>
      <c r="BD51" s="578"/>
      <c r="BE51" s="578"/>
      <c r="BF51" s="578"/>
      <c r="BG51" s="484"/>
      <c r="BH51" s="484"/>
      <c r="BI51" s="484"/>
      <c r="BJ51" s="484"/>
    </row>
    <row r="52" spans="1:74" s="730" customFormat="1" ht="12" customHeight="1" x14ac:dyDescent="0.2">
      <c r="A52" s="395"/>
      <c r="B52" s="783" t="s">
        <v>650</v>
      </c>
      <c r="C52" s="762"/>
      <c r="D52" s="762"/>
      <c r="E52" s="762"/>
      <c r="F52" s="762"/>
      <c r="G52" s="762"/>
      <c r="H52" s="762"/>
      <c r="I52" s="762"/>
      <c r="J52" s="762"/>
      <c r="K52" s="762"/>
      <c r="L52" s="762"/>
      <c r="M52" s="762"/>
      <c r="N52" s="762"/>
      <c r="O52" s="762"/>
      <c r="P52" s="762"/>
      <c r="Q52" s="759"/>
      <c r="R52" s="152"/>
      <c r="AY52" s="484"/>
      <c r="AZ52" s="484"/>
      <c r="BA52" s="484"/>
      <c r="BB52" s="484"/>
      <c r="BC52" s="484"/>
      <c r="BD52" s="578"/>
      <c r="BE52" s="578"/>
      <c r="BF52" s="578"/>
      <c r="BG52" s="484"/>
      <c r="BH52" s="484"/>
      <c r="BI52" s="484"/>
      <c r="BJ52" s="484"/>
    </row>
    <row r="53" spans="1:74" s="730" customFormat="1" ht="12" customHeight="1" x14ac:dyDescent="0.2">
      <c r="A53" s="395"/>
      <c r="B53" s="783" t="s">
        <v>1349</v>
      </c>
      <c r="C53" s="759"/>
      <c r="D53" s="759"/>
      <c r="E53" s="759"/>
      <c r="F53" s="759"/>
      <c r="G53" s="759"/>
      <c r="H53" s="759"/>
      <c r="I53" s="759"/>
      <c r="J53" s="759"/>
      <c r="K53" s="759"/>
      <c r="L53" s="759"/>
      <c r="M53" s="759"/>
      <c r="N53" s="759"/>
      <c r="O53" s="759"/>
      <c r="P53" s="759"/>
      <c r="Q53" s="759"/>
      <c r="R53" s="152"/>
      <c r="AY53" s="484"/>
      <c r="AZ53" s="484"/>
      <c r="BA53" s="484"/>
      <c r="BB53" s="484"/>
      <c r="BC53" s="484"/>
      <c r="BD53" s="578"/>
      <c r="BE53" s="578"/>
      <c r="BF53" s="578"/>
      <c r="BG53" s="484"/>
      <c r="BH53" s="484"/>
      <c r="BI53" s="484"/>
      <c r="BJ53" s="484"/>
    </row>
    <row r="54" spans="1:74" s="730" customFormat="1" ht="12" customHeight="1" x14ac:dyDescent="0.2">
      <c r="A54" s="395"/>
      <c r="B54" s="783" t="s">
        <v>1348</v>
      </c>
      <c r="C54" s="759"/>
      <c r="D54" s="759"/>
      <c r="E54" s="759"/>
      <c r="F54" s="759"/>
      <c r="G54" s="759"/>
      <c r="H54" s="759"/>
      <c r="I54" s="759"/>
      <c r="J54" s="759"/>
      <c r="K54" s="759"/>
      <c r="L54" s="759"/>
      <c r="M54" s="759"/>
      <c r="N54" s="759"/>
      <c r="O54" s="759"/>
      <c r="P54" s="759"/>
      <c r="Q54" s="759"/>
      <c r="R54" s="152"/>
      <c r="AY54" s="484"/>
      <c r="AZ54" s="484"/>
      <c r="BA54" s="484"/>
      <c r="BB54" s="484"/>
      <c r="BC54" s="484"/>
      <c r="BD54" s="578"/>
      <c r="BE54" s="578"/>
      <c r="BF54" s="578"/>
      <c r="BG54" s="484"/>
      <c r="BH54" s="484"/>
      <c r="BI54" s="484"/>
      <c r="BJ54" s="484"/>
    </row>
    <row r="55" spans="1:74" s="730" customFormat="1" ht="12" customHeight="1" x14ac:dyDescent="0.25">
      <c r="A55" s="395"/>
      <c r="B55" s="784" t="s">
        <v>1350</v>
      </c>
      <c r="C55" s="784"/>
      <c r="D55" s="784"/>
      <c r="E55" s="784"/>
      <c r="F55" s="784"/>
      <c r="G55" s="784"/>
      <c r="H55" s="784"/>
      <c r="I55" s="784"/>
      <c r="J55" s="784"/>
      <c r="K55" s="784"/>
      <c r="L55" s="784"/>
      <c r="M55" s="784"/>
      <c r="N55" s="784"/>
      <c r="O55" s="784"/>
      <c r="P55" s="784"/>
      <c r="Q55" s="784"/>
      <c r="R55" s="784"/>
      <c r="AY55" s="484"/>
      <c r="AZ55" s="484"/>
      <c r="BA55" s="484"/>
      <c r="BB55" s="484"/>
      <c r="BC55" s="484"/>
      <c r="BD55" s="578"/>
      <c r="BE55" s="578"/>
      <c r="BF55" s="578"/>
      <c r="BG55" s="484"/>
      <c r="BH55" s="484"/>
      <c r="BI55" s="484"/>
      <c r="BJ55" s="484"/>
    </row>
    <row r="56" spans="1:74" s="730" customFormat="1" ht="12" customHeight="1" x14ac:dyDescent="0.25">
      <c r="A56" s="395"/>
      <c r="B56" s="784" t="s">
        <v>1355</v>
      </c>
      <c r="C56" s="784"/>
      <c r="D56" s="784"/>
      <c r="E56" s="784"/>
      <c r="F56" s="784"/>
      <c r="G56" s="784"/>
      <c r="H56" s="784"/>
      <c r="I56" s="784"/>
      <c r="J56" s="784"/>
      <c r="K56" s="784"/>
      <c r="L56" s="784"/>
      <c r="M56" s="784"/>
      <c r="N56" s="784"/>
      <c r="O56" s="784"/>
      <c r="P56" s="784"/>
      <c r="Q56" s="784"/>
      <c r="R56" s="689"/>
      <c r="AY56" s="484"/>
      <c r="AZ56" s="484"/>
      <c r="BA56" s="484"/>
      <c r="BB56" s="484"/>
      <c r="BC56" s="484"/>
      <c r="BD56" s="578"/>
      <c r="BE56" s="578"/>
      <c r="BF56" s="578"/>
      <c r="BG56" s="484"/>
      <c r="BH56" s="484"/>
      <c r="BI56" s="484"/>
      <c r="BJ56" s="484"/>
    </row>
    <row r="57" spans="1:74" s="396" customFormat="1" ht="12" customHeight="1" x14ac:dyDescent="0.25">
      <c r="A57" s="395"/>
      <c r="B57" s="785" t="str">
        <f>"Notes: "&amp;"EIA completed modeling and analysis for this report on " &amp;Dates!D2&amp;"."</f>
        <v>Notes: EIA completed modeling and analysis for this report on Thursday May 6, 2021.</v>
      </c>
      <c r="C57" s="769"/>
      <c r="D57" s="769"/>
      <c r="E57" s="769"/>
      <c r="F57" s="769"/>
      <c r="G57" s="769"/>
      <c r="H57" s="769"/>
      <c r="I57" s="769"/>
      <c r="J57" s="769"/>
      <c r="K57" s="769"/>
      <c r="L57" s="769"/>
      <c r="M57" s="769"/>
      <c r="N57" s="769"/>
      <c r="O57" s="769"/>
      <c r="P57" s="769"/>
      <c r="Q57" s="769"/>
      <c r="R57" s="688"/>
      <c r="AY57" s="484"/>
      <c r="AZ57" s="484"/>
      <c r="BA57" s="484"/>
      <c r="BB57" s="484"/>
      <c r="BC57" s="484"/>
      <c r="BD57" s="578"/>
      <c r="BE57" s="578"/>
      <c r="BF57" s="578"/>
      <c r="BG57" s="484"/>
      <c r="BH57" s="484"/>
      <c r="BI57" s="484"/>
      <c r="BJ57" s="484"/>
    </row>
    <row r="58" spans="1:74" s="726" customFormat="1" ht="12" customHeight="1" x14ac:dyDescent="0.25">
      <c r="A58" s="395"/>
      <c r="B58" s="780" t="s">
        <v>353</v>
      </c>
      <c r="C58" s="762"/>
      <c r="D58" s="762"/>
      <c r="E58" s="762"/>
      <c r="F58" s="762"/>
      <c r="G58" s="762"/>
      <c r="H58" s="762"/>
      <c r="I58" s="762"/>
      <c r="J58" s="762"/>
      <c r="K58" s="762"/>
      <c r="L58" s="762"/>
      <c r="M58" s="762"/>
      <c r="N58" s="762"/>
      <c r="O58" s="762"/>
      <c r="P58" s="762"/>
      <c r="Q58" s="759"/>
      <c r="AY58" s="484"/>
      <c r="AZ58" s="484"/>
      <c r="BA58" s="484"/>
      <c r="BB58" s="484"/>
      <c r="BC58" s="484"/>
      <c r="BD58" s="578"/>
      <c r="BE58" s="578"/>
      <c r="BF58" s="578"/>
      <c r="BG58" s="484"/>
      <c r="BH58" s="484"/>
      <c r="BI58" s="484"/>
      <c r="BJ58" s="484"/>
    </row>
    <row r="59" spans="1:74" s="396" customFormat="1" ht="12" customHeight="1" x14ac:dyDescent="0.25">
      <c r="A59" s="395"/>
      <c r="B59" s="779" t="s">
        <v>854</v>
      </c>
      <c r="C59" s="759"/>
      <c r="D59" s="759"/>
      <c r="E59" s="759"/>
      <c r="F59" s="759"/>
      <c r="G59" s="759"/>
      <c r="H59" s="759"/>
      <c r="I59" s="759"/>
      <c r="J59" s="759"/>
      <c r="K59" s="759"/>
      <c r="L59" s="759"/>
      <c r="M59" s="759"/>
      <c r="N59" s="759"/>
      <c r="O59" s="759"/>
      <c r="P59" s="759"/>
      <c r="Q59" s="759"/>
      <c r="R59" s="688"/>
      <c r="AY59" s="484"/>
      <c r="AZ59" s="484"/>
      <c r="BA59" s="484"/>
      <c r="BB59" s="484"/>
      <c r="BC59" s="484"/>
      <c r="BD59" s="578"/>
      <c r="BE59" s="578"/>
      <c r="BF59" s="578"/>
      <c r="BG59" s="484"/>
      <c r="BH59" s="484"/>
      <c r="BI59" s="484"/>
      <c r="BJ59" s="484"/>
    </row>
    <row r="60" spans="1:74" s="397" customFormat="1" ht="12" customHeight="1" x14ac:dyDescent="0.25">
      <c r="A60" s="393"/>
      <c r="B60" s="780" t="s">
        <v>838</v>
      </c>
      <c r="C60" s="781"/>
      <c r="D60" s="781"/>
      <c r="E60" s="781"/>
      <c r="F60" s="781"/>
      <c r="G60" s="781"/>
      <c r="H60" s="781"/>
      <c r="I60" s="781"/>
      <c r="J60" s="781"/>
      <c r="K60" s="781"/>
      <c r="L60" s="781"/>
      <c r="M60" s="781"/>
      <c r="N60" s="781"/>
      <c r="O60" s="781"/>
      <c r="P60" s="781"/>
      <c r="Q60" s="759"/>
      <c r="R60" s="688"/>
      <c r="AY60" s="483"/>
      <c r="AZ60" s="483"/>
      <c r="BA60" s="483"/>
      <c r="BB60" s="483"/>
      <c r="BC60" s="483"/>
      <c r="BD60" s="577"/>
      <c r="BE60" s="577"/>
      <c r="BF60" s="577"/>
      <c r="BG60" s="483"/>
      <c r="BH60" s="483"/>
      <c r="BI60" s="483"/>
      <c r="BJ60" s="483"/>
    </row>
    <row r="61" spans="1:74" ht="12" customHeight="1" x14ac:dyDescent="0.2">
      <c r="B61" s="771" t="s">
        <v>1384</v>
      </c>
      <c r="C61" s="759"/>
      <c r="D61" s="759"/>
      <c r="E61" s="759"/>
      <c r="F61" s="759"/>
      <c r="G61" s="759"/>
      <c r="H61" s="759"/>
      <c r="I61" s="759"/>
      <c r="J61" s="759"/>
      <c r="K61" s="759"/>
      <c r="L61" s="759"/>
      <c r="M61" s="759"/>
      <c r="N61" s="759"/>
      <c r="O61" s="759"/>
      <c r="P61" s="759"/>
      <c r="Q61" s="759"/>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M20"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6" t="s">
        <v>1360</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1:74" ht="13.2" x14ac:dyDescent="0.25">
      <c r="A2" s="742"/>
      <c r="B2" s="486" t="str">
        <f>"U.S. Energy Information Administration  |  Short-Term Energy Outlook  - "&amp;Dates!D1</f>
        <v>U.S. Energy Information Administration  |  Short-Term Energy Outlook  - May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2" x14ac:dyDescent="0.25">
      <c r="A3" s="14"/>
      <c r="B3" s="717"/>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366</v>
      </c>
      <c r="B6" s="169" t="s">
        <v>380</v>
      </c>
      <c r="C6" s="244">
        <v>22.234096419</v>
      </c>
      <c r="D6" s="244">
        <v>22.666231285999999</v>
      </c>
      <c r="E6" s="244">
        <v>22.638559709999999</v>
      </c>
      <c r="F6" s="244">
        <v>22.116844</v>
      </c>
      <c r="G6" s="244">
        <v>22.486292386999999</v>
      </c>
      <c r="H6" s="244">
        <v>22.546125332999999</v>
      </c>
      <c r="I6" s="244">
        <v>22.861776677000002</v>
      </c>
      <c r="J6" s="244">
        <v>22.943440290000002</v>
      </c>
      <c r="K6" s="244">
        <v>22.613167000000001</v>
      </c>
      <c r="L6" s="244">
        <v>23.352099355</v>
      </c>
      <c r="M6" s="244">
        <v>24.269522333000001</v>
      </c>
      <c r="N6" s="244">
        <v>24.056069387000001</v>
      </c>
      <c r="O6" s="244">
        <v>23.809257097</v>
      </c>
      <c r="P6" s="244">
        <v>24.360326143000002</v>
      </c>
      <c r="Q6" s="244">
        <v>24.784680129000002</v>
      </c>
      <c r="R6" s="244">
        <v>24.528398667000001</v>
      </c>
      <c r="S6" s="244">
        <v>24.705323871000001</v>
      </c>
      <c r="T6" s="244">
        <v>24.796133000000001</v>
      </c>
      <c r="U6" s="244">
        <v>25.441106161</v>
      </c>
      <c r="V6" s="244">
        <v>26.377367418999999</v>
      </c>
      <c r="W6" s="244">
        <v>25.966681000000001</v>
      </c>
      <c r="X6" s="244">
        <v>26.200711128999998</v>
      </c>
      <c r="Y6" s="244">
        <v>26.631045666999999</v>
      </c>
      <c r="Z6" s="244">
        <v>26.757916903000002</v>
      </c>
      <c r="AA6" s="244">
        <v>26.120089676999999</v>
      </c>
      <c r="AB6" s="244">
        <v>26.085465143</v>
      </c>
      <c r="AC6" s="244">
        <v>26.432793064999998</v>
      </c>
      <c r="AD6" s="244">
        <v>26.782274333</v>
      </c>
      <c r="AE6" s="244">
        <v>26.677855258000001</v>
      </c>
      <c r="AF6" s="244">
        <v>26.738444999999999</v>
      </c>
      <c r="AG6" s="244">
        <v>26.360550676999999</v>
      </c>
      <c r="AH6" s="244">
        <v>27.083895419000001</v>
      </c>
      <c r="AI6" s="244">
        <v>27.107651333</v>
      </c>
      <c r="AJ6" s="244">
        <v>27.349174354999999</v>
      </c>
      <c r="AK6" s="244">
        <v>27.918234333000001</v>
      </c>
      <c r="AL6" s="244">
        <v>28.050438194000002</v>
      </c>
      <c r="AM6" s="244">
        <v>28.016847452</v>
      </c>
      <c r="AN6" s="244">
        <v>27.726342896999999</v>
      </c>
      <c r="AO6" s="244">
        <v>27.868340838999998</v>
      </c>
      <c r="AP6" s="244">
        <v>25.581840667000002</v>
      </c>
      <c r="AQ6" s="244">
        <v>23.188227968</v>
      </c>
      <c r="AR6" s="244">
        <v>24.603011333000001</v>
      </c>
      <c r="AS6" s="244">
        <v>25.389524999999999</v>
      </c>
      <c r="AT6" s="244">
        <v>24.844414322999999</v>
      </c>
      <c r="AU6" s="244">
        <v>25.263721</v>
      </c>
      <c r="AV6" s="244">
        <v>25.087376581000001</v>
      </c>
      <c r="AW6" s="244">
        <v>26.201487666999999</v>
      </c>
      <c r="AX6" s="244">
        <v>26.018333935000001</v>
      </c>
      <c r="AY6" s="244">
        <v>26.074953456999999</v>
      </c>
      <c r="AZ6" s="244">
        <v>23.431534242000001</v>
      </c>
      <c r="BA6" s="244">
        <v>25.81316142</v>
      </c>
      <c r="BB6" s="244">
        <v>25.555536978999999</v>
      </c>
      <c r="BC6" s="368">
        <v>25.703121721999999</v>
      </c>
      <c r="BD6" s="368">
        <v>26.104305257</v>
      </c>
      <c r="BE6" s="368">
        <v>26.312113544999999</v>
      </c>
      <c r="BF6" s="368">
        <v>26.437079127000001</v>
      </c>
      <c r="BG6" s="368">
        <v>26.473178126000001</v>
      </c>
      <c r="BH6" s="368">
        <v>26.459044643999999</v>
      </c>
      <c r="BI6" s="368">
        <v>26.763593211</v>
      </c>
      <c r="BJ6" s="368">
        <v>26.877128075000002</v>
      </c>
      <c r="BK6" s="368">
        <v>26.77082034</v>
      </c>
      <c r="BL6" s="368">
        <v>26.796655372</v>
      </c>
      <c r="BM6" s="368">
        <v>26.978544340999999</v>
      </c>
      <c r="BN6" s="368">
        <v>27.131222159</v>
      </c>
      <c r="BO6" s="368">
        <v>27.247561576999999</v>
      </c>
      <c r="BP6" s="368">
        <v>27.385956009000001</v>
      </c>
      <c r="BQ6" s="368">
        <v>27.442100342</v>
      </c>
      <c r="BR6" s="368">
        <v>27.826533072</v>
      </c>
      <c r="BS6" s="368">
        <v>27.861588412</v>
      </c>
      <c r="BT6" s="368">
        <v>27.803985922999999</v>
      </c>
      <c r="BU6" s="368">
        <v>28.114842348</v>
      </c>
      <c r="BV6" s="368">
        <v>28.132342797</v>
      </c>
    </row>
    <row r="7" spans="1:74" ht="11.1" customHeight="1" x14ac:dyDescent="0.2">
      <c r="A7" s="159" t="s">
        <v>247</v>
      </c>
      <c r="B7" s="170" t="s">
        <v>338</v>
      </c>
      <c r="C7" s="244">
        <v>5.1181390000000002</v>
      </c>
      <c r="D7" s="244">
        <v>5.1381389999999998</v>
      </c>
      <c r="E7" s="244">
        <v>4.9061389999999996</v>
      </c>
      <c r="F7" s="244">
        <v>4.503139</v>
      </c>
      <c r="G7" s="244">
        <v>4.6481389999999996</v>
      </c>
      <c r="H7" s="244">
        <v>4.6981390000000003</v>
      </c>
      <c r="I7" s="244">
        <v>4.9781389999999996</v>
      </c>
      <c r="J7" s="244">
        <v>5.1351389999999997</v>
      </c>
      <c r="K7" s="244">
        <v>4.9491389999999997</v>
      </c>
      <c r="L7" s="244">
        <v>4.9731389999999998</v>
      </c>
      <c r="M7" s="244">
        <v>5.301139</v>
      </c>
      <c r="N7" s="244">
        <v>5.3831389999999999</v>
      </c>
      <c r="O7" s="244">
        <v>5.2291639999999999</v>
      </c>
      <c r="P7" s="244">
        <v>5.3901640000000004</v>
      </c>
      <c r="Q7" s="244">
        <v>5.4291640000000001</v>
      </c>
      <c r="R7" s="244">
        <v>5.0631640000000004</v>
      </c>
      <c r="S7" s="244">
        <v>5.2141640000000002</v>
      </c>
      <c r="T7" s="244">
        <v>5.1421640000000002</v>
      </c>
      <c r="U7" s="244">
        <v>5.3561639999999997</v>
      </c>
      <c r="V7" s="244">
        <v>5.6421640000000002</v>
      </c>
      <c r="W7" s="244">
        <v>5.2191640000000001</v>
      </c>
      <c r="X7" s="244">
        <v>5.535164</v>
      </c>
      <c r="Y7" s="244">
        <v>5.6321640000000004</v>
      </c>
      <c r="Z7" s="244">
        <v>5.6621639999999998</v>
      </c>
      <c r="AA7" s="244">
        <v>5.3937619999999997</v>
      </c>
      <c r="AB7" s="244">
        <v>5.4147619999999996</v>
      </c>
      <c r="AC7" s="244">
        <v>5.4997619999999996</v>
      </c>
      <c r="AD7" s="244">
        <v>5.5437620000000001</v>
      </c>
      <c r="AE7" s="244">
        <v>5.3687620000000003</v>
      </c>
      <c r="AF7" s="244">
        <v>5.5057619999999998</v>
      </c>
      <c r="AG7" s="244">
        <v>5.5017620000000003</v>
      </c>
      <c r="AH7" s="244">
        <v>5.5287620000000004</v>
      </c>
      <c r="AI7" s="244">
        <v>5.3857619999999997</v>
      </c>
      <c r="AJ7" s="244">
        <v>5.4567620000000003</v>
      </c>
      <c r="AK7" s="244">
        <v>5.649762</v>
      </c>
      <c r="AL7" s="244">
        <v>5.7947620000000004</v>
      </c>
      <c r="AM7" s="244">
        <v>5.6027620000000002</v>
      </c>
      <c r="AN7" s="244">
        <v>5.7287619999999997</v>
      </c>
      <c r="AO7" s="244">
        <v>5.6187620000000003</v>
      </c>
      <c r="AP7" s="244">
        <v>5.0067620000000002</v>
      </c>
      <c r="AQ7" s="244">
        <v>4.7207619999999997</v>
      </c>
      <c r="AR7" s="244">
        <v>5.0417620000000003</v>
      </c>
      <c r="AS7" s="244">
        <v>4.9947619999999997</v>
      </c>
      <c r="AT7" s="244">
        <v>4.8657620000000001</v>
      </c>
      <c r="AU7" s="244">
        <v>4.987762</v>
      </c>
      <c r="AV7" s="244">
        <v>5.2847619999999997</v>
      </c>
      <c r="AW7" s="244">
        <v>5.6137620000000004</v>
      </c>
      <c r="AX7" s="244">
        <v>5.7777620000000001</v>
      </c>
      <c r="AY7" s="244">
        <v>5.7646339309999997</v>
      </c>
      <c r="AZ7" s="244">
        <v>5.5468804883000002</v>
      </c>
      <c r="BA7" s="244">
        <v>5.6581855518999999</v>
      </c>
      <c r="BB7" s="244">
        <v>5.1573314735000002</v>
      </c>
      <c r="BC7" s="368">
        <v>5.0587731128</v>
      </c>
      <c r="BD7" s="368">
        <v>5.5744061115000001</v>
      </c>
      <c r="BE7" s="368">
        <v>5.7055677293000002</v>
      </c>
      <c r="BF7" s="368">
        <v>5.7419101002000001</v>
      </c>
      <c r="BG7" s="368">
        <v>5.7773125168000004</v>
      </c>
      <c r="BH7" s="368">
        <v>5.7737725310999997</v>
      </c>
      <c r="BI7" s="368">
        <v>5.7904203448000002</v>
      </c>
      <c r="BJ7" s="368">
        <v>5.7520568402999999</v>
      </c>
      <c r="BK7" s="368">
        <v>5.8327803043999999</v>
      </c>
      <c r="BL7" s="368">
        <v>5.8120607751</v>
      </c>
      <c r="BM7" s="368">
        <v>5.7717059498000003</v>
      </c>
      <c r="BN7" s="368">
        <v>5.7891066436000003</v>
      </c>
      <c r="BO7" s="368">
        <v>5.7623705851000002</v>
      </c>
      <c r="BP7" s="368">
        <v>5.7828044864999999</v>
      </c>
      <c r="BQ7" s="368">
        <v>5.7683914143999999</v>
      </c>
      <c r="BR7" s="368">
        <v>5.8019750833000003</v>
      </c>
      <c r="BS7" s="368">
        <v>5.8374030976000002</v>
      </c>
      <c r="BT7" s="368">
        <v>5.8316631557000003</v>
      </c>
      <c r="BU7" s="368">
        <v>5.8454624723000004</v>
      </c>
      <c r="BV7" s="368">
        <v>5.8047072627</v>
      </c>
    </row>
    <row r="8" spans="1:74" ht="11.1" customHeight="1" x14ac:dyDescent="0.2">
      <c r="A8" s="159" t="s">
        <v>248</v>
      </c>
      <c r="B8" s="170" t="s">
        <v>339</v>
      </c>
      <c r="C8" s="244">
        <v>2.3410039999999999</v>
      </c>
      <c r="D8" s="244">
        <v>2.348004</v>
      </c>
      <c r="E8" s="244">
        <v>2.3430040000000001</v>
      </c>
      <c r="F8" s="244">
        <v>2.328004</v>
      </c>
      <c r="G8" s="244">
        <v>2.3340040000000002</v>
      </c>
      <c r="H8" s="244">
        <v>2.3226040000000001</v>
      </c>
      <c r="I8" s="244">
        <v>2.2939039999999999</v>
      </c>
      <c r="J8" s="244">
        <v>2.2191040000000002</v>
      </c>
      <c r="K8" s="244">
        <v>2.0160040000000001</v>
      </c>
      <c r="L8" s="244">
        <v>2.1869040000000002</v>
      </c>
      <c r="M8" s="244">
        <v>2.1326040000000002</v>
      </c>
      <c r="N8" s="244">
        <v>2.1341039999999998</v>
      </c>
      <c r="O8" s="244">
        <v>2.2015340000000001</v>
      </c>
      <c r="P8" s="244">
        <v>2.1646339999999999</v>
      </c>
      <c r="Q8" s="244">
        <v>2.1275339999999998</v>
      </c>
      <c r="R8" s="244">
        <v>2.160034</v>
      </c>
      <c r="S8" s="244">
        <v>2.1256339999999998</v>
      </c>
      <c r="T8" s="244">
        <v>2.1069339999999999</v>
      </c>
      <c r="U8" s="244">
        <v>2.1048339999999999</v>
      </c>
      <c r="V8" s="244">
        <v>2.0700340000000002</v>
      </c>
      <c r="W8" s="244">
        <v>2.079034</v>
      </c>
      <c r="X8" s="244">
        <v>2.003234</v>
      </c>
      <c r="Y8" s="244">
        <v>1.930334</v>
      </c>
      <c r="Z8" s="244">
        <v>1.9276260000000001</v>
      </c>
      <c r="AA8" s="244">
        <v>1.8623270000000001</v>
      </c>
      <c r="AB8" s="244">
        <v>1.943127</v>
      </c>
      <c r="AC8" s="244">
        <v>1.9366270000000001</v>
      </c>
      <c r="AD8" s="244">
        <v>1.9166270000000001</v>
      </c>
      <c r="AE8" s="244">
        <v>1.9003270000000001</v>
      </c>
      <c r="AF8" s="244">
        <v>1.9043270000000001</v>
      </c>
      <c r="AG8" s="244">
        <v>1.901227</v>
      </c>
      <c r="AH8" s="244">
        <v>1.929527</v>
      </c>
      <c r="AI8" s="244">
        <v>1.957427</v>
      </c>
      <c r="AJ8" s="244">
        <v>1.902827</v>
      </c>
      <c r="AK8" s="244">
        <v>1.9403269999999999</v>
      </c>
      <c r="AL8" s="244">
        <v>1.9561269999999999</v>
      </c>
      <c r="AM8" s="244">
        <v>1.9965269999999999</v>
      </c>
      <c r="AN8" s="244">
        <v>1.999627</v>
      </c>
      <c r="AO8" s="244">
        <v>2.016127</v>
      </c>
      <c r="AP8" s="244">
        <v>2.0009269999999999</v>
      </c>
      <c r="AQ8" s="244">
        <v>1.9163269999999999</v>
      </c>
      <c r="AR8" s="244">
        <v>1.9004270000000001</v>
      </c>
      <c r="AS8" s="244">
        <v>1.8843270000000001</v>
      </c>
      <c r="AT8" s="244">
        <v>1.9260269999999999</v>
      </c>
      <c r="AU8" s="244">
        <v>1.927427</v>
      </c>
      <c r="AV8" s="244">
        <v>1.8924270000000001</v>
      </c>
      <c r="AW8" s="244">
        <v>1.8920269999999999</v>
      </c>
      <c r="AX8" s="244">
        <v>1.917227</v>
      </c>
      <c r="AY8" s="244">
        <v>1.905254397</v>
      </c>
      <c r="AZ8" s="244">
        <v>1.9316300395999999</v>
      </c>
      <c r="BA8" s="244">
        <v>1.9565514205000001</v>
      </c>
      <c r="BB8" s="244">
        <v>1.9249096881000001</v>
      </c>
      <c r="BC8" s="368">
        <v>1.9086731091</v>
      </c>
      <c r="BD8" s="368">
        <v>1.9043498452000001</v>
      </c>
      <c r="BE8" s="368">
        <v>1.8998553155</v>
      </c>
      <c r="BF8" s="368">
        <v>1.8840666270999999</v>
      </c>
      <c r="BG8" s="368">
        <v>1.8673890091000001</v>
      </c>
      <c r="BH8" s="368">
        <v>1.8528033125000001</v>
      </c>
      <c r="BI8" s="368">
        <v>1.8377221662000001</v>
      </c>
      <c r="BJ8" s="368">
        <v>1.8227058342</v>
      </c>
      <c r="BK8" s="368">
        <v>1.7954439352</v>
      </c>
      <c r="BL8" s="368">
        <v>1.7811609969</v>
      </c>
      <c r="BM8" s="368">
        <v>1.7661901916</v>
      </c>
      <c r="BN8" s="368">
        <v>1.7514762152000001</v>
      </c>
      <c r="BO8" s="368">
        <v>1.7426842917000001</v>
      </c>
      <c r="BP8" s="368">
        <v>1.7342943222</v>
      </c>
      <c r="BQ8" s="368">
        <v>1.7200094275</v>
      </c>
      <c r="BR8" s="368">
        <v>1.7173259883000001</v>
      </c>
      <c r="BS8" s="368">
        <v>1.7034366140999999</v>
      </c>
      <c r="BT8" s="368">
        <v>1.6892791678000001</v>
      </c>
      <c r="BU8" s="368">
        <v>1.6733673760000001</v>
      </c>
      <c r="BV8" s="368">
        <v>1.6735933348000001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18.348531999999999</v>
      </c>
      <c r="AV9" s="244">
        <v>17.910187580999999</v>
      </c>
      <c r="AW9" s="244">
        <v>18.695698666999998</v>
      </c>
      <c r="AX9" s="244">
        <v>18.323344935000001</v>
      </c>
      <c r="AY9" s="244">
        <v>18.405065129</v>
      </c>
      <c r="AZ9" s="244">
        <v>15.953023714</v>
      </c>
      <c r="BA9" s="244">
        <v>18.198424447000001</v>
      </c>
      <c r="BB9" s="244">
        <v>18.473295818</v>
      </c>
      <c r="BC9" s="368">
        <v>18.735675499999999</v>
      </c>
      <c r="BD9" s="368">
        <v>18.625549299999999</v>
      </c>
      <c r="BE9" s="368">
        <v>18.706690500000001</v>
      </c>
      <c r="BF9" s="368">
        <v>18.811102399999999</v>
      </c>
      <c r="BG9" s="368">
        <v>18.828476599999998</v>
      </c>
      <c r="BH9" s="368">
        <v>18.832468800000001</v>
      </c>
      <c r="BI9" s="368">
        <v>19.1354507</v>
      </c>
      <c r="BJ9" s="368">
        <v>19.302365399999999</v>
      </c>
      <c r="BK9" s="368">
        <v>19.142596099999999</v>
      </c>
      <c r="BL9" s="368">
        <v>19.2034336</v>
      </c>
      <c r="BM9" s="368">
        <v>19.440648199999998</v>
      </c>
      <c r="BN9" s="368">
        <v>19.590639299999999</v>
      </c>
      <c r="BO9" s="368">
        <v>19.7425067</v>
      </c>
      <c r="BP9" s="368">
        <v>19.868857200000001</v>
      </c>
      <c r="BQ9" s="368">
        <v>19.953699499999999</v>
      </c>
      <c r="BR9" s="368">
        <v>20.307231999999999</v>
      </c>
      <c r="BS9" s="368">
        <v>20.320748699999999</v>
      </c>
      <c r="BT9" s="368">
        <v>20.283043599999999</v>
      </c>
      <c r="BU9" s="368">
        <v>20.596012500000001</v>
      </c>
      <c r="BV9" s="368">
        <v>20.654042199999999</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69"/>
      <c r="BD10" s="369"/>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5.5032551041</v>
      </c>
      <c r="D11" s="244">
        <v>5.4779440721999997</v>
      </c>
      <c r="E11" s="244">
        <v>5.3475279367999997</v>
      </c>
      <c r="F11" s="244">
        <v>5.6236809901000004</v>
      </c>
      <c r="G11" s="244">
        <v>5.9837896705000002</v>
      </c>
      <c r="H11" s="244">
        <v>6.1768779192999999</v>
      </c>
      <c r="I11" s="244">
        <v>6.2557599678000004</v>
      </c>
      <c r="J11" s="244">
        <v>6.1200257907999998</v>
      </c>
      <c r="K11" s="244">
        <v>6.3171074599999999</v>
      </c>
      <c r="L11" s="244">
        <v>6.1091926904999996</v>
      </c>
      <c r="M11" s="244">
        <v>5.8175559282</v>
      </c>
      <c r="N11" s="244">
        <v>5.5918002882</v>
      </c>
      <c r="O11" s="244">
        <v>5.4209185006</v>
      </c>
      <c r="P11" s="244">
        <v>5.3346655374000003</v>
      </c>
      <c r="Q11" s="244">
        <v>5.4445349523999997</v>
      </c>
      <c r="R11" s="244">
        <v>5.9490330048000004</v>
      </c>
      <c r="S11" s="244">
        <v>6.1569091579000004</v>
      </c>
      <c r="T11" s="244">
        <v>6.3363485616000004</v>
      </c>
      <c r="U11" s="244">
        <v>6.3809199924</v>
      </c>
      <c r="V11" s="244">
        <v>6.1705694051000002</v>
      </c>
      <c r="W11" s="244">
        <v>6.1257278065999996</v>
      </c>
      <c r="X11" s="244">
        <v>6.0401152648999998</v>
      </c>
      <c r="Y11" s="244">
        <v>5.8365528823000004</v>
      </c>
      <c r="Z11" s="244">
        <v>5.7004131955000004</v>
      </c>
      <c r="AA11" s="244">
        <v>5.4629560307</v>
      </c>
      <c r="AB11" s="244">
        <v>5.3005067508000003</v>
      </c>
      <c r="AC11" s="244">
        <v>5.4678939308999999</v>
      </c>
      <c r="AD11" s="244">
        <v>5.8863671747000001</v>
      </c>
      <c r="AE11" s="244">
        <v>6.3738921159000004</v>
      </c>
      <c r="AF11" s="244">
        <v>6.3124484878000002</v>
      </c>
      <c r="AG11" s="244">
        <v>6.5676444724999996</v>
      </c>
      <c r="AH11" s="244">
        <v>6.9270583958999996</v>
      </c>
      <c r="AI11" s="244">
        <v>6.8205901442999997</v>
      </c>
      <c r="AJ11" s="244">
        <v>6.6929360857000004</v>
      </c>
      <c r="AK11" s="244">
        <v>6.4595469602</v>
      </c>
      <c r="AL11" s="244">
        <v>6.0954959003000004</v>
      </c>
      <c r="AM11" s="244">
        <v>6.1173585506999997</v>
      </c>
      <c r="AN11" s="244">
        <v>5.9473706332000003</v>
      </c>
      <c r="AO11" s="244">
        <v>5.9778037252000003</v>
      </c>
      <c r="AP11" s="244">
        <v>5.8425667977</v>
      </c>
      <c r="AQ11" s="244">
        <v>5.8960984073000002</v>
      </c>
      <c r="AR11" s="244">
        <v>6.4130799837000003</v>
      </c>
      <c r="AS11" s="244">
        <v>6.6704567752999999</v>
      </c>
      <c r="AT11" s="244">
        <v>6.6796890733999996</v>
      </c>
      <c r="AU11" s="244">
        <v>6.5150246316000002</v>
      </c>
      <c r="AV11" s="244">
        <v>6.2955442659000003</v>
      </c>
      <c r="AW11" s="244">
        <v>5.8510463676000004</v>
      </c>
      <c r="AX11" s="244">
        <v>5.5330903556999997</v>
      </c>
      <c r="AY11" s="244">
        <v>5.6500617493999998</v>
      </c>
      <c r="AZ11" s="244">
        <v>5.4889310506999998</v>
      </c>
      <c r="BA11" s="244">
        <v>5.5653944127999999</v>
      </c>
      <c r="BB11" s="244">
        <v>6.3684663871999998</v>
      </c>
      <c r="BC11" s="368">
        <v>6.8344058430999999</v>
      </c>
      <c r="BD11" s="368">
        <v>7.0463574977999999</v>
      </c>
      <c r="BE11" s="368">
        <v>7.0757312050000003</v>
      </c>
      <c r="BF11" s="368">
        <v>7.1938046827999997</v>
      </c>
      <c r="BG11" s="368">
        <v>7.2575807246000004</v>
      </c>
      <c r="BH11" s="368">
        <v>7.0490598407</v>
      </c>
      <c r="BI11" s="368">
        <v>6.6978699037</v>
      </c>
      <c r="BJ11" s="368">
        <v>6.3841044138000003</v>
      </c>
      <c r="BK11" s="368">
        <v>6.043141071</v>
      </c>
      <c r="BL11" s="368">
        <v>6.1399663825999999</v>
      </c>
      <c r="BM11" s="368">
        <v>6.2194485565999997</v>
      </c>
      <c r="BN11" s="368">
        <v>6.8872918256000002</v>
      </c>
      <c r="BO11" s="368">
        <v>7.1193745168999998</v>
      </c>
      <c r="BP11" s="368">
        <v>7.3083374091</v>
      </c>
      <c r="BQ11" s="368">
        <v>7.4066371877000003</v>
      </c>
      <c r="BR11" s="368">
        <v>7.5403380324000002</v>
      </c>
      <c r="BS11" s="368">
        <v>7.6676634789999998</v>
      </c>
      <c r="BT11" s="368">
        <v>7.5251159772999996</v>
      </c>
      <c r="BU11" s="368">
        <v>7.1947369573</v>
      </c>
      <c r="BV11" s="368">
        <v>6.9134700775000004</v>
      </c>
    </row>
    <row r="12" spans="1:74" ht="11.1" customHeight="1" x14ac:dyDescent="0.2">
      <c r="A12" s="159" t="s">
        <v>250</v>
      </c>
      <c r="B12" s="170" t="s">
        <v>341</v>
      </c>
      <c r="C12" s="244">
        <v>0.67835688233000002</v>
      </c>
      <c r="D12" s="244">
        <v>0.66540963407999998</v>
      </c>
      <c r="E12" s="244">
        <v>0.66277880331000005</v>
      </c>
      <c r="F12" s="244">
        <v>0.65106039464999999</v>
      </c>
      <c r="G12" s="244">
        <v>0.67625092010999999</v>
      </c>
      <c r="H12" s="244">
        <v>0.66992997506999996</v>
      </c>
      <c r="I12" s="244">
        <v>0.67772859260999996</v>
      </c>
      <c r="J12" s="244">
        <v>0.66114068799000003</v>
      </c>
      <c r="K12" s="244">
        <v>0.67851195100999995</v>
      </c>
      <c r="L12" s="244">
        <v>0.70123220076000004</v>
      </c>
      <c r="M12" s="244">
        <v>0.70220401060000004</v>
      </c>
      <c r="N12" s="244">
        <v>0.68634291659000002</v>
      </c>
      <c r="O12" s="244">
        <v>0.67591063364000004</v>
      </c>
      <c r="P12" s="244">
        <v>0.66319529384999998</v>
      </c>
      <c r="Q12" s="244">
        <v>0.66305166538000004</v>
      </c>
      <c r="R12" s="244">
        <v>0.67774559809000001</v>
      </c>
      <c r="S12" s="244">
        <v>0.69195204012</v>
      </c>
      <c r="T12" s="244">
        <v>0.69357763037999998</v>
      </c>
      <c r="U12" s="244">
        <v>0.68823986917000002</v>
      </c>
      <c r="V12" s="244">
        <v>0.66698114414999998</v>
      </c>
      <c r="W12" s="244">
        <v>0.68543637277000002</v>
      </c>
      <c r="X12" s="244">
        <v>0.67253062286999998</v>
      </c>
      <c r="Y12" s="244">
        <v>0.70132060389999995</v>
      </c>
      <c r="Z12" s="244">
        <v>0.66383592875999997</v>
      </c>
      <c r="AA12" s="244">
        <v>0.65832091132000004</v>
      </c>
      <c r="AB12" s="244">
        <v>0.64357429473000005</v>
      </c>
      <c r="AC12" s="244">
        <v>0.68560986494999998</v>
      </c>
      <c r="AD12" s="244">
        <v>0.70851944417000001</v>
      </c>
      <c r="AE12" s="244">
        <v>0.70840389788000002</v>
      </c>
      <c r="AF12" s="244">
        <v>0.68284034232000002</v>
      </c>
      <c r="AG12" s="244">
        <v>0.67870263225000005</v>
      </c>
      <c r="AH12" s="244">
        <v>0.71214129417000005</v>
      </c>
      <c r="AI12" s="244">
        <v>0.71334060601000004</v>
      </c>
      <c r="AJ12" s="244">
        <v>0.69781995112999995</v>
      </c>
      <c r="AK12" s="244">
        <v>0.69788515309999999</v>
      </c>
      <c r="AL12" s="244">
        <v>0.69458535279</v>
      </c>
      <c r="AM12" s="244">
        <v>0.67467644705999996</v>
      </c>
      <c r="AN12" s="244">
        <v>0.69971389214000002</v>
      </c>
      <c r="AO12" s="244">
        <v>0.69395916784</v>
      </c>
      <c r="AP12" s="244">
        <v>0.59348515461999996</v>
      </c>
      <c r="AQ12" s="244">
        <v>0.58804440993999996</v>
      </c>
      <c r="AR12" s="244">
        <v>0.60928523359999998</v>
      </c>
      <c r="AS12" s="244">
        <v>0.63985327539000003</v>
      </c>
      <c r="AT12" s="244">
        <v>0.63058399907999996</v>
      </c>
      <c r="AU12" s="244">
        <v>0.63558969978000002</v>
      </c>
      <c r="AV12" s="244">
        <v>0.61332855392999996</v>
      </c>
      <c r="AW12" s="244">
        <v>0.62254016273000001</v>
      </c>
      <c r="AX12" s="244">
        <v>0.62115785208999996</v>
      </c>
      <c r="AY12" s="244">
        <v>0.62894231383999999</v>
      </c>
      <c r="AZ12" s="244">
        <v>0.64716897314999999</v>
      </c>
      <c r="BA12" s="244">
        <v>0.65067104320000002</v>
      </c>
      <c r="BB12" s="244">
        <v>0.66729111776000005</v>
      </c>
      <c r="BC12" s="368">
        <v>0.71112881776000003</v>
      </c>
      <c r="BD12" s="368">
        <v>0.68185739642999998</v>
      </c>
      <c r="BE12" s="368">
        <v>0.70042746952000001</v>
      </c>
      <c r="BF12" s="368">
        <v>0.70756687081000003</v>
      </c>
      <c r="BG12" s="368">
        <v>0.70658888412999998</v>
      </c>
      <c r="BH12" s="368">
        <v>0.67860871184000005</v>
      </c>
      <c r="BI12" s="368">
        <v>0.68366534067999996</v>
      </c>
      <c r="BJ12" s="368">
        <v>0.69941583602000001</v>
      </c>
      <c r="BK12" s="368">
        <v>0.69219867084999998</v>
      </c>
      <c r="BL12" s="368">
        <v>0.71653593281000005</v>
      </c>
      <c r="BM12" s="368">
        <v>0.72029753731000001</v>
      </c>
      <c r="BN12" s="368">
        <v>0.78835055324000003</v>
      </c>
      <c r="BO12" s="368">
        <v>0.77168052810999999</v>
      </c>
      <c r="BP12" s="368">
        <v>0.72778828334000001</v>
      </c>
      <c r="BQ12" s="368">
        <v>0.74685436865999999</v>
      </c>
      <c r="BR12" s="368">
        <v>0.75536162432999998</v>
      </c>
      <c r="BS12" s="368">
        <v>0.75412665647999999</v>
      </c>
      <c r="BT12" s="368">
        <v>0.72605107409000003</v>
      </c>
      <c r="BU12" s="368">
        <v>0.73101622025000002</v>
      </c>
      <c r="BV12" s="368">
        <v>0.74684278623</v>
      </c>
    </row>
    <row r="13" spans="1:74" ht="11.1" customHeight="1" x14ac:dyDescent="0.2">
      <c r="A13" s="159" t="s">
        <v>251</v>
      </c>
      <c r="B13" s="170" t="s">
        <v>342</v>
      </c>
      <c r="C13" s="244">
        <v>2.9877384612000002</v>
      </c>
      <c r="D13" s="244">
        <v>2.9703649577000002</v>
      </c>
      <c r="E13" s="244">
        <v>2.9169142827000001</v>
      </c>
      <c r="F13" s="244">
        <v>3.1552010376999999</v>
      </c>
      <c r="G13" s="244">
        <v>3.4932722324999999</v>
      </c>
      <c r="H13" s="244">
        <v>3.6717681290000002</v>
      </c>
      <c r="I13" s="244">
        <v>3.7430926056999998</v>
      </c>
      <c r="J13" s="244">
        <v>3.6199918396999999</v>
      </c>
      <c r="K13" s="244">
        <v>3.8373915675000001</v>
      </c>
      <c r="L13" s="244">
        <v>3.5963945289999999</v>
      </c>
      <c r="M13" s="244">
        <v>3.3102702085</v>
      </c>
      <c r="N13" s="244">
        <v>3.0714480657999998</v>
      </c>
      <c r="O13" s="244">
        <v>2.9326572963999999</v>
      </c>
      <c r="P13" s="244">
        <v>2.9359698610999998</v>
      </c>
      <c r="Q13" s="244">
        <v>2.9768242173999999</v>
      </c>
      <c r="R13" s="244">
        <v>3.4501153402</v>
      </c>
      <c r="S13" s="244">
        <v>3.6464713216</v>
      </c>
      <c r="T13" s="244">
        <v>3.8329425224999998</v>
      </c>
      <c r="U13" s="244">
        <v>3.8951445343</v>
      </c>
      <c r="V13" s="244">
        <v>3.7145994753</v>
      </c>
      <c r="W13" s="244">
        <v>3.6311474408</v>
      </c>
      <c r="X13" s="244">
        <v>3.5590615945000001</v>
      </c>
      <c r="Y13" s="244">
        <v>3.3176408954999999</v>
      </c>
      <c r="Z13" s="244">
        <v>3.2094280217</v>
      </c>
      <c r="AA13" s="244">
        <v>2.9660772640999999</v>
      </c>
      <c r="AB13" s="244">
        <v>2.7993035002000002</v>
      </c>
      <c r="AC13" s="244">
        <v>2.9396603536999999</v>
      </c>
      <c r="AD13" s="244">
        <v>3.3446251525999999</v>
      </c>
      <c r="AE13" s="244">
        <v>3.8194612544000002</v>
      </c>
      <c r="AF13" s="244">
        <v>3.7876466925000001</v>
      </c>
      <c r="AG13" s="244">
        <v>4.0612283306999997</v>
      </c>
      <c r="AH13" s="244">
        <v>4.3634023757999998</v>
      </c>
      <c r="AI13" s="244">
        <v>4.2562051335</v>
      </c>
      <c r="AJ13" s="244">
        <v>4.2315545174000002</v>
      </c>
      <c r="AK13" s="244">
        <v>3.9066977946999999</v>
      </c>
      <c r="AL13" s="244">
        <v>3.5432688373999999</v>
      </c>
      <c r="AM13" s="244">
        <v>3.5473296508000001</v>
      </c>
      <c r="AN13" s="244">
        <v>3.3384469014000002</v>
      </c>
      <c r="AO13" s="244">
        <v>3.4143701593000002</v>
      </c>
      <c r="AP13" s="244">
        <v>3.7748240568</v>
      </c>
      <c r="AQ13" s="244">
        <v>3.7887021158</v>
      </c>
      <c r="AR13" s="244">
        <v>4.1235212084999997</v>
      </c>
      <c r="AS13" s="244">
        <v>4.3274339747999999</v>
      </c>
      <c r="AT13" s="244">
        <v>4.334937783</v>
      </c>
      <c r="AU13" s="244">
        <v>4.1747100185999999</v>
      </c>
      <c r="AV13" s="244">
        <v>3.9365403846999998</v>
      </c>
      <c r="AW13" s="244">
        <v>3.4629423450000001</v>
      </c>
      <c r="AX13" s="244">
        <v>3.1378935350999999</v>
      </c>
      <c r="AY13" s="244">
        <v>3.2377218525</v>
      </c>
      <c r="AZ13" s="244">
        <v>3.1921412571999999</v>
      </c>
      <c r="BA13" s="244">
        <v>3.2720970045</v>
      </c>
      <c r="BB13" s="244">
        <v>4.0003224881000001</v>
      </c>
      <c r="BC13" s="368">
        <v>4.3457273471000004</v>
      </c>
      <c r="BD13" s="368">
        <v>4.5669079752000004</v>
      </c>
      <c r="BE13" s="368">
        <v>4.5926014643000004</v>
      </c>
      <c r="BF13" s="368">
        <v>4.6661954406000001</v>
      </c>
      <c r="BG13" s="368">
        <v>4.7258155785999998</v>
      </c>
      <c r="BH13" s="368">
        <v>4.5556995172999999</v>
      </c>
      <c r="BI13" s="368">
        <v>4.1940330943999999</v>
      </c>
      <c r="BJ13" s="368">
        <v>3.8553091521999998</v>
      </c>
      <c r="BK13" s="368">
        <v>3.484060597</v>
      </c>
      <c r="BL13" s="368">
        <v>3.5499242459999998</v>
      </c>
      <c r="BM13" s="368">
        <v>3.6498760734000002</v>
      </c>
      <c r="BN13" s="368">
        <v>4.2968553908000002</v>
      </c>
      <c r="BO13" s="368">
        <v>4.5566906784999999</v>
      </c>
      <c r="BP13" s="368">
        <v>4.7763753569</v>
      </c>
      <c r="BQ13" s="368">
        <v>4.8191353222000002</v>
      </c>
      <c r="BR13" s="368">
        <v>4.8912381395000004</v>
      </c>
      <c r="BS13" s="368">
        <v>4.9833627693000002</v>
      </c>
      <c r="BT13" s="368">
        <v>4.8471289558999997</v>
      </c>
      <c r="BU13" s="368">
        <v>4.4388699727000001</v>
      </c>
      <c r="BV13" s="368">
        <v>4.0971782579999996</v>
      </c>
    </row>
    <row r="14" spans="1:74" ht="11.1" customHeight="1" x14ac:dyDescent="0.2">
      <c r="A14" s="159" t="s">
        <v>252</v>
      </c>
      <c r="B14" s="170" t="s">
        <v>343</v>
      </c>
      <c r="C14" s="244">
        <v>0.88845560387</v>
      </c>
      <c r="D14" s="244">
        <v>0.89249185714000001</v>
      </c>
      <c r="E14" s="244">
        <v>0.83229560902999999</v>
      </c>
      <c r="F14" s="244">
        <v>0.88640714532999998</v>
      </c>
      <c r="G14" s="244">
        <v>0.88048640194000005</v>
      </c>
      <c r="H14" s="244">
        <v>0.88497928999999997</v>
      </c>
      <c r="I14" s="244">
        <v>0.88436948322999998</v>
      </c>
      <c r="J14" s="244">
        <v>0.88640517323000001</v>
      </c>
      <c r="K14" s="244">
        <v>0.87867404267000004</v>
      </c>
      <c r="L14" s="244">
        <v>0.89182267451999997</v>
      </c>
      <c r="M14" s="244">
        <v>0.87903900000000001</v>
      </c>
      <c r="N14" s="244">
        <v>0.89829700000000001</v>
      </c>
      <c r="O14" s="244">
        <v>0.88942900000000003</v>
      </c>
      <c r="P14" s="244">
        <v>0.85247899999999999</v>
      </c>
      <c r="Q14" s="244">
        <v>0.88542900000000002</v>
      </c>
      <c r="R14" s="244">
        <v>0.89442900000000003</v>
      </c>
      <c r="S14" s="244">
        <v>0.89542900000000003</v>
      </c>
      <c r="T14" s="244">
        <v>0.89342900000000003</v>
      </c>
      <c r="U14" s="244">
        <v>0.88983000000000001</v>
      </c>
      <c r="V14" s="244">
        <v>0.89542900000000003</v>
      </c>
      <c r="W14" s="244">
        <v>0.89742900000000003</v>
      </c>
      <c r="X14" s="244">
        <v>0.90828299999999995</v>
      </c>
      <c r="Y14" s="244">
        <v>0.91266800000000003</v>
      </c>
      <c r="Z14" s="244">
        <v>0.91878099999999996</v>
      </c>
      <c r="AA14" s="244">
        <v>0.93140184999999998</v>
      </c>
      <c r="AB14" s="244">
        <v>0.92511843999999999</v>
      </c>
      <c r="AC14" s="244">
        <v>0.91730513999999996</v>
      </c>
      <c r="AD14" s="244">
        <v>0.92344042999999998</v>
      </c>
      <c r="AE14" s="244">
        <v>0.92694757999999999</v>
      </c>
      <c r="AF14" s="244">
        <v>0.92461700000000002</v>
      </c>
      <c r="AG14" s="244">
        <v>0.90117888000000002</v>
      </c>
      <c r="AH14" s="244">
        <v>0.91529258000000002</v>
      </c>
      <c r="AI14" s="244">
        <v>0.91192642000000002</v>
      </c>
      <c r="AJ14" s="244">
        <v>0.91511401999999997</v>
      </c>
      <c r="AK14" s="244">
        <v>0.91264626999999998</v>
      </c>
      <c r="AL14" s="244">
        <v>0.91465099999999999</v>
      </c>
      <c r="AM14" s="244">
        <v>0.91730100000000003</v>
      </c>
      <c r="AN14" s="244">
        <v>0.91181800000000002</v>
      </c>
      <c r="AO14" s="244">
        <v>0.89054199999999994</v>
      </c>
      <c r="AP14" s="244">
        <v>0.82959300000000002</v>
      </c>
      <c r="AQ14" s="244">
        <v>0.76570499999999997</v>
      </c>
      <c r="AR14" s="244">
        <v>0.76333399999999996</v>
      </c>
      <c r="AS14" s="244">
        <v>0.76841599999999999</v>
      </c>
      <c r="AT14" s="244">
        <v>0.77551999999999999</v>
      </c>
      <c r="AU14" s="244">
        <v>0.78267299999999995</v>
      </c>
      <c r="AV14" s="244">
        <v>0.78480399999999995</v>
      </c>
      <c r="AW14" s="244">
        <v>0.79437000000000002</v>
      </c>
      <c r="AX14" s="244">
        <v>0.79344700000000001</v>
      </c>
      <c r="AY14" s="244">
        <v>0.77901663035000002</v>
      </c>
      <c r="AZ14" s="244">
        <v>0.79181323339999998</v>
      </c>
      <c r="BA14" s="244">
        <v>0.78627114726000003</v>
      </c>
      <c r="BB14" s="244">
        <v>0.80211569943000005</v>
      </c>
      <c r="BC14" s="368">
        <v>0.79545202257000003</v>
      </c>
      <c r="BD14" s="368">
        <v>0.78805020135000003</v>
      </c>
      <c r="BE14" s="368">
        <v>0.79300876483000005</v>
      </c>
      <c r="BF14" s="368">
        <v>0.79992959591000001</v>
      </c>
      <c r="BG14" s="368">
        <v>0.79694334486999996</v>
      </c>
      <c r="BH14" s="368">
        <v>0.79893579300999995</v>
      </c>
      <c r="BI14" s="368">
        <v>0.79335690967000005</v>
      </c>
      <c r="BJ14" s="368">
        <v>0.7975685334</v>
      </c>
      <c r="BK14" s="368">
        <v>0.84563817930999996</v>
      </c>
      <c r="BL14" s="368">
        <v>0.84830652688999997</v>
      </c>
      <c r="BM14" s="368">
        <v>0.82843534327000001</v>
      </c>
      <c r="BN14" s="368">
        <v>0.77167103115000002</v>
      </c>
      <c r="BO14" s="368">
        <v>0.76525602110000002</v>
      </c>
      <c r="BP14" s="368">
        <v>0.75811863034000004</v>
      </c>
      <c r="BQ14" s="368">
        <v>0.76284974901000002</v>
      </c>
      <c r="BR14" s="368">
        <v>0.76947160019000005</v>
      </c>
      <c r="BS14" s="368">
        <v>0.76658647739999997</v>
      </c>
      <c r="BT14" s="368">
        <v>0.76845214935999995</v>
      </c>
      <c r="BU14" s="368">
        <v>0.80306104617999996</v>
      </c>
      <c r="BV14" s="368">
        <v>0.81709916001000005</v>
      </c>
    </row>
    <row r="15" spans="1:74" ht="11.1" customHeight="1" x14ac:dyDescent="0.2">
      <c r="A15" s="159" t="s">
        <v>1351</v>
      </c>
      <c r="B15" s="170" t="s">
        <v>1352</v>
      </c>
      <c r="C15" s="244">
        <v>0.53929400000000005</v>
      </c>
      <c r="D15" s="244">
        <v>0.53829400000000005</v>
      </c>
      <c r="E15" s="244">
        <v>0.53429400000000005</v>
      </c>
      <c r="F15" s="244">
        <v>0.53129400000000004</v>
      </c>
      <c r="G15" s="244">
        <v>0.53629400000000005</v>
      </c>
      <c r="H15" s="244">
        <v>0.54329400000000005</v>
      </c>
      <c r="I15" s="244">
        <v>0.54429400000000006</v>
      </c>
      <c r="J15" s="244">
        <v>0.53929400000000005</v>
      </c>
      <c r="K15" s="244">
        <v>0.53229400000000004</v>
      </c>
      <c r="L15" s="244">
        <v>0.52929400000000004</v>
      </c>
      <c r="M15" s="244">
        <v>0.52429400000000004</v>
      </c>
      <c r="N15" s="244">
        <v>0.52329400000000004</v>
      </c>
      <c r="O15" s="244">
        <v>0.51623345713000002</v>
      </c>
      <c r="P15" s="244">
        <v>0.51598332264000002</v>
      </c>
      <c r="Q15" s="244">
        <v>0.51454826623000005</v>
      </c>
      <c r="R15" s="244">
        <v>0.51989264800000001</v>
      </c>
      <c r="S15" s="244">
        <v>0.51893074138999995</v>
      </c>
      <c r="T15" s="244">
        <v>0.52039045399999995</v>
      </c>
      <c r="U15" s="244">
        <v>0.52663505023000001</v>
      </c>
      <c r="V15" s="244">
        <v>0.53329400000000005</v>
      </c>
      <c r="W15" s="244">
        <v>0.52179398499999996</v>
      </c>
      <c r="X15" s="244">
        <v>0.51678494386999996</v>
      </c>
      <c r="Y15" s="244">
        <v>0.51826682902999999</v>
      </c>
      <c r="Z15" s="244">
        <v>0.52274714306000003</v>
      </c>
      <c r="AA15" s="244">
        <v>0.52717686368000005</v>
      </c>
      <c r="AB15" s="244">
        <v>0.53665384543000005</v>
      </c>
      <c r="AC15" s="244">
        <v>0.53344055225999998</v>
      </c>
      <c r="AD15" s="244">
        <v>0.53224645500000001</v>
      </c>
      <c r="AE15" s="244">
        <v>0.53515720710000003</v>
      </c>
      <c r="AF15" s="244">
        <v>0.53418393163</v>
      </c>
      <c r="AG15" s="244">
        <v>0.54464521610000005</v>
      </c>
      <c r="AH15" s="244">
        <v>0.55353044299999998</v>
      </c>
      <c r="AI15" s="244">
        <v>0.55020160419999997</v>
      </c>
      <c r="AJ15" s="244">
        <v>0.47059115760999998</v>
      </c>
      <c r="AK15" s="244">
        <v>0.549652853</v>
      </c>
      <c r="AL15" s="244">
        <v>0.54529399999999995</v>
      </c>
      <c r="AM15" s="244">
        <v>0.53795899161000005</v>
      </c>
      <c r="AN15" s="244">
        <v>0.53986614654999998</v>
      </c>
      <c r="AO15" s="244">
        <v>0.54394452129000004</v>
      </c>
      <c r="AP15" s="244">
        <v>0.21319774899999999</v>
      </c>
      <c r="AQ15" s="244">
        <v>0.33846122000000001</v>
      </c>
      <c r="AR15" s="244">
        <v>0.51780407867</v>
      </c>
      <c r="AS15" s="244">
        <v>0.52470329322999998</v>
      </c>
      <c r="AT15" s="244">
        <v>0.51876110355000005</v>
      </c>
      <c r="AU15" s="244">
        <v>0.51487856300000001</v>
      </c>
      <c r="AV15" s="244">
        <v>0.51157873386999997</v>
      </c>
      <c r="AW15" s="244">
        <v>0.51394587233</v>
      </c>
      <c r="AX15" s="244">
        <v>0.51505727870999995</v>
      </c>
      <c r="AY15" s="244">
        <v>0.51182403376999996</v>
      </c>
      <c r="AZ15" s="244">
        <v>0.50511905198999996</v>
      </c>
      <c r="BA15" s="244">
        <v>0.51316230421999998</v>
      </c>
      <c r="BB15" s="244">
        <v>0.5181726955</v>
      </c>
      <c r="BC15" s="368">
        <v>0.52316193405</v>
      </c>
      <c r="BD15" s="368">
        <v>0.52311147122000001</v>
      </c>
      <c r="BE15" s="368">
        <v>0.50310283405</v>
      </c>
      <c r="BF15" s="368">
        <v>0.52309392082999995</v>
      </c>
      <c r="BG15" s="368">
        <v>0.52807150051999996</v>
      </c>
      <c r="BH15" s="368">
        <v>0.53309370742999995</v>
      </c>
      <c r="BI15" s="368">
        <v>0.52257416732999995</v>
      </c>
      <c r="BJ15" s="368">
        <v>0.53301959783999997</v>
      </c>
      <c r="BK15" s="368">
        <v>0.52310880836999996</v>
      </c>
      <c r="BL15" s="368">
        <v>0.52801971190999997</v>
      </c>
      <c r="BM15" s="368">
        <v>0.53303726165999998</v>
      </c>
      <c r="BN15" s="368">
        <v>0.53803982195</v>
      </c>
      <c r="BO15" s="368">
        <v>0.53803481199000003</v>
      </c>
      <c r="BP15" s="368">
        <v>0.52299578421000004</v>
      </c>
      <c r="BQ15" s="368">
        <v>0.52299615314000003</v>
      </c>
      <c r="BR15" s="368">
        <v>0.52799418713000001</v>
      </c>
      <c r="BS15" s="368">
        <v>0.53297811606000001</v>
      </c>
      <c r="BT15" s="368">
        <v>0.53801344483000002</v>
      </c>
      <c r="BU15" s="368">
        <v>0.52298337678999995</v>
      </c>
      <c r="BV15" s="368">
        <v>0.52795432836</v>
      </c>
    </row>
    <row r="16" spans="1:74" ht="11.1" customHeight="1" x14ac:dyDescent="0.2">
      <c r="A16" s="159" t="s">
        <v>253</v>
      </c>
      <c r="B16" s="170" t="s">
        <v>344</v>
      </c>
      <c r="C16" s="244">
        <v>0.40941015669000003</v>
      </c>
      <c r="D16" s="244">
        <v>0.41138362327</v>
      </c>
      <c r="E16" s="244">
        <v>0.40124524175999998</v>
      </c>
      <c r="F16" s="244">
        <v>0.39971841250000001</v>
      </c>
      <c r="G16" s="244">
        <v>0.39748611596</v>
      </c>
      <c r="H16" s="244">
        <v>0.40690652522999998</v>
      </c>
      <c r="I16" s="244">
        <v>0.40627528622999998</v>
      </c>
      <c r="J16" s="244">
        <v>0.41319408983</v>
      </c>
      <c r="K16" s="244">
        <v>0.39023589888999999</v>
      </c>
      <c r="L16" s="244">
        <v>0.39044928628999997</v>
      </c>
      <c r="M16" s="244">
        <v>0.40174870911999999</v>
      </c>
      <c r="N16" s="244">
        <v>0.41241830574999999</v>
      </c>
      <c r="O16" s="244">
        <v>0.40668811349</v>
      </c>
      <c r="P16" s="244">
        <v>0.36703805980999998</v>
      </c>
      <c r="Q16" s="244">
        <v>0.40468180333999998</v>
      </c>
      <c r="R16" s="244">
        <v>0.40685041853999998</v>
      </c>
      <c r="S16" s="244">
        <v>0.40412605485000003</v>
      </c>
      <c r="T16" s="244">
        <v>0.39600895464000002</v>
      </c>
      <c r="U16" s="244">
        <v>0.38107053869000002</v>
      </c>
      <c r="V16" s="244">
        <v>0.3602657856</v>
      </c>
      <c r="W16" s="244">
        <v>0.38992100802000002</v>
      </c>
      <c r="X16" s="244">
        <v>0.38345510372000002</v>
      </c>
      <c r="Y16" s="244">
        <v>0.38665655385999997</v>
      </c>
      <c r="Z16" s="244">
        <v>0.38562110192999999</v>
      </c>
      <c r="AA16" s="244">
        <v>0.37997914162000002</v>
      </c>
      <c r="AB16" s="244">
        <v>0.39585667049000001</v>
      </c>
      <c r="AC16" s="244">
        <v>0.39187801994999999</v>
      </c>
      <c r="AD16" s="244">
        <v>0.37753569292</v>
      </c>
      <c r="AE16" s="244">
        <v>0.38392217650999999</v>
      </c>
      <c r="AF16" s="244">
        <v>0.38316052138000001</v>
      </c>
      <c r="AG16" s="244">
        <v>0.38188941342999999</v>
      </c>
      <c r="AH16" s="244">
        <v>0.38269170288999999</v>
      </c>
      <c r="AI16" s="244">
        <v>0.38891638064</v>
      </c>
      <c r="AJ16" s="244">
        <v>0.37785643959999998</v>
      </c>
      <c r="AK16" s="244">
        <v>0.39266488932999999</v>
      </c>
      <c r="AL16" s="244">
        <v>0.39769671007000001</v>
      </c>
      <c r="AM16" s="244">
        <v>0.44009246129000001</v>
      </c>
      <c r="AN16" s="244">
        <v>0.45752569310000002</v>
      </c>
      <c r="AO16" s="244">
        <v>0.43498787677</v>
      </c>
      <c r="AP16" s="244">
        <v>0.43146683733000002</v>
      </c>
      <c r="AQ16" s="244">
        <v>0.41518566160999998</v>
      </c>
      <c r="AR16" s="244">
        <v>0.39913546300000002</v>
      </c>
      <c r="AS16" s="244">
        <v>0.41005023194000001</v>
      </c>
      <c r="AT16" s="244">
        <v>0.41988618774000003</v>
      </c>
      <c r="AU16" s="244">
        <v>0.40717335028000001</v>
      </c>
      <c r="AV16" s="244">
        <v>0.44929259342</v>
      </c>
      <c r="AW16" s="244">
        <v>0.45724798750000001</v>
      </c>
      <c r="AX16" s="244">
        <v>0.46553468974000001</v>
      </c>
      <c r="AY16" s="244">
        <v>0.49255691895999998</v>
      </c>
      <c r="AZ16" s="244">
        <v>0.35268853501000003</v>
      </c>
      <c r="BA16" s="244">
        <v>0.34319291357999998</v>
      </c>
      <c r="BB16" s="244">
        <v>0.38056438642000001</v>
      </c>
      <c r="BC16" s="368">
        <v>0.45893572163000002</v>
      </c>
      <c r="BD16" s="368">
        <v>0.48643045355999998</v>
      </c>
      <c r="BE16" s="368">
        <v>0.48659067230000003</v>
      </c>
      <c r="BF16" s="368">
        <v>0.49701885459</v>
      </c>
      <c r="BG16" s="368">
        <v>0.50016141649000001</v>
      </c>
      <c r="BH16" s="368">
        <v>0.48272211117000002</v>
      </c>
      <c r="BI16" s="368">
        <v>0.50424039159</v>
      </c>
      <c r="BJ16" s="368">
        <v>0.49879129433000002</v>
      </c>
      <c r="BK16" s="368">
        <v>0.49813481545999999</v>
      </c>
      <c r="BL16" s="368">
        <v>0.49717996498</v>
      </c>
      <c r="BM16" s="368">
        <v>0.48780234092000002</v>
      </c>
      <c r="BN16" s="368">
        <v>0.49237502844999997</v>
      </c>
      <c r="BO16" s="368">
        <v>0.48771247718999999</v>
      </c>
      <c r="BP16" s="368">
        <v>0.52305935432999995</v>
      </c>
      <c r="BQ16" s="368">
        <v>0.55480159465000001</v>
      </c>
      <c r="BR16" s="368">
        <v>0.59627248115999998</v>
      </c>
      <c r="BS16" s="368">
        <v>0.63060945973000004</v>
      </c>
      <c r="BT16" s="368">
        <v>0.64547035319000001</v>
      </c>
      <c r="BU16" s="368">
        <v>0.69880634130999997</v>
      </c>
      <c r="BV16" s="368">
        <v>0.72439554483000002</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69"/>
      <c r="BD17" s="369"/>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4.3333730552</v>
      </c>
      <c r="D18" s="244">
        <v>4.3890339230000004</v>
      </c>
      <c r="E18" s="244">
        <v>4.4233567432000003</v>
      </c>
      <c r="F18" s="244">
        <v>4.3871362994999998</v>
      </c>
      <c r="G18" s="244">
        <v>4.1971452265</v>
      </c>
      <c r="H18" s="244">
        <v>4.0960111301</v>
      </c>
      <c r="I18" s="244">
        <v>4.2265509345999996</v>
      </c>
      <c r="J18" s="244">
        <v>4.0493901119000002</v>
      </c>
      <c r="K18" s="244">
        <v>3.9942634074000001</v>
      </c>
      <c r="L18" s="244">
        <v>4.2307742953999998</v>
      </c>
      <c r="M18" s="244">
        <v>4.1792849379000003</v>
      </c>
      <c r="N18" s="244">
        <v>3.9882733932000001</v>
      </c>
      <c r="O18" s="244">
        <v>4.4160858417000002</v>
      </c>
      <c r="P18" s="244">
        <v>4.3107889402000001</v>
      </c>
      <c r="Q18" s="244">
        <v>4.2104448343999996</v>
      </c>
      <c r="R18" s="244">
        <v>4.3175856247000004</v>
      </c>
      <c r="S18" s="244">
        <v>4.0148377015000003</v>
      </c>
      <c r="T18" s="244">
        <v>4.1421729533000002</v>
      </c>
      <c r="U18" s="244">
        <v>4.2784469226999997</v>
      </c>
      <c r="V18" s="244">
        <v>4.0757690737000001</v>
      </c>
      <c r="W18" s="244">
        <v>3.8432614143000001</v>
      </c>
      <c r="X18" s="244">
        <v>4.2603855569000002</v>
      </c>
      <c r="Y18" s="244">
        <v>4.2903476336999997</v>
      </c>
      <c r="Z18" s="244">
        <v>4.2961717892999998</v>
      </c>
      <c r="AA18" s="244">
        <v>4.1974284999</v>
      </c>
      <c r="AB18" s="244">
        <v>4.2191381089000002</v>
      </c>
      <c r="AC18" s="244">
        <v>4.1899342290000003</v>
      </c>
      <c r="AD18" s="244">
        <v>4.1091573543999997</v>
      </c>
      <c r="AE18" s="244">
        <v>3.9625078662000002</v>
      </c>
      <c r="AF18" s="244">
        <v>3.6986415208999999</v>
      </c>
      <c r="AG18" s="244">
        <v>4.0231040267999996</v>
      </c>
      <c r="AH18" s="244">
        <v>3.8411342588999999</v>
      </c>
      <c r="AI18" s="244">
        <v>3.9075208567000002</v>
      </c>
      <c r="AJ18" s="244">
        <v>4.0736393417999999</v>
      </c>
      <c r="AK18" s="244">
        <v>4.3412145147999999</v>
      </c>
      <c r="AL18" s="244">
        <v>4.4017125520000002</v>
      </c>
      <c r="AM18" s="244">
        <v>4.422809279</v>
      </c>
      <c r="AN18" s="244">
        <v>4.5425459428000003</v>
      </c>
      <c r="AO18" s="244">
        <v>4.3737418259999998</v>
      </c>
      <c r="AP18" s="244">
        <v>4.4983393456999998</v>
      </c>
      <c r="AQ18" s="244">
        <v>4.3341390649999996</v>
      </c>
      <c r="AR18" s="244">
        <v>4.2305586915999998</v>
      </c>
      <c r="AS18" s="244">
        <v>4.3873602788000001</v>
      </c>
      <c r="AT18" s="244">
        <v>4.1728608778999998</v>
      </c>
      <c r="AU18" s="244">
        <v>3.9274259412000001</v>
      </c>
      <c r="AV18" s="244">
        <v>4.1527342263999998</v>
      </c>
      <c r="AW18" s="244">
        <v>4.2402430691999999</v>
      </c>
      <c r="AX18" s="244">
        <v>4.4654350262999998</v>
      </c>
      <c r="AY18" s="244">
        <v>4.405409261</v>
      </c>
      <c r="AZ18" s="244">
        <v>4.3815813508000003</v>
      </c>
      <c r="BA18" s="244">
        <v>4.4054605742000001</v>
      </c>
      <c r="BB18" s="244">
        <v>4.4142951718000001</v>
      </c>
      <c r="BC18" s="368">
        <v>4.2695063098999997</v>
      </c>
      <c r="BD18" s="368">
        <v>4.1720048135000001</v>
      </c>
      <c r="BE18" s="368">
        <v>4.4012923609000003</v>
      </c>
      <c r="BF18" s="368">
        <v>4.3621038207999998</v>
      </c>
      <c r="BG18" s="368">
        <v>4.1944331304000002</v>
      </c>
      <c r="BH18" s="368">
        <v>4.4831774941999996</v>
      </c>
      <c r="BI18" s="368">
        <v>4.4990441735999998</v>
      </c>
      <c r="BJ18" s="368">
        <v>4.5214697907000003</v>
      </c>
      <c r="BK18" s="368">
        <v>4.5160839104999999</v>
      </c>
      <c r="BL18" s="368">
        <v>4.5193030072000004</v>
      </c>
      <c r="BM18" s="368">
        <v>4.5122047725999996</v>
      </c>
      <c r="BN18" s="368">
        <v>4.496883006</v>
      </c>
      <c r="BO18" s="368">
        <v>4.3994939325000004</v>
      </c>
      <c r="BP18" s="368">
        <v>4.4425201276999999</v>
      </c>
      <c r="BQ18" s="368">
        <v>4.4718056469</v>
      </c>
      <c r="BR18" s="368">
        <v>4.3580746614999999</v>
      </c>
      <c r="BS18" s="368">
        <v>4.2744617021</v>
      </c>
      <c r="BT18" s="368">
        <v>4.5576465657999998</v>
      </c>
      <c r="BU18" s="368">
        <v>4.6075190149000003</v>
      </c>
      <c r="BV18" s="368">
        <v>4.6541869548000001</v>
      </c>
    </row>
    <row r="19" spans="1:74" ht="11.1" customHeight="1" x14ac:dyDescent="0.2">
      <c r="A19" s="159" t="s">
        <v>254</v>
      </c>
      <c r="B19" s="170" t="s">
        <v>345</v>
      </c>
      <c r="C19" s="244">
        <v>2.0363215484000001</v>
      </c>
      <c r="D19" s="244">
        <v>2.0728151429000001</v>
      </c>
      <c r="E19" s="244">
        <v>2.1322947742</v>
      </c>
      <c r="F19" s="244">
        <v>2.1223863333000001</v>
      </c>
      <c r="G19" s="244">
        <v>1.9920886452</v>
      </c>
      <c r="H19" s="244">
        <v>1.8913336667</v>
      </c>
      <c r="I19" s="244">
        <v>2.0062918710000002</v>
      </c>
      <c r="J19" s="244">
        <v>1.9322321935</v>
      </c>
      <c r="K19" s="244">
        <v>1.7820973333000001</v>
      </c>
      <c r="L19" s="244">
        <v>1.9450150968</v>
      </c>
      <c r="M19" s="244">
        <v>1.8737216667000001</v>
      </c>
      <c r="N19" s="244">
        <v>1.9375076774</v>
      </c>
      <c r="O19" s="244">
        <v>2.0323502903000001</v>
      </c>
      <c r="P19" s="244">
        <v>1.9561311428999999</v>
      </c>
      <c r="Q19" s="244">
        <v>1.9097967418999999</v>
      </c>
      <c r="R19" s="244">
        <v>1.8765476667000001</v>
      </c>
      <c r="S19" s="244">
        <v>1.6648925483999999</v>
      </c>
      <c r="T19" s="244">
        <v>1.8549519999999999</v>
      </c>
      <c r="U19" s="244">
        <v>1.9207535161</v>
      </c>
      <c r="V19" s="244">
        <v>1.8781438387</v>
      </c>
      <c r="W19" s="244">
        <v>1.6173996666999999</v>
      </c>
      <c r="X19" s="244">
        <v>1.8649551289999999</v>
      </c>
      <c r="Y19" s="244">
        <v>1.8830473333</v>
      </c>
      <c r="Z19" s="244">
        <v>1.8598825483999999</v>
      </c>
      <c r="AA19" s="244">
        <v>1.8271840322999999</v>
      </c>
      <c r="AB19" s="244">
        <v>1.7534939286</v>
      </c>
      <c r="AC19" s="244">
        <v>1.7628637096999999</v>
      </c>
      <c r="AD19" s="244">
        <v>1.726402</v>
      </c>
      <c r="AE19" s="244">
        <v>1.5958743548000001</v>
      </c>
      <c r="AF19" s="244">
        <v>1.4056120000000001</v>
      </c>
      <c r="AG19" s="244">
        <v>1.7224859677</v>
      </c>
      <c r="AH19" s="244">
        <v>1.6699340323</v>
      </c>
      <c r="AI19" s="244">
        <v>1.5823609999999999</v>
      </c>
      <c r="AJ19" s="244">
        <v>1.7973572580999999</v>
      </c>
      <c r="AK19" s="244">
        <v>1.9945656667</v>
      </c>
      <c r="AL19" s="244">
        <v>2.0810159677</v>
      </c>
      <c r="AM19" s="244">
        <v>1.9846369355</v>
      </c>
      <c r="AN19" s="244">
        <v>2.1088556896999999</v>
      </c>
      <c r="AO19" s="244">
        <v>2.0647837096999999</v>
      </c>
      <c r="AP19" s="244">
        <v>2.099399</v>
      </c>
      <c r="AQ19" s="244">
        <v>2.0436817742</v>
      </c>
      <c r="AR19" s="244">
        <v>1.8645723332999999</v>
      </c>
      <c r="AS19" s="244">
        <v>2.0684359677000002</v>
      </c>
      <c r="AT19" s="244">
        <v>2.0288698386999999</v>
      </c>
      <c r="AU19" s="244">
        <v>1.7779799999999999</v>
      </c>
      <c r="AV19" s="244">
        <v>1.8854172580999999</v>
      </c>
      <c r="AW19" s="244">
        <v>2.0381763333</v>
      </c>
      <c r="AX19" s="244">
        <v>2.1362056452</v>
      </c>
      <c r="AY19" s="244">
        <v>2.1440296753000001</v>
      </c>
      <c r="AZ19" s="244">
        <v>2.1107184352999999</v>
      </c>
      <c r="BA19" s="244">
        <v>2.1009494495999999</v>
      </c>
      <c r="BB19" s="244">
        <v>2.1283528154</v>
      </c>
      <c r="BC19" s="368">
        <v>2.0404910327999999</v>
      </c>
      <c r="BD19" s="368">
        <v>2.0644935173999999</v>
      </c>
      <c r="BE19" s="368">
        <v>2.1953772679000001</v>
      </c>
      <c r="BF19" s="368">
        <v>2.2010523235999999</v>
      </c>
      <c r="BG19" s="368">
        <v>1.9549623473</v>
      </c>
      <c r="BH19" s="368">
        <v>2.2189866514999999</v>
      </c>
      <c r="BI19" s="368">
        <v>2.2340709083000001</v>
      </c>
      <c r="BJ19" s="368">
        <v>2.2445065609000001</v>
      </c>
      <c r="BK19" s="368">
        <v>2.2455049669</v>
      </c>
      <c r="BL19" s="368">
        <v>2.2469113915999999</v>
      </c>
      <c r="BM19" s="368">
        <v>2.2481359742999998</v>
      </c>
      <c r="BN19" s="368">
        <v>2.2484300949999998</v>
      </c>
      <c r="BO19" s="368">
        <v>2.1557780606999999</v>
      </c>
      <c r="BP19" s="368">
        <v>2.1889662713</v>
      </c>
      <c r="BQ19" s="368">
        <v>2.2932218620999998</v>
      </c>
      <c r="BR19" s="368">
        <v>2.2975212579000002</v>
      </c>
      <c r="BS19" s="368">
        <v>2.0518884911000002</v>
      </c>
      <c r="BT19" s="368">
        <v>2.3001876788</v>
      </c>
      <c r="BU19" s="368">
        <v>2.3385582147999999</v>
      </c>
      <c r="BV19" s="368">
        <v>2.3765649513999998</v>
      </c>
    </row>
    <row r="20" spans="1:74" ht="11.1" customHeight="1" x14ac:dyDescent="0.2">
      <c r="A20" s="159" t="s">
        <v>1029</v>
      </c>
      <c r="B20" s="170" t="s">
        <v>1030</v>
      </c>
      <c r="C20" s="244">
        <v>1.1053271702</v>
      </c>
      <c r="D20" s="244">
        <v>1.0878213229</v>
      </c>
      <c r="E20" s="244">
        <v>1.0881404663000001</v>
      </c>
      <c r="F20" s="244">
        <v>1.0532417115999999</v>
      </c>
      <c r="G20" s="244">
        <v>1.0814968049</v>
      </c>
      <c r="H20" s="244">
        <v>1.0761296227999999</v>
      </c>
      <c r="I20" s="244">
        <v>1.0545978709999999</v>
      </c>
      <c r="J20" s="244">
        <v>0.94372835648999998</v>
      </c>
      <c r="K20" s="244">
        <v>1.0100305191000001</v>
      </c>
      <c r="L20" s="244">
        <v>1.0900956055</v>
      </c>
      <c r="M20" s="244">
        <v>1.1127252919999999</v>
      </c>
      <c r="N20" s="244">
        <v>0.85313802094000002</v>
      </c>
      <c r="O20" s="244">
        <v>1.1747400339</v>
      </c>
      <c r="P20" s="244">
        <v>1.1533525218</v>
      </c>
      <c r="Q20" s="244">
        <v>1.1042452271000001</v>
      </c>
      <c r="R20" s="244">
        <v>1.2370723258</v>
      </c>
      <c r="S20" s="244">
        <v>1.1397379646000001</v>
      </c>
      <c r="T20" s="244">
        <v>1.0921622327</v>
      </c>
      <c r="U20" s="244">
        <v>1.1615554771000001</v>
      </c>
      <c r="V20" s="244">
        <v>1.0576434527</v>
      </c>
      <c r="W20" s="244">
        <v>1.0318269900999999</v>
      </c>
      <c r="X20" s="244">
        <v>1.1861254853000001</v>
      </c>
      <c r="Y20" s="244">
        <v>1.1928250302000001</v>
      </c>
      <c r="Z20" s="244">
        <v>1.2283412185</v>
      </c>
      <c r="AA20" s="244">
        <v>1.1987688546999999</v>
      </c>
      <c r="AB20" s="244">
        <v>1.2824673665999999</v>
      </c>
      <c r="AC20" s="244">
        <v>1.2451469311000001</v>
      </c>
      <c r="AD20" s="244">
        <v>1.2026221700999999</v>
      </c>
      <c r="AE20" s="244">
        <v>1.1987596872999999</v>
      </c>
      <c r="AF20" s="244">
        <v>1.1406943904</v>
      </c>
      <c r="AG20" s="244">
        <v>1.1434363269000001</v>
      </c>
      <c r="AH20" s="244">
        <v>1.0173699</v>
      </c>
      <c r="AI20" s="244">
        <v>1.1987358562999999</v>
      </c>
      <c r="AJ20" s="244">
        <v>1.1284360123999999</v>
      </c>
      <c r="AK20" s="244">
        <v>1.2021487177000001</v>
      </c>
      <c r="AL20" s="244">
        <v>1.1644638060000001</v>
      </c>
      <c r="AM20" s="244">
        <v>1.2234305484000001</v>
      </c>
      <c r="AN20" s="244">
        <v>1.2076105172</v>
      </c>
      <c r="AO20" s="244">
        <v>1.1047288387</v>
      </c>
      <c r="AP20" s="244">
        <v>1.2132976666999999</v>
      </c>
      <c r="AQ20" s="244">
        <v>1.0937703871</v>
      </c>
      <c r="AR20" s="244">
        <v>1.1794736667000001</v>
      </c>
      <c r="AS20" s="244">
        <v>1.1097412257999999</v>
      </c>
      <c r="AT20" s="244">
        <v>0.92969109676999995</v>
      </c>
      <c r="AU20" s="244">
        <v>0.94828066666999999</v>
      </c>
      <c r="AV20" s="244">
        <v>1.0517560322999999</v>
      </c>
      <c r="AW20" s="244">
        <v>0.99938133333000001</v>
      </c>
      <c r="AX20" s="244">
        <v>1.1184133039999999</v>
      </c>
      <c r="AY20" s="244">
        <v>1.0644945917999999</v>
      </c>
      <c r="AZ20" s="244">
        <v>1.0439675037</v>
      </c>
      <c r="BA20" s="244">
        <v>1.0727996619</v>
      </c>
      <c r="BB20" s="244">
        <v>1.0669424274999999</v>
      </c>
      <c r="BC20" s="368">
        <v>1.0201503612</v>
      </c>
      <c r="BD20" s="368">
        <v>0.89379290455000004</v>
      </c>
      <c r="BE20" s="368">
        <v>0.99178905994</v>
      </c>
      <c r="BF20" s="368">
        <v>0.95463024401999996</v>
      </c>
      <c r="BG20" s="368">
        <v>1.0190659584999999</v>
      </c>
      <c r="BH20" s="368">
        <v>1.0439821102</v>
      </c>
      <c r="BI20" s="368">
        <v>1.0395729352</v>
      </c>
      <c r="BJ20" s="368">
        <v>1.0500115268000001</v>
      </c>
      <c r="BK20" s="368">
        <v>1.0579311354000001</v>
      </c>
      <c r="BL20" s="368">
        <v>1.0534438160999999</v>
      </c>
      <c r="BM20" s="368">
        <v>1.0469759881</v>
      </c>
      <c r="BN20" s="368">
        <v>1.0408566644999999</v>
      </c>
      <c r="BO20" s="368">
        <v>1.0349430477999999</v>
      </c>
      <c r="BP20" s="368">
        <v>1.0297410078</v>
      </c>
      <c r="BQ20" s="368">
        <v>0.95384373991000004</v>
      </c>
      <c r="BR20" s="368">
        <v>0.84712141513000005</v>
      </c>
      <c r="BS20" s="368">
        <v>0.99195269262999997</v>
      </c>
      <c r="BT20" s="368">
        <v>1.0275917779999999</v>
      </c>
      <c r="BU20" s="368">
        <v>1.0349194517</v>
      </c>
      <c r="BV20" s="368">
        <v>1.0422942759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924</v>
      </c>
      <c r="C22" s="244">
        <v>14.539358980999999</v>
      </c>
      <c r="D22" s="244">
        <v>14.3378757</v>
      </c>
      <c r="E22" s="244">
        <v>14.446238422</v>
      </c>
      <c r="F22" s="244">
        <v>14.442563463000001</v>
      </c>
      <c r="G22" s="244">
        <v>14.35410272</v>
      </c>
      <c r="H22" s="244">
        <v>14.335310319</v>
      </c>
      <c r="I22" s="244">
        <v>14.296671751</v>
      </c>
      <c r="J22" s="244">
        <v>14.15349419</v>
      </c>
      <c r="K22" s="244">
        <v>14.262233957999999</v>
      </c>
      <c r="L22" s="244">
        <v>14.191656844000001</v>
      </c>
      <c r="M22" s="244">
        <v>14.309756106</v>
      </c>
      <c r="N22" s="244">
        <v>14.349486002000001</v>
      </c>
      <c r="O22" s="244">
        <v>14.378721446</v>
      </c>
      <c r="P22" s="244">
        <v>14.416821241999999</v>
      </c>
      <c r="Q22" s="244">
        <v>14.406143413000001</v>
      </c>
      <c r="R22" s="244">
        <v>14.348213437</v>
      </c>
      <c r="S22" s="244">
        <v>14.409969759999999</v>
      </c>
      <c r="T22" s="244">
        <v>14.508764981000001</v>
      </c>
      <c r="U22" s="244">
        <v>14.653601214</v>
      </c>
      <c r="V22" s="244">
        <v>14.440045603</v>
      </c>
      <c r="W22" s="244">
        <v>14.756020126999999</v>
      </c>
      <c r="X22" s="244">
        <v>14.804990879</v>
      </c>
      <c r="Y22" s="244">
        <v>14.852944639</v>
      </c>
      <c r="Z22" s="244">
        <v>14.970824987</v>
      </c>
      <c r="AA22" s="244">
        <v>14.878777394</v>
      </c>
      <c r="AB22" s="244">
        <v>14.863430148999999</v>
      </c>
      <c r="AC22" s="244">
        <v>14.765022034999999</v>
      </c>
      <c r="AD22" s="244">
        <v>14.366004886000001</v>
      </c>
      <c r="AE22" s="244">
        <v>14.269551707</v>
      </c>
      <c r="AF22" s="244">
        <v>14.630196189999999</v>
      </c>
      <c r="AG22" s="244">
        <v>14.599712593</v>
      </c>
      <c r="AH22" s="244">
        <v>14.610616601</v>
      </c>
      <c r="AI22" s="244">
        <v>14.546238517999999</v>
      </c>
      <c r="AJ22" s="244">
        <v>14.564291315</v>
      </c>
      <c r="AK22" s="244">
        <v>14.707284194</v>
      </c>
      <c r="AL22" s="244">
        <v>14.733928687000001</v>
      </c>
      <c r="AM22" s="244">
        <v>14.741243946999999</v>
      </c>
      <c r="AN22" s="244">
        <v>14.736266049999999</v>
      </c>
      <c r="AO22" s="244">
        <v>14.710639335</v>
      </c>
      <c r="AP22" s="244">
        <v>14.759915782</v>
      </c>
      <c r="AQ22" s="244">
        <v>12.497719159000001</v>
      </c>
      <c r="AR22" s="244">
        <v>12.292770859000001</v>
      </c>
      <c r="AS22" s="244">
        <v>12.342975413</v>
      </c>
      <c r="AT22" s="244">
        <v>12.891576621</v>
      </c>
      <c r="AU22" s="244">
        <v>12.919091398999999</v>
      </c>
      <c r="AV22" s="244">
        <v>13.056881426</v>
      </c>
      <c r="AW22" s="244">
        <v>13.152368439</v>
      </c>
      <c r="AX22" s="244">
        <v>13.18752181</v>
      </c>
      <c r="AY22" s="244">
        <v>13.313800951999999</v>
      </c>
      <c r="AZ22" s="244">
        <v>13.374825144000001</v>
      </c>
      <c r="BA22" s="244">
        <v>13.484324840999999</v>
      </c>
      <c r="BB22" s="244">
        <v>13.650537441999999</v>
      </c>
      <c r="BC22" s="368">
        <v>13.71409714</v>
      </c>
      <c r="BD22" s="368">
        <v>13.746047672</v>
      </c>
      <c r="BE22" s="368">
        <v>13.762704623999999</v>
      </c>
      <c r="BF22" s="368">
        <v>13.713225675</v>
      </c>
      <c r="BG22" s="368">
        <v>13.742622130000001</v>
      </c>
      <c r="BH22" s="368">
        <v>13.84194578</v>
      </c>
      <c r="BI22" s="368">
        <v>13.902287325</v>
      </c>
      <c r="BJ22" s="368">
        <v>13.948398762</v>
      </c>
      <c r="BK22" s="368">
        <v>13.978727744</v>
      </c>
      <c r="BL22" s="368">
        <v>14.053715351999999</v>
      </c>
      <c r="BM22" s="368">
        <v>14.182511301</v>
      </c>
      <c r="BN22" s="368">
        <v>14.540381289000001</v>
      </c>
      <c r="BO22" s="368">
        <v>14.647510832</v>
      </c>
      <c r="BP22" s="368">
        <v>14.805627107999999</v>
      </c>
      <c r="BQ22" s="368">
        <v>14.863648071</v>
      </c>
      <c r="BR22" s="368">
        <v>14.801696335000001</v>
      </c>
      <c r="BS22" s="368">
        <v>14.786411786</v>
      </c>
      <c r="BT22" s="368">
        <v>14.920666325999999</v>
      </c>
      <c r="BU22" s="368">
        <v>14.949649564</v>
      </c>
      <c r="BV22" s="368">
        <v>14.981000291999999</v>
      </c>
    </row>
    <row r="23" spans="1:74" ht="11.1" customHeight="1" x14ac:dyDescent="0.2">
      <c r="A23" s="159" t="s">
        <v>255</v>
      </c>
      <c r="B23" s="170" t="s">
        <v>367</v>
      </c>
      <c r="C23" s="244">
        <v>0.81607460743000004</v>
      </c>
      <c r="D23" s="244">
        <v>0.79847657874</v>
      </c>
      <c r="E23" s="244">
        <v>0.75506131327000003</v>
      </c>
      <c r="F23" s="244">
        <v>0.79774702589000002</v>
      </c>
      <c r="G23" s="244">
        <v>0.79762043152999995</v>
      </c>
      <c r="H23" s="244">
        <v>0.80770544167000002</v>
      </c>
      <c r="I23" s="244">
        <v>0.80893775821000002</v>
      </c>
      <c r="J23" s="244">
        <v>0.75234287237999997</v>
      </c>
      <c r="K23" s="244">
        <v>0.80602191914999999</v>
      </c>
      <c r="L23" s="244">
        <v>0.80689181230999996</v>
      </c>
      <c r="M23" s="244">
        <v>0.79471246303999998</v>
      </c>
      <c r="N23" s="244">
        <v>0.81456037593999997</v>
      </c>
      <c r="O23" s="244">
        <v>0.82308303848999997</v>
      </c>
      <c r="P23" s="244">
        <v>0.80484895389</v>
      </c>
      <c r="Q23" s="244">
        <v>0.80144887874000004</v>
      </c>
      <c r="R23" s="244">
        <v>0.80343534117000004</v>
      </c>
      <c r="S23" s="244">
        <v>0.82044880359000005</v>
      </c>
      <c r="T23" s="244">
        <v>0.81144880359000005</v>
      </c>
      <c r="U23" s="244">
        <v>0.79244920242000005</v>
      </c>
      <c r="V23" s="244">
        <v>0.79344917933000003</v>
      </c>
      <c r="W23" s="244">
        <v>0.81544835723999998</v>
      </c>
      <c r="X23" s="244">
        <v>0.80244916393999999</v>
      </c>
      <c r="Y23" s="244">
        <v>0.82044910870999999</v>
      </c>
      <c r="Z23" s="244">
        <v>0.80944900595000002</v>
      </c>
      <c r="AA23" s="244">
        <v>0.81244930654000003</v>
      </c>
      <c r="AB23" s="244">
        <v>0.82544913316000001</v>
      </c>
      <c r="AC23" s="244">
        <v>0.81744913316000001</v>
      </c>
      <c r="AD23" s="244">
        <v>0.78044868227999997</v>
      </c>
      <c r="AE23" s="244">
        <v>0.79544860712999998</v>
      </c>
      <c r="AF23" s="244">
        <v>0.78744930654</v>
      </c>
      <c r="AG23" s="244">
        <v>0.79744838168999999</v>
      </c>
      <c r="AH23" s="244">
        <v>0.76844855506999998</v>
      </c>
      <c r="AI23" s="244">
        <v>0.77444923138999999</v>
      </c>
      <c r="AJ23" s="244">
        <v>0.73744838169000004</v>
      </c>
      <c r="AK23" s="244">
        <v>0.79544850889999996</v>
      </c>
      <c r="AL23" s="244">
        <v>0.79044865918999996</v>
      </c>
      <c r="AM23" s="244">
        <v>0.77168884808000004</v>
      </c>
      <c r="AN23" s="244">
        <v>0.75385766193000003</v>
      </c>
      <c r="AO23" s="244">
        <v>0.76737643648999998</v>
      </c>
      <c r="AP23" s="244">
        <v>0.77404509317000003</v>
      </c>
      <c r="AQ23" s="244">
        <v>0.65255758334000002</v>
      </c>
      <c r="AR23" s="244">
        <v>0.65138256370000003</v>
      </c>
      <c r="AS23" s="244">
        <v>0.65239722380999998</v>
      </c>
      <c r="AT23" s="244">
        <v>0.67156285961999995</v>
      </c>
      <c r="AU23" s="244">
        <v>0.65912965726999995</v>
      </c>
      <c r="AV23" s="244">
        <v>0.67837116020999999</v>
      </c>
      <c r="AW23" s="244">
        <v>0.68829086428999997</v>
      </c>
      <c r="AX23" s="244">
        <v>0.69070125966999996</v>
      </c>
      <c r="AY23" s="244">
        <v>0.74984760143999996</v>
      </c>
      <c r="AZ23" s="244">
        <v>0.73996412188000005</v>
      </c>
      <c r="BA23" s="244">
        <v>0.73426733671</v>
      </c>
      <c r="BB23" s="244">
        <v>0.72615480394999998</v>
      </c>
      <c r="BC23" s="368">
        <v>0.71910355023000005</v>
      </c>
      <c r="BD23" s="368">
        <v>0.72764033425999997</v>
      </c>
      <c r="BE23" s="368">
        <v>0.72575589573999999</v>
      </c>
      <c r="BF23" s="368">
        <v>0.71822306542000003</v>
      </c>
      <c r="BG23" s="368">
        <v>0.73572676661000003</v>
      </c>
      <c r="BH23" s="368">
        <v>0.75238607229999999</v>
      </c>
      <c r="BI23" s="368">
        <v>0.76844694852999995</v>
      </c>
      <c r="BJ23" s="368">
        <v>0.77949361189999999</v>
      </c>
      <c r="BK23" s="368">
        <v>0.78279439474000001</v>
      </c>
      <c r="BL23" s="368">
        <v>0.78643805056000005</v>
      </c>
      <c r="BM23" s="368">
        <v>0.78988298711000005</v>
      </c>
      <c r="BN23" s="368">
        <v>0.80088099304000004</v>
      </c>
      <c r="BO23" s="368">
        <v>0.79686187855000001</v>
      </c>
      <c r="BP23" s="368">
        <v>0.79539439291000003</v>
      </c>
      <c r="BQ23" s="368">
        <v>0.78221166294</v>
      </c>
      <c r="BR23" s="368">
        <v>0.75968568354999999</v>
      </c>
      <c r="BS23" s="368">
        <v>0.77719820834999997</v>
      </c>
      <c r="BT23" s="368">
        <v>0.79065248915999997</v>
      </c>
      <c r="BU23" s="368">
        <v>0.80221088831999998</v>
      </c>
      <c r="BV23" s="368">
        <v>0.81377587469000001</v>
      </c>
    </row>
    <row r="24" spans="1:74" ht="11.1" customHeight="1" x14ac:dyDescent="0.2">
      <c r="A24" s="159" t="s">
        <v>256</v>
      </c>
      <c r="B24" s="170" t="s">
        <v>368</v>
      </c>
      <c r="C24" s="244">
        <v>1.8435844995999999</v>
      </c>
      <c r="D24" s="244">
        <v>1.8699209049000001</v>
      </c>
      <c r="E24" s="244">
        <v>1.9082287550999999</v>
      </c>
      <c r="F24" s="244">
        <v>1.8832110905999999</v>
      </c>
      <c r="G24" s="244">
        <v>1.8536781098999999</v>
      </c>
      <c r="H24" s="244">
        <v>1.8766182429</v>
      </c>
      <c r="I24" s="244">
        <v>1.8968362851</v>
      </c>
      <c r="J24" s="244">
        <v>1.8113992712</v>
      </c>
      <c r="K24" s="244">
        <v>1.8628623573</v>
      </c>
      <c r="L24" s="244">
        <v>1.8305557874</v>
      </c>
      <c r="M24" s="244">
        <v>1.9642379572999999</v>
      </c>
      <c r="N24" s="244">
        <v>1.9587909485999999</v>
      </c>
      <c r="O24" s="244">
        <v>1.9503674027</v>
      </c>
      <c r="P24" s="244">
        <v>2.0037399022</v>
      </c>
      <c r="Q24" s="244">
        <v>1.9807715937999999</v>
      </c>
      <c r="R24" s="244">
        <v>1.9321661503000001</v>
      </c>
      <c r="S24" s="244">
        <v>1.972398887</v>
      </c>
      <c r="T24" s="244">
        <v>1.9745017652000001</v>
      </c>
      <c r="U24" s="244">
        <v>1.9947720067000001</v>
      </c>
      <c r="V24" s="244">
        <v>1.7829980963000001</v>
      </c>
      <c r="W24" s="244">
        <v>1.9221436911000001</v>
      </c>
      <c r="X24" s="244">
        <v>1.9346075484</v>
      </c>
      <c r="Y24" s="244">
        <v>2.0066209843</v>
      </c>
      <c r="Z24" s="244">
        <v>2.0590149120999999</v>
      </c>
      <c r="AA24" s="244">
        <v>2.0485655226000001</v>
      </c>
      <c r="AB24" s="244">
        <v>2.0614667</v>
      </c>
      <c r="AC24" s="244">
        <v>1.9810925805999999</v>
      </c>
      <c r="AD24" s="244">
        <v>1.7374341932999999</v>
      </c>
      <c r="AE24" s="244">
        <v>1.7818523871</v>
      </c>
      <c r="AF24" s="244">
        <v>2.0495496332999998</v>
      </c>
      <c r="AG24" s="244">
        <v>2.0429835226000002</v>
      </c>
      <c r="AH24" s="244">
        <v>1.9329347160999999</v>
      </c>
      <c r="AI24" s="244">
        <v>1.8992934467</v>
      </c>
      <c r="AJ24" s="244">
        <v>1.9751369354999999</v>
      </c>
      <c r="AK24" s="244">
        <v>2.0403525732999999</v>
      </c>
      <c r="AL24" s="244">
        <v>2.0518219419000001</v>
      </c>
      <c r="AM24" s="244">
        <v>2.0480972710000001</v>
      </c>
      <c r="AN24" s="244">
        <v>2.0794706276000001</v>
      </c>
      <c r="AO24" s="244">
        <v>2.0436586838999999</v>
      </c>
      <c r="AP24" s="244">
        <v>2.0446804933</v>
      </c>
      <c r="AQ24" s="244">
        <v>1.8414286194</v>
      </c>
      <c r="AR24" s="244">
        <v>1.705217</v>
      </c>
      <c r="AS24" s="244">
        <v>1.7021661031999999</v>
      </c>
      <c r="AT24" s="244">
        <v>1.7415280305</v>
      </c>
      <c r="AU24" s="244">
        <v>1.6866910799999999</v>
      </c>
      <c r="AV24" s="244">
        <v>1.7741567613</v>
      </c>
      <c r="AW24" s="244">
        <v>1.8315142467000001</v>
      </c>
      <c r="AX24" s="244">
        <v>1.8320033677000001</v>
      </c>
      <c r="AY24" s="244">
        <v>1.8012210295</v>
      </c>
      <c r="AZ24" s="244">
        <v>1.9211769317</v>
      </c>
      <c r="BA24" s="244">
        <v>1.8807393429000001</v>
      </c>
      <c r="BB24" s="244">
        <v>1.8510403608999999</v>
      </c>
      <c r="BC24" s="368">
        <v>1.9052822569000001</v>
      </c>
      <c r="BD24" s="368">
        <v>1.912127949</v>
      </c>
      <c r="BE24" s="368">
        <v>1.9189403569000001</v>
      </c>
      <c r="BF24" s="368">
        <v>1.8632846725000001</v>
      </c>
      <c r="BG24" s="368">
        <v>1.8601373865999999</v>
      </c>
      <c r="BH24" s="368">
        <v>1.9194346298</v>
      </c>
      <c r="BI24" s="368">
        <v>1.9263341788999999</v>
      </c>
      <c r="BJ24" s="368">
        <v>1.9332346906</v>
      </c>
      <c r="BK24" s="368">
        <v>1.9400153105</v>
      </c>
      <c r="BL24" s="368">
        <v>1.9470036087</v>
      </c>
      <c r="BM24" s="368">
        <v>1.9538871314999999</v>
      </c>
      <c r="BN24" s="368">
        <v>2.0197993947000001</v>
      </c>
      <c r="BO24" s="368">
        <v>1.9517322105999999</v>
      </c>
      <c r="BP24" s="368">
        <v>2.0187145771999999</v>
      </c>
      <c r="BQ24" s="368">
        <v>2.0156658428999998</v>
      </c>
      <c r="BR24" s="368">
        <v>1.967150787</v>
      </c>
      <c r="BS24" s="368">
        <v>1.8891442904</v>
      </c>
      <c r="BT24" s="368">
        <v>2.0165743855999998</v>
      </c>
      <c r="BU24" s="368">
        <v>2.0131262727000001</v>
      </c>
      <c r="BV24" s="368">
        <v>2.0101699826999999</v>
      </c>
    </row>
    <row r="25" spans="1:74" ht="11.1" customHeight="1" x14ac:dyDescent="0.2">
      <c r="A25" s="159" t="s">
        <v>257</v>
      </c>
      <c r="B25" s="170" t="s">
        <v>369</v>
      </c>
      <c r="C25" s="244">
        <v>11.462756274</v>
      </c>
      <c r="D25" s="244">
        <v>11.252743977</v>
      </c>
      <c r="E25" s="244">
        <v>11.366154437</v>
      </c>
      <c r="F25" s="244">
        <v>11.345297714000001</v>
      </c>
      <c r="G25" s="244">
        <v>11.286854792</v>
      </c>
      <c r="H25" s="244">
        <v>11.235531455</v>
      </c>
      <c r="I25" s="244">
        <v>11.176118696</v>
      </c>
      <c r="J25" s="244">
        <v>11.175389163</v>
      </c>
      <c r="K25" s="244">
        <v>11.178837889</v>
      </c>
      <c r="L25" s="244">
        <v>11.139681502</v>
      </c>
      <c r="M25" s="244">
        <v>11.135772957</v>
      </c>
      <c r="N25" s="244">
        <v>11.160110920999999</v>
      </c>
      <c r="O25" s="244">
        <v>11.182290083</v>
      </c>
      <c r="P25" s="244">
        <v>11.184606464</v>
      </c>
      <c r="Q25" s="244">
        <v>11.198487018</v>
      </c>
      <c r="R25" s="244">
        <v>11.194755023000001</v>
      </c>
      <c r="S25" s="244">
        <v>11.202010146999999</v>
      </c>
      <c r="T25" s="244">
        <v>11.295371490000001</v>
      </c>
      <c r="U25" s="244">
        <v>11.446903083</v>
      </c>
      <c r="V25" s="244">
        <v>11.443616405</v>
      </c>
      <c r="W25" s="244">
        <v>11.597123157</v>
      </c>
      <c r="X25" s="244">
        <v>11.646468243999999</v>
      </c>
      <c r="Y25" s="244">
        <v>11.604648622999999</v>
      </c>
      <c r="Z25" s="244">
        <v>11.683591147</v>
      </c>
      <c r="AA25" s="244">
        <v>11.605536105000001</v>
      </c>
      <c r="AB25" s="244">
        <v>11.563331857</v>
      </c>
      <c r="AC25" s="244">
        <v>11.531883792</v>
      </c>
      <c r="AD25" s="244">
        <v>11.468237323</v>
      </c>
      <c r="AE25" s="244">
        <v>11.341753049999999</v>
      </c>
      <c r="AF25" s="244">
        <v>11.388609089999999</v>
      </c>
      <c r="AG25" s="244">
        <v>11.383321243999999</v>
      </c>
      <c r="AH25" s="244">
        <v>11.532829598999999</v>
      </c>
      <c r="AI25" s="244">
        <v>11.492792823</v>
      </c>
      <c r="AJ25" s="244">
        <v>11.468585696</v>
      </c>
      <c r="AK25" s="244">
        <v>11.486122523000001</v>
      </c>
      <c r="AL25" s="244">
        <v>11.503935212</v>
      </c>
      <c r="AM25" s="244">
        <v>11.549002889</v>
      </c>
      <c r="AN25" s="244">
        <v>11.530068822</v>
      </c>
      <c r="AO25" s="244">
        <v>11.526587276000001</v>
      </c>
      <c r="AP25" s="244">
        <v>11.571583257</v>
      </c>
      <c r="AQ25" s="244">
        <v>9.6334690180999996</v>
      </c>
      <c r="AR25" s="244">
        <v>9.5662103567999992</v>
      </c>
      <c r="AS25" s="244">
        <v>9.6186671471</v>
      </c>
      <c r="AT25" s="244">
        <v>10.108334792000001</v>
      </c>
      <c r="AU25" s="244">
        <v>10.202869722999999</v>
      </c>
      <c r="AV25" s="244">
        <v>10.234292566000001</v>
      </c>
      <c r="AW25" s="244">
        <v>10.262731390000001</v>
      </c>
      <c r="AX25" s="244">
        <v>10.295486243999999</v>
      </c>
      <c r="AY25" s="244">
        <v>10.409783643999999</v>
      </c>
      <c r="AZ25" s="244">
        <v>10.359215606999999</v>
      </c>
      <c r="BA25" s="244">
        <v>10.515250393000001</v>
      </c>
      <c r="BB25" s="244">
        <v>10.71803171</v>
      </c>
      <c r="BC25" s="368">
        <v>10.732150699</v>
      </c>
      <c r="BD25" s="368">
        <v>10.747598437000001</v>
      </c>
      <c r="BE25" s="368">
        <v>10.757557846999999</v>
      </c>
      <c r="BF25" s="368">
        <v>10.771245185</v>
      </c>
      <c r="BG25" s="368">
        <v>10.779090223000001</v>
      </c>
      <c r="BH25" s="368">
        <v>10.797414224000001</v>
      </c>
      <c r="BI25" s="368">
        <v>10.826491211</v>
      </c>
      <c r="BJ25" s="368">
        <v>10.848446024999999</v>
      </c>
      <c r="BK25" s="368">
        <v>10.879402641</v>
      </c>
      <c r="BL25" s="368">
        <v>10.935356825</v>
      </c>
      <c r="BM25" s="368">
        <v>11.055606641000001</v>
      </c>
      <c r="BN25" s="368">
        <v>11.336397505000001</v>
      </c>
      <c r="BO25" s="368">
        <v>11.514374589999999</v>
      </c>
      <c r="BP25" s="368">
        <v>11.606787924000001</v>
      </c>
      <c r="BQ25" s="368">
        <v>11.680105652</v>
      </c>
      <c r="BR25" s="368">
        <v>11.689920175999999</v>
      </c>
      <c r="BS25" s="368">
        <v>11.734940791</v>
      </c>
      <c r="BT25" s="368">
        <v>11.730231912000001</v>
      </c>
      <c r="BU25" s="368">
        <v>11.749702445</v>
      </c>
      <c r="BV25" s="368">
        <v>11.773050576999999</v>
      </c>
    </row>
    <row r="26" spans="1:74" ht="11.1" customHeight="1" x14ac:dyDescent="0.2">
      <c r="A26" s="159" t="s">
        <v>860</v>
      </c>
      <c r="B26" s="170" t="s">
        <v>861</v>
      </c>
      <c r="C26" s="244">
        <v>0.2872866</v>
      </c>
      <c r="D26" s="244">
        <v>0.28732523900000001</v>
      </c>
      <c r="E26" s="244">
        <v>0.287363916</v>
      </c>
      <c r="F26" s="244">
        <v>0.28740263199999999</v>
      </c>
      <c r="G26" s="244">
        <v>0.28744138600000002</v>
      </c>
      <c r="H26" s="244">
        <v>0.28748017999999997</v>
      </c>
      <c r="I26" s="244">
        <v>0.28751901200000002</v>
      </c>
      <c r="J26" s="244">
        <v>0.28755788300000001</v>
      </c>
      <c r="K26" s="244">
        <v>0.28759679300000002</v>
      </c>
      <c r="L26" s="244">
        <v>0.28763574200000003</v>
      </c>
      <c r="M26" s="244">
        <v>0.28767472900000002</v>
      </c>
      <c r="N26" s="244">
        <v>0.28771375599999999</v>
      </c>
      <c r="O26" s="244">
        <v>0.29645474234000002</v>
      </c>
      <c r="P26" s="244">
        <v>0.29629074234000002</v>
      </c>
      <c r="Q26" s="244">
        <v>0.29980474233999999</v>
      </c>
      <c r="R26" s="244">
        <v>0.29377674234000001</v>
      </c>
      <c r="S26" s="244">
        <v>0.28980274233999997</v>
      </c>
      <c r="T26" s="244">
        <v>0.30187774233999998</v>
      </c>
      <c r="U26" s="244">
        <v>0.29524974234000001</v>
      </c>
      <c r="V26" s="244">
        <v>0.29524974234000001</v>
      </c>
      <c r="W26" s="244">
        <v>0.29524974234000001</v>
      </c>
      <c r="X26" s="244">
        <v>0.29524974234000001</v>
      </c>
      <c r="Y26" s="244">
        <v>0.29524974234000001</v>
      </c>
      <c r="Z26" s="244">
        <v>0.29277674234000001</v>
      </c>
      <c r="AA26" s="244">
        <v>0.28863863212000002</v>
      </c>
      <c r="AB26" s="244">
        <v>0.28863863212000002</v>
      </c>
      <c r="AC26" s="244">
        <v>0.31108670195999999</v>
      </c>
      <c r="AD26" s="244">
        <v>0.25633085980999998</v>
      </c>
      <c r="AE26" s="244">
        <v>0.22758583479</v>
      </c>
      <c r="AF26" s="244">
        <v>0.28130333215999997</v>
      </c>
      <c r="AG26" s="244">
        <v>0.25278961787999998</v>
      </c>
      <c r="AH26" s="244">
        <v>0.25500390359000003</v>
      </c>
      <c r="AI26" s="244">
        <v>0.25721818931000001</v>
      </c>
      <c r="AJ26" s="244">
        <v>0.25943247502</v>
      </c>
      <c r="AK26" s="244">
        <v>0.26164676072999998</v>
      </c>
      <c r="AL26" s="244">
        <v>0.26386104645000003</v>
      </c>
      <c r="AM26" s="244">
        <v>0.25199041891000001</v>
      </c>
      <c r="AN26" s="244">
        <v>0.25199041891000001</v>
      </c>
      <c r="AO26" s="244">
        <v>0.25199041891000001</v>
      </c>
      <c r="AP26" s="244">
        <v>0.25199041891000001</v>
      </c>
      <c r="AQ26" s="244">
        <v>0.25199041891000001</v>
      </c>
      <c r="AR26" s="244">
        <v>0.25199041891000001</v>
      </c>
      <c r="AS26" s="244">
        <v>0.25199041891000001</v>
      </c>
      <c r="AT26" s="244">
        <v>0.25199041891000001</v>
      </c>
      <c r="AU26" s="244">
        <v>0.25199041891000001</v>
      </c>
      <c r="AV26" s="244">
        <v>0.25199041891000001</v>
      </c>
      <c r="AW26" s="244">
        <v>0.25199041891000001</v>
      </c>
      <c r="AX26" s="244">
        <v>0.25199041891000001</v>
      </c>
      <c r="AY26" s="244">
        <v>0.23905888149999999</v>
      </c>
      <c r="AZ26" s="244">
        <v>0.23912166357</v>
      </c>
      <c r="BA26" s="244">
        <v>0.23915866349000001</v>
      </c>
      <c r="BB26" s="244">
        <v>0.23914515408000001</v>
      </c>
      <c r="BC26" s="368">
        <v>0.23915914474</v>
      </c>
      <c r="BD26" s="368">
        <v>0.23922475000999999</v>
      </c>
      <c r="BE26" s="368">
        <v>0.23923597895000001</v>
      </c>
      <c r="BF26" s="368">
        <v>0.23924756677</v>
      </c>
      <c r="BG26" s="368">
        <v>0.23927671477000001</v>
      </c>
      <c r="BH26" s="368">
        <v>0.23924784421</v>
      </c>
      <c r="BI26" s="368">
        <v>0.23930282019999999</v>
      </c>
      <c r="BJ26" s="368">
        <v>0.23934419195000001</v>
      </c>
      <c r="BK26" s="368">
        <v>0.22769933043000001</v>
      </c>
      <c r="BL26" s="368">
        <v>0.22781516218</v>
      </c>
      <c r="BM26" s="368">
        <v>0.22779234626</v>
      </c>
      <c r="BN26" s="368">
        <v>0.22778901770000001</v>
      </c>
      <c r="BO26" s="368">
        <v>0.22779553101</v>
      </c>
      <c r="BP26" s="368">
        <v>0.22784626990000001</v>
      </c>
      <c r="BQ26" s="368">
        <v>0.22784579025999999</v>
      </c>
      <c r="BR26" s="368">
        <v>0.22784834622</v>
      </c>
      <c r="BS26" s="368">
        <v>0.22786923975000001</v>
      </c>
      <c r="BT26" s="368">
        <v>0.22782330983999999</v>
      </c>
      <c r="BU26" s="368">
        <v>0.22786240043</v>
      </c>
      <c r="BV26" s="368">
        <v>0.22790016546</v>
      </c>
    </row>
    <row r="27" spans="1:74" ht="11.1" customHeight="1" x14ac:dyDescent="0.2">
      <c r="A27" s="159" t="s">
        <v>370</v>
      </c>
      <c r="B27" s="170" t="s">
        <v>925</v>
      </c>
      <c r="C27" s="244">
        <v>0.12965699999999999</v>
      </c>
      <c r="D27" s="244">
        <v>0.129409</v>
      </c>
      <c r="E27" s="244">
        <v>0.12942999999999999</v>
      </c>
      <c r="F27" s="244">
        <v>0.12890499999999999</v>
      </c>
      <c r="G27" s="244">
        <v>0.12850800000000001</v>
      </c>
      <c r="H27" s="244">
        <v>0.12797500000000001</v>
      </c>
      <c r="I27" s="244">
        <v>0.12726000000000001</v>
      </c>
      <c r="J27" s="244">
        <v>0.126805</v>
      </c>
      <c r="K27" s="244">
        <v>0.126915</v>
      </c>
      <c r="L27" s="244">
        <v>0.126892</v>
      </c>
      <c r="M27" s="244">
        <v>0.127358</v>
      </c>
      <c r="N27" s="244">
        <v>0.12831000000000001</v>
      </c>
      <c r="O27" s="244">
        <v>0.12652617999999999</v>
      </c>
      <c r="P27" s="244">
        <v>0.12733517999999999</v>
      </c>
      <c r="Q27" s="244">
        <v>0.12563118000000001</v>
      </c>
      <c r="R27" s="244">
        <v>0.12408018</v>
      </c>
      <c r="S27" s="244">
        <v>0.12530917999999999</v>
      </c>
      <c r="T27" s="244">
        <v>0.12556518</v>
      </c>
      <c r="U27" s="244">
        <v>0.12422718000000001</v>
      </c>
      <c r="V27" s="244">
        <v>0.12473218</v>
      </c>
      <c r="W27" s="244">
        <v>0.12605517999999999</v>
      </c>
      <c r="X27" s="244">
        <v>0.12621618000000001</v>
      </c>
      <c r="Y27" s="244">
        <v>0.12597617999999999</v>
      </c>
      <c r="Z27" s="244">
        <v>0.12599318000000001</v>
      </c>
      <c r="AA27" s="244">
        <v>0.1235878274</v>
      </c>
      <c r="AB27" s="244">
        <v>0.1245438274</v>
      </c>
      <c r="AC27" s="244">
        <v>0.12350982739999999</v>
      </c>
      <c r="AD27" s="244">
        <v>0.1235538274</v>
      </c>
      <c r="AE27" s="244">
        <v>0.12291182740000001</v>
      </c>
      <c r="AF27" s="244">
        <v>0.1232848274</v>
      </c>
      <c r="AG27" s="244">
        <v>0.1231698274</v>
      </c>
      <c r="AH27" s="244">
        <v>0.12139982739999999</v>
      </c>
      <c r="AI27" s="244">
        <v>0.1224848274</v>
      </c>
      <c r="AJ27" s="244">
        <v>0.12368782740000001</v>
      </c>
      <c r="AK27" s="244">
        <v>0.1237138274</v>
      </c>
      <c r="AL27" s="244">
        <v>0.1238618274</v>
      </c>
      <c r="AM27" s="244">
        <v>0.12046451948</v>
      </c>
      <c r="AN27" s="244">
        <v>0.12087851948</v>
      </c>
      <c r="AO27" s="244">
        <v>0.12102651948</v>
      </c>
      <c r="AP27" s="244">
        <v>0.11761651948</v>
      </c>
      <c r="AQ27" s="244">
        <v>0.11827351948000001</v>
      </c>
      <c r="AR27" s="244">
        <v>0.11797051947999999</v>
      </c>
      <c r="AS27" s="244">
        <v>0.11775451948</v>
      </c>
      <c r="AT27" s="244">
        <v>0.11816051948</v>
      </c>
      <c r="AU27" s="244">
        <v>0.11841051948</v>
      </c>
      <c r="AV27" s="244">
        <v>0.11807051948</v>
      </c>
      <c r="AW27" s="244">
        <v>0.11784151948</v>
      </c>
      <c r="AX27" s="244">
        <v>0.11734051948</v>
      </c>
      <c r="AY27" s="244">
        <v>0.11388979495</v>
      </c>
      <c r="AZ27" s="244">
        <v>0.11534681942</v>
      </c>
      <c r="BA27" s="244">
        <v>0.11490910546999999</v>
      </c>
      <c r="BB27" s="244">
        <v>0.11616541296000001</v>
      </c>
      <c r="BC27" s="368">
        <v>0.11840148971</v>
      </c>
      <c r="BD27" s="368">
        <v>0.11945620192</v>
      </c>
      <c r="BE27" s="368">
        <v>0.12121454622</v>
      </c>
      <c r="BF27" s="368">
        <v>0.12122518505</v>
      </c>
      <c r="BG27" s="368">
        <v>0.12839103883</v>
      </c>
      <c r="BH27" s="368">
        <v>0.13346300975</v>
      </c>
      <c r="BI27" s="368">
        <v>0.14171216579000001</v>
      </c>
      <c r="BJ27" s="368">
        <v>0.14788024234</v>
      </c>
      <c r="BK27" s="368">
        <v>0.14881606768</v>
      </c>
      <c r="BL27" s="368">
        <v>0.15710170625</v>
      </c>
      <c r="BM27" s="368">
        <v>0.1553421948</v>
      </c>
      <c r="BN27" s="368">
        <v>0.15551437941999999</v>
      </c>
      <c r="BO27" s="368">
        <v>0.15674662126</v>
      </c>
      <c r="BP27" s="368">
        <v>0.15688394445000001</v>
      </c>
      <c r="BQ27" s="368">
        <v>0.15781912270000001</v>
      </c>
      <c r="BR27" s="368">
        <v>0.15709134221000001</v>
      </c>
      <c r="BS27" s="368">
        <v>0.15725925672999999</v>
      </c>
      <c r="BT27" s="368">
        <v>0.15538422938999999</v>
      </c>
      <c r="BU27" s="368">
        <v>0.15674755763000001</v>
      </c>
      <c r="BV27" s="368">
        <v>0.15610369249</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369"/>
      <c r="BD28" s="369"/>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3.2059063548000002</v>
      </c>
      <c r="D29" s="244">
        <v>3.1876799999999998</v>
      </c>
      <c r="E29" s="244">
        <v>3.2068263226</v>
      </c>
      <c r="F29" s="244">
        <v>3.2385169999999999</v>
      </c>
      <c r="G29" s="244">
        <v>3.2524807418999999</v>
      </c>
      <c r="H29" s="244">
        <v>3.2390500000000002</v>
      </c>
      <c r="I29" s="244">
        <v>3.2409696451999999</v>
      </c>
      <c r="J29" s="244">
        <v>3.2345814516</v>
      </c>
      <c r="K29" s="244">
        <v>3.2247766667</v>
      </c>
      <c r="L29" s="244">
        <v>3.2579233871</v>
      </c>
      <c r="M29" s="244">
        <v>3.2350433333000002</v>
      </c>
      <c r="N29" s="244">
        <v>3.1770149354999999</v>
      </c>
      <c r="O29" s="244">
        <v>3.1607296129</v>
      </c>
      <c r="P29" s="244">
        <v>3.1461567143</v>
      </c>
      <c r="Q29" s="244">
        <v>3.2138119354999999</v>
      </c>
      <c r="R29" s="244">
        <v>3.215106</v>
      </c>
      <c r="S29" s="244">
        <v>3.226483</v>
      </c>
      <c r="T29" s="244">
        <v>3.237663</v>
      </c>
      <c r="U29" s="244">
        <v>3.242032</v>
      </c>
      <c r="V29" s="244">
        <v>3.2281789999999999</v>
      </c>
      <c r="W29" s="244">
        <v>3.1974149999999999</v>
      </c>
      <c r="X29" s="244">
        <v>3.2247409999999999</v>
      </c>
      <c r="Y29" s="244">
        <v>3.2261440000000001</v>
      </c>
      <c r="Z29" s="244">
        <v>3.2161745484000002</v>
      </c>
      <c r="AA29" s="244">
        <v>3.2156629677000002</v>
      </c>
      <c r="AB29" s="244">
        <v>3.2108361428999999</v>
      </c>
      <c r="AC29" s="244">
        <v>3.1868888064999998</v>
      </c>
      <c r="AD29" s="244">
        <v>3.1984276666999998</v>
      </c>
      <c r="AE29" s="244">
        <v>3.1892513226000001</v>
      </c>
      <c r="AF29" s="244">
        <v>3.1957580000000001</v>
      </c>
      <c r="AG29" s="244">
        <v>3.1920198709999998</v>
      </c>
      <c r="AH29" s="244">
        <v>3.1953974515999999</v>
      </c>
      <c r="AI29" s="244">
        <v>3.2013543332999999</v>
      </c>
      <c r="AJ29" s="244">
        <v>3.2154219999999998</v>
      </c>
      <c r="AK29" s="244">
        <v>3.2011769999999999</v>
      </c>
      <c r="AL29" s="244">
        <v>3.1933039999999999</v>
      </c>
      <c r="AM29" s="244">
        <v>3.0887530000000001</v>
      </c>
      <c r="AN29" s="244">
        <v>3.1321639999999999</v>
      </c>
      <c r="AO29" s="244">
        <v>3.268427</v>
      </c>
      <c r="AP29" s="244">
        <v>3.3310650000000002</v>
      </c>
      <c r="AQ29" s="244">
        <v>2.9890620000000001</v>
      </c>
      <c r="AR29" s="244">
        <v>3.0700349999999998</v>
      </c>
      <c r="AS29" s="244">
        <v>3.0660080000000001</v>
      </c>
      <c r="AT29" s="244">
        <v>3.0939809999999999</v>
      </c>
      <c r="AU29" s="244">
        <v>3.1009549999999999</v>
      </c>
      <c r="AV29" s="244">
        <v>3.1329280000000002</v>
      </c>
      <c r="AW29" s="244">
        <v>3.127901</v>
      </c>
      <c r="AX29" s="244">
        <v>3.1388750000000001</v>
      </c>
      <c r="AY29" s="244">
        <v>3.1660184340000002</v>
      </c>
      <c r="AZ29" s="244">
        <v>3.1546320471999998</v>
      </c>
      <c r="BA29" s="244">
        <v>3.1572709123</v>
      </c>
      <c r="BB29" s="244">
        <v>3.1677136053999999</v>
      </c>
      <c r="BC29" s="368">
        <v>3.1674133100000001</v>
      </c>
      <c r="BD29" s="368">
        <v>3.1749656141</v>
      </c>
      <c r="BE29" s="368">
        <v>3.1881260722999998</v>
      </c>
      <c r="BF29" s="368">
        <v>3.2246503307999999</v>
      </c>
      <c r="BG29" s="368">
        <v>3.2230539720000002</v>
      </c>
      <c r="BH29" s="368">
        <v>3.2237147208999999</v>
      </c>
      <c r="BI29" s="368">
        <v>3.2224647203000001</v>
      </c>
      <c r="BJ29" s="368">
        <v>3.2229664150000001</v>
      </c>
      <c r="BK29" s="368">
        <v>3.2603017154999998</v>
      </c>
      <c r="BL29" s="368">
        <v>3.2586894587000002</v>
      </c>
      <c r="BM29" s="368">
        <v>3.2562268094000002</v>
      </c>
      <c r="BN29" s="368">
        <v>3.2539479902999999</v>
      </c>
      <c r="BO29" s="368">
        <v>3.2520435330000002</v>
      </c>
      <c r="BP29" s="368">
        <v>3.2507317156000002</v>
      </c>
      <c r="BQ29" s="368">
        <v>3.2490425179</v>
      </c>
      <c r="BR29" s="368">
        <v>3.2477289659999999</v>
      </c>
      <c r="BS29" s="368">
        <v>3.2462962691000001</v>
      </c>
      <c r="BT29" s="368">
        <v>3.2440697636000002</v>
      </c>
      <c r="BU29" s="368">
        <v>3.2429361871000002</v>
      </c>
      <c r="BV29" s="368">
        <v>3.2416187384000001</v>
      </c>
    </row>
    <row r="30" spans="1:74" ht="11.1" customHeight="1" x14ac:dyDescent="0.2">
      <c r="A30" s="159" t="s">
        <v>258</v>
      </c>
      <c r="B30" s="170" t="s">
        <v>372</v>
      </c>
      <c r="C30" s="244">
        <v>0.97488835484000003</v>
      </c>
      <c r="D30" s="244">
        <v>0.97926899999999995</v>
      </c>
      <c r="E30" s="244">
        <v>0.97675932257999998</v>
      </c>
      <c r="F30" s="244">
        <v>0.97650899999999996</v>
      </c>
      <c r="G30" s="244">
        <v>0.98003674194000001</v>
      </c>
      <c r="H30" s="244">
        <v>0.97777899999999995</v>
      </c>
      <c r="I30" s="244">
        <v>0.97304964516000003</v>
      </c>
      <c r="J30" s="244">
        <v>0.97737545160999995</v>
      </c>
      <c r="K30" s="244">
        <v>0.98506566666999995</v>
      </c>
      <c r="L30" s="244">
        <v>0.98571738710000001</v>
      </c>
      <c r="M30" s="244">
        <v>0.97205233332999996</v>
      </c>
      <c r="N30" s="244">
        <v>0.99301093547999997</v>
      </c>
      <c r="O30" s="244">
        <v>0.97632061290000005</v>
      </c>
      <c r="P30" s="244">
        <v>0.97625471428999999</v>
      </c>
      <c r="Q30" s="244">
        <v>0.97631093548000003</v>
      </c>
      <c r="R30" s="244">
        <v>0.97701899999999997</v>
      </c>
      <c r="S30" s="244">
        <v>0.97826900000000006</v>
      </c>
      <c r="T30" s="244">
        <v>0.982769</v>
      </c>
      <c r="U30" s="244">
        <v>0.98476900000000001</v>
      </c>
      <c r="V30" s="244">
        <v>0.983769</v>
      </c>
      <c r="W30" s="244">
        <v>0.99946900000000005</v>
      </c>
      <c r="X30" s="244">
        <v>1.004569</v>
      </c>
      <c r="Y30" s="244">
        <v>1.0104089999999999</v>
      </c>
      <c r="Z30" s="244">
        <v>1.0014625483999999</v>
      </c>
      <c r="AA30" s="244">
        <v>0.97953996773999996</v>
      </c>
      <c r="AB30" s="244">
        <v>0.98062614286000005</v>
      </c>
      <c r="AC30" s="244">
        <v>0.97929480645</v>
      </c>
      <c r="AD30" s="244">
        <v>0.97973566667</v>
      </c>
      <c r="AE30" s="244">
        <v>0.97955932258</v>
      </c>
      <c r="AF30" s="244">
        <v>0.98033899999999996</v>
      </c>
      <c r="AG30" s="244">
        <v>0.97995287096999995</v>
      </c>
      <c r="AH30" s="244">
        <v>0.97957545161000004</v>
      </c>
      <c r="AI30" s="244">
        <v>0.98202233333</v>
      </c>
      <c r="AJ30" s="244">
        <v>0.99484600000000001</v>
      </c>
      <c r="AK30" s="244">
        <v>0.98067099999999996</v>
      </c>
      <c r="AL30" s="244">
        <v>0.98017100000000001</v>
      </c>
      <c r="AM30" s="244">
        <v>0.96794100000000005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0.96770372005000005</v>
      </c>
      <c r="AZ30" s="244">
        <v>0.95852616994999995</v>
      </c>
      <c r="BA30" s="244">
        <v>0.96144327503000004</v>
      </c>
      <c r="BB30" s="244">
        <v>0.95931036284000004</v>
      </c>
      <c r="BC30" s="368">
        <v>0.96101585569000003</v>
      </c>
      <c r="BD30" s="368">
        <v>0.96994761914000005</v>
      </c>
      <c r="BE30" s="368">
        <v>0.98187067258000005</v>
      </c>
      <c r="BF30" s="368">
        <v>1.0197882259</v>
      </c>
      <c r="BG30" s="368">
        <v>1.0197819531000001</v>
      </c>
      <c r="BH30" s="368">
        <v>1.0196953820000001</v>
      </c>
      <c r="BI30" s="368">
        <v>1.0196499079000001</v>
      </c>
      <c r="BJ30" s="368">
        <v>1.0197094831</v>
      </c>
      <c r="BK30" s="368">
        <v>1.0319515448000001</v>
      </c>
      <c r="BL30" s="368">
        <v>1.0318727186000001</v>
      </c>
      <c r="BM30" s="368">
        <v>1.0317936828000001</v>
      </c>
      <c r="BN30" s="368">
        <v>1.0316954736999999</v>
      </c>
      <c r="BO30" s="368">
        <v>1.0316431472000001</v>
      </c>
      <c r="BP30" s="368">
        <v>1.0315958437999999</v>
      </c>
      <c r="BQ30" s="368">
        <v>1.0315401951000001</v>
      </c>
      <c r="BR30" s="368">
        <v>1.031479233</v>
      </c>
      <c r="BS30" s="368">
        <v>1.0314938019</v>
      </c>
      <c r="BT30" s="368">
        <v>1.0314230793000001</v>
      </c>
      <c r="BU30" s="368">
        <v>1.0313930686999999</v>
      </c>
      <c r="BV30" s="368">
        <v>1.0314728452999999</v>
      </c>
    </row>
    <row r="31" spans="1:74" ht="11.1" customHeight="1" x14ac:dyDescent="0.2">
      <c r="A31" s="159" t="s">
        <v>1119</v>
      </c>
      <c r="B31" s="170" t="s">
        <v>1118</v>
      </c>
      <c r="C31" s="244">
        <v>1.9488049999999999</v>
      </c>
      <c r="D31" s="244">
        <v>1.9288050000000001</v>
      </c>
      <c r="E31" s="244">
        <v>1.9488049999999999</v>
      </c>
      <c r="F31" s="244">
        <v>1.9788049999999999</v>
      </c>
      <c r="G31" s="244">
        <v>1.9888049999999999</v>
      </c>
      <c r="H31" s="244">
        <v>1.9788049999999999</v>
      </c>
      <c r="I31" s="244">
        <v>1.983805</v>
      </c>
      <c r="J31" s="244">
        <v>1.973805</v>
      </c>
      <c r="K31" s="244">
        <v>1.953805</v>
      </c>
      <c r="L31" s="244">
        <v>1.9888049999999999</v>
      </c>
      <c r="M31" s="244">
        <v>1.9788049999999999</v>
      </c>
      <c r="N31" s="244">
        <v>1.9888049999999999</v>
      </c>
      <c r="O31" s="244">
        <v>1.9488049999999999</v>
      </c>
      <c r="P31" s="244">
        <v>1.9088050000000001</v>
      </c>
      <c r="Q31" s="244">
        <v>1.9288050000000001</v>
      </c>
      <c r="R31" s="244">
        <v>1.9288050000000001</v>
      </c>
      <c r="S31" s="244">
        <v>1.9388049999999999</v>
      </c>
      <c r="T31" s="244">
        <v>1.9488049999999999</v>
      </c>
      <c r="U31" s="244">
        <v>1.9488049999999999</v>
      </c>
      <c r="V31" s="244">
        <v>1.9388049999999999</v>
      </c>
      <c r="W31" s="244">
        <v>1.8948050000000001</v>
      </c>
      <c r="X31" s="244">
        <v>1.9148050000000001</v>
      </c>
      <c r="Y31" s="244">
        <v>1.9148050000000001</v>
      </c>
      <c r="Z31" s="244">
        <v>1.919805</v>
      </c>
      <c r="AA31" s="244">
        <v>1.9248050000000001</v>
      </c>
      <c r="AB31" s="244">
        <v>1.9048050000000001</v>
      </c>
      <c r="AC31" s="244">
        <v>1.9248050000000001</v>
      </c>
      <c r="AD31" s="244">
        <v>1.8948050000000001</v>
      </c>
      <c r="AE31" s="244">
        <v>1.8948050000000001</v>
      </c>
      <c r="AF31" s="244">
        <v>1.8948050000000001</v>
      </c>
      <c r="AG31" s="244">
        <v>1.8948050000000001</v>
      </c>
      <c r="AH31" s="244">
        <v>1.893805</v>
      </c>
      <c r="AI31" s="244">
        <v>1.893805</v>
      </c>
      <c r="AJ31" s="244">
        <v>1.893805</v>
      </c>
      <c r="AK31" s="244">
        <v>1.893805</v>
      </c>
      <c r="AL31" s="244">
        <v>1.893805</v>
      </c>
      <c r="AM31" s="244">
        <v>1.844805</v>
      </c>
      <c r="AN31" s="244">
        <v>1.834805</v>
      </c>
      <c r="AO31" s="244">
        <v>1.8418049999999999</v>
      </c>
      <c r="AP31" s="244">
        <v>1.8678049999999999</v>
      </c>
      <c r="AQ31" s="244">
        <v>1.864805</v>
      </c>
      <c r="AR31" s="244">
        <v>1.8778049999999999</v>
      </c>
      <c r="AS31" s="244">
        <v>1.8798049999999999</v>
      </c>
      <c r="AT31" s="244">
        <v>1.8778049999999999</v>
      </c>
      <c r="AU31" s="244">
        <v>1.8778049999999999</v>
      </c>
      <c r="AV31" s="244">
        <v>1.8778049999999999</v>
      </c>
      <c r="AW31" s="244">
        <v>1.8768050000000001</v>
      </c>
      <c r="AX31" s="244">
        <v>1.8828050000000001</v>
      </c>
      <c r="AY31" s="244">
        <v>1.8969774117</v>
      </c>
      <c r="AZ31" s="244">
        <v>1.8971289457</v>
      </c>
      <c r="BA31" s="244">
        <v>1.8992182506999999</v>
      </c>
      <c r="BB31" s="244">
        <v>1.9141856437</v>
      </c>
      <c r="BC31" s="368">
        <v>1.9142194122</v>
      </c>
      <c r="BD31" s="368">
        <v>1.9143777605000001</v>
      </c>
      <c r="BE31" s="368">
        <v>1.9174048632</v>
      </c>
      <c r="BF31" s="368">
        <v>1.9174328322</v>
      </c>
      <c r="BG31" s="368">
        <v>1.9175031853</v>
      </c>
      <c r="BH31" s="368">
        <v>1.9204335018000001</v>
      </c>
      <c r="BI31" s="368">
        <v>1.9205661946999999</v>
      </c>
      <c r="BJ31" s="368">
        <v>1.9226660517</v>
      </c>
      <c r="BK31" s="368">
        <v>1.9263861163</v>
      </c>
      <c r="BL31" s="368">
        <v>1.9266656937</v>
      </c>
      <c r="BM31" s="368">
        <v>1.926610624</v>
      </c>
      <c r="BN31" s="368">
        <v>1.9266025900999999</v>
      </c>
      <c r="BO31" s="368">
        <v>1.9266183108999999</v>
      </c>
      <c r="BP31" s="368">
        <v>1.9267407769</v>
      </c>
      <c r="BQ31" s="368">
        <v>1.9267396191999999</v>
      </c>
      <c r="BR31" s="368">
        <v>1.9267457884000001</v>
      </c>
      <c r="BS31" s="368">
        <v>1.9267962181</v>
      </c>
      <c r="BT31" s="368">
        <v>1.9266853593</v>
      </c>
      <c r="BU31" s="368">
        <v>1.9267797104</v>
      </c>
      <c r="BV31" s="368">
        <v>1.9268708619999999</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369"/>
      <c r="BD32" s="369"/>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9.4529993654000002</v>
      </c>
      <c r="D33" s="244">
        <v>9.3990400395999991</v>
      </c>
      <c r="E33" s="244">
        <v>9.4393328244999992</v>
      </c>
      <c r="F33" s="244">
        <v>9.3470982851999995</v>
      </c>
      <c r="G33" s="244">
        <v>9.3308598971999999</v>
      </c>
      <c r="H33" s="244">
        <v>9.4944808325000007</v>
      </c>
      <c r="I33" s="244">
        <v>9.3889930769000003</v>
      </c>
      <c r="J33" s="244">
        <v>9.2508142538999998</v>
      </c>
      <c r="K33" s="244">
        <v>9.2398175020999993</v>
      </c>
      <c r="L33" s="244">
        <v>9.2930870840999997</v>
      </c>
      <c r="M33" s="244">
        <v>9.3621151033000007</v>
      </c>
      <c r="N33" s="244">
        <v>9.2322985295999995</v>
      </c>
      <c r="O33" s="244">
        <v>9.3992538976999995</v>
      </c>
      <c r="P33" s="244">
        <v>9.3745938817999992</v>
      </c>
      <c r="Q33" s="244">
        <v>9.4118126151000006</v>
      </c>
      <c r="R33" s="244">
        <v>9.2839833718999998</v>
      </c>
      <c r="S33" s="244">
        <v>9.2595997213000008</v>
      </c>
      <c r="T33" s="244">
        <v>9.4347242812999994</v>
      </c>
      <c r="U33" s="244">
        <v>9.2315594023000003</v>
      </c>
      <c r="V33" s="244">
        <v>9.2214057360999995</v>
      </c>
      <c r="W33" s="244">
        <v>9.2182896945999993</v>
      </c>
      <c r="X33" s="244">
        <v>9.3371240109000002</v>
      </c>
      <c r="Y33" s="244">
        <v>9.3455179854000008</v>
      </c>
      <c r="Z33" s="244">
        <v>9.4302331300999995</v>
      </c>
      <c r="AA33" s="244">
        <v>9.4342316688000007</v>
      </c>
      <c r="AB33" s="244">
        <v>9.4638173532999996</v>
      </c>
      <c r="AC33" s="244">
        <v>9.6122194253999993</v>
      </c>
      <c r="AD33" s="244">
        <v>9.5009579901999999</v>
      </c>
      <c r="AE33" s="244">
        <v>9.4918670253999995</v>
      </c>
      <c r="AF33" s="244">
        <v>9.6223913242000005</v>
      </c>
      <c r="AG33" s="244">
        <v>9.3845817878000002</v>
      </c>
      <c r="AH33" s="244">
        <v>9.4117794632000003</v>
      </c>
      <c r="AI33" s="244">
        <v>9.3835975792999999</v>
      </c>
      <c r="AJ33" s="244">
        <v>9.4991059024000002</v>
      </c>
      <c r="AK33" s="244">
        <v>9.5318158602</v>
      </c>
      <c r="AL33" s="244">
        <v>9.4383887463999994</v>
      </c>
      <c r="AM33" s="244">
        <v>9.5482760683999999</v>
      </c>
      <c r="AN33" s="244">
        <v>9.3980028350999998</v>
      </c>
      <c r="AO33" s="244">
        <v>9.4414905448000006</v>
      </c>
      <c r="AP33" s="244">
        <v>9.1869578933000007</v>
      </c>
      <c r="AQ33" s="244">
        <v>9.1145261024999993</v>
      </c>
      <c r="AR33" s="244">
        <v>9.2710902828999995</v>
      </c>
      <c r="AS33" s="244">
        <v>9.2052629631999991</v>
      </c>
      <c r="AT33" s="244">
        <v>9.3281713012999994</v>
      </c>
      <c r="AU33" s="244">
        <v>9.2219012683999999</v>
      </c>
      <c r="AV33" s="244">
        <v>9.2204820401000003</v>
      </c>
      <c r="AW33" s="244">
        <v>9.2414849794999991</v>
      </c>
      <c r="AX33" s="244">
        <v>9.1745514084999993</v>
      </c>
      <c r="AY33" s="244">
        <v>9.3439013358</v>
      </c>
      <c r="AZ33" s="244">
        <v>9.2385726642999995</v>
      </c>
      <c r="BA33" s="244">
        <v>9.3583521079</v>
      </c>
      <c r="BB33" s="244">
        <v>9.2424138438999996</v>
      </c>
      <c r="BC33" s="368">
        <v>9.2486187677</v>
      </c>
      <c r="BD33" s="368">
        <v>9.2886283219999992</v>
      </c>
      <c r="BE33" s="368">
        <v>9.2326407361000005</v>
      </c>
      <c r="BF33" s="368">
        <v>9.2491529145999998</v>
      </c>
      <c r="BG33" s="368">
        <v>9.2556147249999992</v>
      </c>
      <c r="BH33" s="368">
        <v>9.2608385933000008</v>
      </c>
      <c r="BI33" s="368">
        <v>9.2786039075000009</v>
      </c>
      <c r="BJ33" s="368">
        <v>9.2319219302000004</v>
      </c>
      <c r="BK33" s="368">
        <v>9.2463448749000001</v>
      </c>
      <c r="BL33" s="368">
        <v>9.2454576185999997</v>
      </c>
      <c r="BM33" s="368">
        <v>9.2323143717999994</v>
      </c>
      <c r="BN33" s="368">
        <v>9.2181749237999995</v>
      </c>
      <c r="BO33" s="368">
        <v>9.2181381068999997</v>
      </c>
      <c r="BP33" s="368">
        <v>9.2548790304999997</v>
      </c>
      <c r="BQ33" s="368">
        <v>9.1837755237999996</v>
      </c>
      <c r="BR33" s="368">
        <v>9.2009551673000001</v>
      </c>
      <c r="BS33" s="368">
        <v>9.2110523980999996</v>
      </c>
      <c r="BT33" s="368">
        <v>9.2093782117000007</v>
      </c>
      <c r="BU33" s="368">
        <v>9.2247331289000005</v>
      </c>
      <c r="BV33" s="368">
        <v>9.1790638347000009</v>
      </c>
    </row>
    <row r="34" spans="1:74" ht="11.1" customHeight="1" x14ac:dyDescent="0.2">
      <c r="A34" s="159" t="s">
        <v>259</v>
      </c>
      <c r="B34" s="170" t="s">
        <v>333</v>
      </c>
      <c r="C34" s="244">
        <v>0.32863199999999998</v>
      </c>
      <c r="D34" s="244">
        <v>0.32563199999999998</v>
      </c>
      <c r="E34" s="244">
        <v>0.34263199999999999</v>
      </c>
      <c r="F34" s="244">
        <v>0.32763199999999998</v>
      </c>
      <c r="G34" s="244">
        <v>0.350632</v>
      </c>
      <c r="H34" s="244">
        <v>0.35309499999999999</v>
      </c>
      <c r="I34" s="244">
        <v>0.36305199999999999</v>
      </c>
      <c r="J34" s="244">
        <v>0.36363200000000001</v>
      </c>
      <c r="K34" s="244">
        <v>0.33063199999999998</v>
      </c>
      <c r="L34" s="244">
        <v>0.34609299999999998</v>
      </c>
      <c r="M34" s="244">
        <v>0.33378099999999999</v>
      </c>
      <c r="N34" s="244">
        <v>0.31763200000000003</v>
      </c>
      <c r="O34" s="244">
        <v>0.36089369305000002</v>
      </c>
      <c r="P34" s="244">
        <v>0.36382917952999999</v>
      </c>
      <c r="Q34" s="244">
        <v>0.36251394314000002</v>
      </c>
      <c r="R34" s="244">
        <v>0.35263595247000001</v>
      </c>
      <c r="S34" s="244">
        <v>0.31542440002</v>
      </c>
      <c r="T34" s="244">
        <v>0.35502793745</v>
      </c>
      <c r="U34" s="244">
        <v>0.36167918766000001</v>
      </c>
      <c r="V34" s="244">
        <v>0.37074878776999998</v>
      </c>
      <c r="W34" s="244">
        <v>0.38742152004000002</v>
      </c>
      <c r="X34" s="244">
        <v>0.40106156724000003</v>
      </c>
      <c r="Y34" s="244">
        <v>0.40700830968000001</v>
      </c>
      <c r="Z34" s="244">
        <v>0.42936298608000001</v>
      </c>
      <c r="AA34" s="244">
        <v>0.40384711138000001</v>
      </c>
      <c r="AB34" s="244">
        <v>0.44002226727999999</v>
      </c>
      <c r="AC34" s="244">
        <v>0.42385281646</v>
      </c>
      <c r="AD34" s="244">
        <v>0.46317286348999998</v>
      </c>
      <c r="AE34" s="244">
        <v>0.44591651337999999</v>
      </c>
      <c r="AF34" s="244">
        <v>0.49097859829000001</v>
      </c>
      <c r="AG34" s="244">
        <v>0.49470756448999997</v>
      </c>
      <c r="AH34" s="244">
        <v>0.52075960359999995</v>
      </c>
      <c r="AI34" s="244">
        <v>0.51587270996000001</v>
      </c>
      <c r="AJ34" s="244">
        <v>0.55503185318000003</v>
      </c>
      <c r="AK34" s="244">
        <v>0.53687430756999999</v>
      </c>
      <c r="AL34" s="244">
        <v>0.53220592772999997</v>
      </c>
      <c r="AM34" s="244">
        <v>0.48673682326000001</v>
      </c>
      <c r="AN34" s="244">
        <v>0.45683196613999999</v>
      </c>
      <c r="AO34" s="244">
        <v>0.51554528678</v>
      </c>
      <c r="AP34" s="244">
        <v>0.52728603326000001</v>
      </c>
      <c r="AQ34" s="244">
        <v>0.46018041865999998</v>
      </c>
      <c r="AR34" s="244">
        <v>0.49931282953</v>
      </c>
      <c r="AS34" s="244">
        <v>0.48073399548000001</v>
      </c>
      <c r="AT34" s="244">
        <v>0.51928454640999999</v>
      </c>
      <c r="AU34" s="244">
        <v>0.49244605358999999</v>
      </c>
      <c r="AV34" s="244">
        <v>0.49746720335</v>
      </c>
      <c r="AW34" s="244">
        <v>0.48296649054000002</v>
      </c>
      <c r="AX34" s="244">
        <v>0.48078613365</v>
      </c>
      <c r="AY34" s="244">
        <v>0.47405216657999999</v>
      </c>
      <c r="AZ34" s="244">
        <v>0.43399797959999997</v>
      </c>
      <c r="BA34" s="244">
        <v>0.48564963360000002</v>
      </c>
      <c r="BB34" s="244">
        <v>0.49931429462999999</v>
      </c>
      <c r="BC34" s="368">
        <v>0.49914623066000002</v>
      </c>
      <c r="BD34" s="368">
        <v>0.4972940032</v>
      </c>
      <c r="BE34" s="368">
        <v>0.50310492505000004</v>
      </c>
      <c r="BF34" s="368">
        <v>0.50091613059999995</v>
      </c>
      <c r="BG34" s="368">
        <v>0.49883360255999998</v>
      </c>
      <c r="BH34" s="368">
        <v>0.49639194161</v>
      </c>
      <c r="BI34" s="368">
        <v>0.49446486296999997</v>
      </c>
      <c r="BJ34" s="368">
        <v>0.49245226713000001</v>
      </c>
      <c r="BK34" s="368">
        <v>0.48944061584999998</v>
      </c>
      <c r="BL34" s="368">
        <v>0.48768812076000001</v>
      </c>
      <c r="BM34" s="368">
        <v>0.48508004060999999</v>
      </c>
      <c r="BN34" s="368">
        <v>0.48259028542999999</v>
      </c>
      <c r="BO34" s="368">
        <v>0.48015949720000001</v>
      </c>
      <c r="BP34" s="368">
        <v>0.47799946828000001</v>
      </c>
      <c r="BQ34" s="368">
        <v>0.47552245254999997</v>
      </c>
      <c r="BR34" s="368">
        <v>0.47306261103000002</v>
      </c>
      <c r="BS34" s="368">
        <v>0.4707142191</v>
      </c>
      <c r="BT34" s="368">
        <v>0.46795285540999998</v>
      </c>
      <c r="BU34" s="368">
        <v>0.46571367936000002</v>
      </c>
      <c r="BV34" s="368">
        <v>0.46346496967</v>
      </c>
    </row>
    <row r="35" spans="1:74" ht="11.1" customHeight="1" x14ac:dyDescent="0.2">
      <c r="A35" s="159" t="s">
        <v>260</v>
      </c>
      <c r="B35" s="170" t="s">
        <v>334</v>
      </c>
      <c r="C35" s="244">
        <v>4.8380000000000001</v>
      </c>
      <c r="D35" s="244">
        <v>4.7880000000000003</v>
      </c>
      <c r="E35" s="244">
        <v>4.83</v>
      </c>
      <c r="F35" s="244">
        <v>4.8520000000000003</v>
      </c>
      <c r="G35" s="244">
        <v>4.8129999999999997</v>
      </c>
      <c r="H35" s="244">
        <v>4.9400000000000004</v>
      </c>
      <c r="I35" s="244">
        <v>4.8220000000000001</v>
      </c>
      <c r="J35" s="244">
        <v>4.7569999999999997</v>
      </c>
      <c r="K35" s="244">
        <v>4.7779999999999996</v>
      </c>
      <c r="L35" s="244">
        <v>4.7789999999999999</v>
      </c>
      <c r="M35" s="244">
        <v>4.8230000000000004</v>
      </c>
      <c r="N35" s="244">
        <v>4.7690000000000001</v>
      </c>
      <c r="O35" s="244">
        <v>4.8280000000000003</v>
      </c>
      <c r="P35" s="244">
        <v>4.7830000000000004</v>
      </c>
      <c r="Q35" s="244">
        <v>4.8470000000000004</v>
      </c>
      <c r="R35" s="244">
        <v>4.8339999999999996</v>
      </c>
      <c r="S35" s="244">
        <v>4.8209999999999997</v>
      </c>
      <c r="T35" s="244">
        <v>4.9180000000000001</v>
      </c>
      <c r="U35" s="244">
        <v>4.7759999999999998</v>
      </c>
      <c r="V35" s="244">
        <v>4.8109999999999999</v>
      </c>
      <c r="W35" s="244">
        <v>4.7409999999999997</v>
      </c>
      <c r="X35" s="244">
        <v>4.8380000000000001</v>
      </c>
      <c r="Y35" s="244">
        <v>4.8310000000000004</v>
      </c>
      <c r="Z35" s="244">
        <v>4.899</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5.0493362766000001</v>
      </c>
      <c r="AZ35" s="244">
        <v>5.0046815018000004</v>
      </c>
      <c r="BA35" s="244">
        <v>5.0930338214999997</v>
      </c>
      <c r="BB35" s="244">
        <v>4.9552231476999999</v>
      </c>
      <c r="BC35" s="368">
        <v>4.9775459842999998</v>
      </c>
      <c r="BD35" s="368">
        <v>5.0126878208000001</v>
      </c>
      <c r="BE35" s="368">
        <v>4.9514705848</v>
      </c>
      <c r="BF35" s="368">
        <v>4.9872128397999997</v>
      </c>
      <c r="BG35" s="368">
        <v>5.0095371156999997</v>
      </c>
      <c r="BH35" s="368">
        <v>5.0276777824999996</v>
      </c>
      <c r="BI35" s="368">
        <v>5.0476249958999997</v>
      </c>
      <c r="BJ35" s="368">
        <v>5.0060570093000001</v>
      </c>
      <c r="BK35" s="368">
        <v>4.9986082229999997</v>
      </c>
      <c r="BL35" s="368">
        <v>4.9947149214</v>
      </c>
      <c r="BM35" s="368">
        <v>4.9916500292999997</v>
      </c>
      <c r="BN35" s="368">
        <v>5.0010238999999999</v>
      </c>
      <c r="BO35" s="368">
        <v>5.0235926293000004</v>
      </c>
      <c r="BP35" s="368">
        <v>5.0582797730999998</v>
      </c>
      <c r="BQ35" s="368">
        <v>4.9972433280999997</v>
      </c>
      <c r="BR35" s="368">
        <v>5.0330385223</v>
      </c>
      <c r="BS35" s="368">
        <v>5.0555435232999999</v>
      </c>
      <c r="BT35" s="368">
        <v>5.0730630625000002</v>
      </c>
      <c r="BU35" s="368">
        <v>5.0925176376000003</v>
      </c>
      <c r="BV35" s="368">
        <v>5.0517998519000002</v>
      </c>
    </row>
    <row r="36" spans="1:74" ht="11.1" customHeight="1" x14ac:dyDescent="0.2">
      <c r="A36" s="159" t="s">
        <v>261</v>
      </c>
      <c r="B36" s="170" t="s">
        <v>335</v>
      </c>
      <c r="C36" s="244">
        <v>1.0254532503</v>
      </c>
      <c r="D36" s="244">
        <v>1.0277522629</v>
      </c>
      <c r="E36" s="244">
        <v>1.0246143961</v>
      </c>
      <c r="F36" s="244">
        <v>1.003103168</v>
      </c>
      <c r="G36" s="244">
        <v>1.0139383574</v>
      </c>
      <c r="H36" s="244">
        <v>1.0278780107000001</v>
      </c>
      <c r="I36" s="244">
        <v>1.0296970619000001</v>
      </c>
      <c r="J36" s="244">
        <v>1.0118089652</v>
      </c>
      <c r="K36" s="244">
        <v>1.0128110880000001</v>
      </c>
      <c r="L36" s="244">
        <v>1.0201139897</v>
      </c>
      <c r="M36" s="244">
        <v>1.0050034000000001</v>
      </c>
      <c r="N36" s="244">
        <v>1.0066892619000001</v>
      </c>
      <c r="O36" s="244">
        <v>1.0154571071</v>
      </c>
      <c r="P36" s="244">
        <v>1.0311157571</v>
      </c>
      <c r="Q36" s="244">
        <v>1.0495304000000001</v>
      </c>
      <c r="R36" s="244">
        <v>1.0293151199999999</v>
      </c>
      <c r="S36" s="244">
        <v>1.0231557418999999</v>
      </c>
      <c r="T36" s="244">
        <v>1.02567736</v>
      </c>
      <c r="U36" s="244">
        <v>1.0052517935</v>
      </c>
      <c r="V36" s="244">
        <v>1.0142298064999999</v>
      </c>
      <c r="W36" s="244">
        <v>1.0110755199999999</v>
      </c>
      <c r="X36" s="244">
        <v>1.0087178065</v>
      </c>
      <c r="Y36" s="244">
        <v>0.99586930666999995</v>
      </c>
      <c r="Z36" s="244">
        <v>1.0023589934999999</v>
      </c>
      <c r="AA36" s="244">
        <v>1.0027288000000001</v>
      </c>
      <c r="AB36" s="244">
        <v>1.0014876856999999</v>
      </c>
      <c r="AC36" s="244">
        <v>1.0132110452</v>
      </c>
      <c r="AD36" s="244">
        <v>0.99625248</v>
      </c>
      <c r="AE36" s="244">
        <v>0.98635695483999997</v>
      </c>
      <c r="AF36" s="244">
        <v>0.97691583999999998</v>
      </c>
      <c r="AG36" s="244">
        <v>0.98578258065000002</v>
      </c>
      <c r="AH36" s="244">
        <v>0.96917383225999998</v>
      </c>
      <c r="AI36" s="244">
        <v>0.95539658667000005</v>
      </c>
      <c r="AJ36" s="244">
        <v>0.99219445160999997</v>
      </c>
      <c r="AK36" s="244">
        <v>0.98540696000000005</v>
      </c>
      <c r="AL36" s="244">
        <v>0.97131354838999995</v>
      </c>
      <c r="AM36" s="244">
        <v>0.97844882581000003</v>
      </c>
      <c r="AN36" s="244">
        <v>0.95201579999999997</v>
      </c>
      <c r="AO36" s="244">
        <v>0.94893590322999999</v>
      </c>
      <c r="AP36" s="244">
        <v>0.88679249332999999</v>
      </c>
      <c r="AQ36" s="244">
        <v>0.89091336128999998</v>
      </c>
      <c r="AR36" s="244">
        <v>0.91956578667</v>
      </c>
      <c r="AS36" s="244">
        <v>0.93520654838999995</v>
      </c>
      <c r="AT36" s="244">
        <v>0.92354401289999999</v>
      </c>
      <c r="AU36" s="244">
        <v>0.90815154814999999</v>
      </c>
      <c r="AV36" s="244">
        <v>0.91273448189999995</v>
      </c>
      <c r="AW36" s="244">
        <v>0.92309582231999998</v>
      </c>
      <c r="AX36" s="244">
        <v>0.91393643444999995</v>
      </c>
      <c r="AY36" s="244">
        <v>0.91382031507999995</v>
      </c>
      <c r="AZ36" s="244">
        <v>0.92719000544999997</v>
      </c>
      <c r="BA36" s="244">
        <v>0.93591195921000003</v>
      </c>
      <c r="BB36" s="244">
        <v>0.92176347216999999</v>
      </c>
      <c r="BC36" s="368">
        <v>0.91342185577000001</v>
      </c>
      <c r="BD36" s="368">
        <v>0.91679289318000001</v>
      </c>
      <c r="BE36" s="368">
        <v>0.92465796244999998</v>
      </c>
      <c r="BF36" s="368">
        <v>0.91696051543000001</v>
      </c>
      <c r="BG36" s="368">
        <v>0.91226361074999995</v>
      </c>
      <c r="BH36" s="368">
        <v>0.90716818077000005</v>
      </c>
      <c r="BI36" s="368">
        <v>0.91121030226999999</v>
      </c>
      <c r="BJ36" s="368">
        <v>0.91159145847</v>
      </c>
      <c r="BK36" s="368">
        <v>0.91105963590000005</v>
      </c>
      <c r="BL36" s="368">
        <v>0.91654382192999995</v>
      </c>
      <c r="BM36" s="368">
        <v>0.92082595974000003</v>
      </c>
      <c r="BN36" s="368">
        <v>0.90466927453000001</v>
      </c>
      <c r="BO36" s="368">
        <v>0.89696395917000005</v>
      </c>
      <c r="BP36" s="368">
        <v>0.90020253239000003</v>
      </c>
      <c r="BQ36" s="368">
        <v>0.90298016011000004</v>
      </c>
      <c r="BR36" s="368">
        <v>0.89581933385000001</v>
      </c>
      <c r="BS36" s="368">
        <v>0.89447152319000001</v>
      </c>
      <c r="BT36" s="368">
        <v>0.88934526680000003</v>
      </c>
      <c r="BU36" s="368">
        <v>0.89307827068000001</v>
      </c>
      <c r="BV36" s="368">
        <v>0.89377537613000002</v>
      </c>
    </row>
    <row r="37" spans="1:74" ht="11.1" customHeight="1" x14ac:dyDescent="0.2">
      <c r="A37" s="159" t="s">
        <v>1026</v>
      </c>
      <c r="B37" s="170" t="s">
        <v>1025</v>
      </c>
      <c r="C37" s="244">
        <v>0.91920400000000002</v>
      </c>
      <c r="D37" s="244">
        <v>0.90290400000000004</v>
      </c>
      <c r="E37" s="244">
        <v>0.91150399999999998</v>
      </c>
      <c r="F37" s="244">
        <v>0.90540399999999999</v>
      </c>
      <c r="G37" s="244">
        <v>0.89910699999999999</v>
      </c>
      <c r="H37" s="244">
        <v>0.895459</v>
      </c>
      <c r="I37" s="244">
        <v>0.90284799999999998</v>
      </c>
      <c r="J37" s="244">
        <v>0.88695299999999999</v>
      </c>
      <c r="K37" s="244">
        <v>0.88482099999999997</v>
      </c>
      <c r="L37" s="244">
        <v>0.88543099999999997</v>
      </c>
      <c r="M37" s="244">
        <v>0.88266500000000003</v>
      </c>
      <c r="N37" s="244">
        <v>0.89671699999999999</v>
      </c>
      <c r="O37" s="244">
        <v>0.91149999999999998</v>
      </c>
      <c r="P37" s="244">
        <v>0.93049999999999999</v>
      </c>
      <c r="Q37" s="244">
        <v>0.92349999999999999</v>
      </c>
      <c r="R37" s="244">
        <v>0.91949999999999998</v>
      </c>
      <c r="S37" s="244">
        <v>0.92249999999999999</v>
      </c>
      <c r="T37" s="244">
        <v>0.92549999999999999</v>
      </c>
      <c r="U37" s="244">
        <v>0.87649999999999995</v>
      </c>
      <c r="V37" s="244">
        <v>0.89649999999999996</v>
      </c>
      <c r="W37" s="244">
        <v>0.94850000000000001</v>
      </c>
      <c r="X37" s="244">
        <v>0.89049999999999996</v>
      </c>
      <c r="Y37" s="244">
        <v>0.90549999999999997</v>
      </c>
      <c r="Z37" s="244">
        <v>0.91349999999999998</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0.88939999999999997</v>
      </c>
      <c r="AS37" s="244">
        <v>0.88439999999999996</v>
      </c>
      <c r="AT37" s="244">
        <v>0.88639999999999997</v>
      </c>
      <c r="AU37" s="244">
        <v>0.85740000000000005</v>
      </c>
      <c r="AV37" s="244">
        <v>0.88539999999999996</v>
      </c>
      <c r="AW37" s="244">
        <v>0.90639999999999998</v>
      </c>
      <c r="AX37" s="244">
        <v>0.87539999999999996</v>
      </c>
      <c r="AY37" s="244">
        <v>0.86577204121999995</v>
      </c>
      <c r="AZ37" s="244">
        <v>0.86257819781</v>
      </c>
      <c r="BA37" s="244">
        <v>0.85925007242999996</v>
      </c>
      <c r="BB37" s="244">
        <v>0.85465887757000003</v>
      </c>
      <c r="BC37" s="368">
        <v>0.85121091224000001</v>
      </c>
      <c r="BD37" s="368">
        <v>0.85003177304999999</v>
      </c>
      <c r="BE37" s="368">
        <v>0.84856942378</v>
      </c>
      <c r="BF37" s="368">
        <v>0.84510894366</v>
      </c>
      <c r="BG37" s="368">
        <v>0.84173992284999999</v>
      </c>
      <c r="BH37" s="368">
        <v>0.83806872199000004</v>
      </c>
      <c r="BI37" s="368">
        <v>0.83483422196000001</v>
      </c>
      <c r="BJ37" s="368">
        <v>0.83152886649000002</v>
      </c>
      <c r="BK37" s="368">
        <v>0.84600397039999997</v>
      </c>
      <c r="BL37" s="368">
        <v>0.84308642741999995</v>
      </c>
      <c r="BM37" s="368">
        <v>0.83944676114000005</v>
      </c>
      <c r="BN37" s="368">
        <v>0.83590859158999997</v>
      </c>
      <c r="BO37" s="368">
        <v>0.83242168172999997</v>
      </c>
      <c r="BP37" s="368">
        <v>0.82916511346999999</v>
      </c>
      <c r="BQ37" s="368">
        <v>0.82564178200000005</v>
      </c>
      <c r="BR37" s="368">
        <v>0.82213426093999997</v>
      </c>
      <c r="BS37" s="368">
        <v>0.81872224810000005</v>
      </c>
      <c r="BT37" s="368">
        <v>0.81496219645000001</v>
      </c>
      <c r="BU37" s="368">
        <v>0.81164495996999997</v>
      </c>
      <c r="BV37" s="368">
        <v>0.80832081953000001</v>
      </c>
    </row>
    <row r="38" spans="1:74" ht="11.1" customHeight="1" x14ac:dyDescent="0.2">
      <c r="A38" s="159" t="s">
        <v>262</v>
      </c>
      <c r="B38" s="170" t="s">
        <v>336</v>
      </c>
      <c r="C38" s="244">
        <v>0.77393400000000001</v>
      </c>
      <c r="D38" s="244">
        <v>0.77393400000000001</v>
      </c>
      <c r="E38" s="244">
        <v>0.761934</v>
      </c>
      <c r="F38" s="244">
        <v>0.72693399999999997</v>
      </c>
      <c r="G38" s="244">
        <v>0.70893399999999995</v>
      </c>
      <c r="H38" s="244">
        <v>0.757934</v>
      </c>
      <c r="I38" s="244">
        <v>0.73293399999999997</v>
      </c>
      <c r="J38" s="244">
        <v>0.71193399999999996</v>
      </c>
      <c r="K38" s="244">
        <v>0.72893399999999997</v>
      </c>
      <c r="L38" s="244">
        <v>0.73093399999999997</v>
      </c>
      <c r="M38" s="244">
        <v>0.77593400000000001</v>
      </c>
      <c r="N38" s="244">
        <v>0.72193399999999996</v>
      </c>
      <c r="O38" s="244">
        <v>0.79100000000000004</v>
      </c>
      <c r="P38" s="244">
        <v>0.77800000000000002</v>
      </c>
      <c r="Q38" s="244">
        <v>0.78400000000000003</v>
      </c>
      <c r="R38" s="244">
        <v>0.75800000000000001</v>
      </c>
      <c r="S38" s="244">
        <v>0.748</v>
      </c>
      <c r="T38" s="244">
        <v>0.77700000000000002</v>
      </c>
      <c r="U38" s="244">
        <v>0.76800000000000002</v>
      </c>
      <c r="V38" s="244">
        <v>0.70099999999999996</v>
      </c>
      <c r="W38" s="244">
        <v>0.70799999999999996</v>
      </c>
      <c r="X38" s="244">
        <v>0.75</v>
      </c>
      <c r="Y38" s="244">
        <v>0.755</v>
      </c>
      <c r="Z38" s="244">
        <v>0.75309999999999999</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0.72663</v>
      </c>
      <c r="AN38" s="244">
        <v>0.70669000000000004</v>
      </c>
      <c r="AO38" s="244">
        <v>0.70232000000000006</v>
      </c>
      <c r="AP38" s="244">
        <v>0.60557000000000005</v>
      </c>
      <c r="AQ38" s="244">
        <v>0.59343999999999997</v>
      </c>
      <c r="AR38" s="244">
        <v>0.60155000000000003</v>
      </c>
      <c r="AS38" s="244">
        <v>0.62368999999999997</v>
      </c>
      <c r="AT38" s="244">
        <v>0.63283</v>
      </c>
      <c r="AU38" s="244">
        <v>0.62475999999999998</v>
      </c>
      <c r="AV38" s="244">
        <v>0.63100999999999996</v>
      </c>
      <c r="AW38" s="244">
        <v>0.64059999999999995</v>
      </c>
      <c r="AX38" s="244">
        <v>0.65281</v>
      </c>
      <c r="AY38" s="244">
        <v>0.65995175084000002</v>
      </c>
      <c r="AZ38" s="244">
        <v>0.64916284880999997</v>
      </c>
      <c r="BA38" s="244">
        <v>0.63766075111999998</v>
      </c>
      <c r="BB38" s="244">
        <v>0.65349060806000003</v>
      </c>
      <c r="BC38" s="368">
        <v>0.65117683830999995</v>
      </c>
      <c r="BD38" s="368">
        <v>0.64912754735</v>
      </c>
      <c r="BE38" s="368">
        <v>0.64680459936000001</v>
      </c>
      <c r="BF38" s="368">
        <v>0.64348578935</v>
      </c>
      <c r="BG38" s="368">
        <v>0.64125837293999999</v>
      </c>
      <c r="BH38" s="368">
        <v>0.63873860830999996</v>
      </c>
      <c r="BI38" s="368">
        <v>0.63664661258999999</v>
      </c>
      <c r="BJ38" s="368">
        <v>0.63348761392999997</v>
      </c>
      <c r="BK38" s="368">
        <v>0.64279587895000001</v>
      </c>
      <c r="BL38" s="368">
        <v>0.64118511583000004</v>
      </c>
      <c r="BM38" s="368">
        <v>0.63921980809000001</v>
      </c>
      <c r="BN38" s="368">
        <v>0.63683312260000002</v>
      </c>
      <c r="BO38" s="368">
        <v>0.63401953055000004</v>
      </c>
      <c r="BP38" s="368">
        <v>0.63143180195000004</v>
      </c>
      <c r="BQ38" s="368">
        <v>0.62858537416000004</v>
      </c>
      <c r="BR38" s="368">
        <v>0.62475563105999998</v>
      </c>
      <c r="BS38" s="368">
        <v>0.62202021647000005</v>
      </c>
      <c r="BT38" s="368">
        <v>0.61894677333000003</v>
      </c>
      <c r="BU38" s="368">
        <v>0.61630610492000004</v>
      </c>
      <c r="BV38" s="368">
        <v>0.61365984032999998</v>
      </c>
    </row>
    <row r="39" spans="1:74" ht="11.1" customHeight="1" x14ac:dyDescent="0.2">
      <c r="A39" s="159" t="s">
        <v>263</v>
      </c>
      <c r="B39" s="170" t="s">
        <v>337</v>
      </c>
      <c r="C39" s="244">
        <v>0.32020311509999999</v>
      </c>
      <c r="D39" s="244">
        <v>0.31623677676</v>
      </c>
      <c r="E39" s="244">
        <v>0.31512842833999999</v>
      </c>
      <c r="F39" s="244">
        <v>0.31555311716000001</v>
      </c>
      <c r="G39" s="244">
        <v>0.31503453979000001</v>
      </c>
      <c r="H39" s="244">
        <v>0.31461282185</v>
      </c>
      <c r="I39" s="244">
        <v>0.31046601497999998</v>
      </c>
      <c r="J39" s="244">
        <v>0.29618628871000002</v>
      </c>
      <c r="K39" s="244">
        <v>0.29517941413999998</v>
      </c>
      <c r="L39" s="244">
        <v>0.30594709440000001</v>
      </c>
      <c r="M39" s="244">
        <v>0.30472070332000001</v>
      </c>
      <c r="N39" s="244">
        <v>0.29143526762999999</v>
      </c>
      <c r="O39" s="244">
        <v>0.29800709754999999</v>
      </c>
      <c r="P39" s="244">
        <v>0.29476494518000002</v>
      </c>
      <c r="Q39" s="244">
        <v>0.28503227195000003</v>
      </c>
      <c r="R39" s="244">
        <v>0.28148629943999998</v>
      </c>
      <c r="S39" s="244">
        <v>0.28142857932999998</v>
      </c>
      <c r="T39" s="244">
        <v>0.27262098383</v>
      </c>
      <c r="U39" s="244">
        <v>0.27671842105</v>
      </c>
      <c r="V39" s="244">
        <v>0.25810514186</v>
      </c>
      <c r="W39" s="244">
        <v>0.26966465451999999</v>
      </c>
      <c r="X39" s="244">
        <v>0.26740563718999999</v>
      </c>
      <c r="Y39" s="244">
        <v>0.27011636905000003</v>
      </c>
      <c r="Z39" s="244">
        <v>0.26227015044000002</v>
      </c>
      <c r="AA39" s="244">
        <v>0.26510475743</v>
      </c>
      <c r="AB39" s="244">
        <v>0.27107740034</v>
      </c>
      <c r="AC39" s="244">
        <v>0.27979356372999997</v>
      </c>
      <c r="AD39" s="244">
        <v>0.2706796467</v>
      </c>
      <c r="AE39" s="244">
        <v>0.27380055715000001</v>
      </c>
      <c r="AF39" s="244">
        <v>0.26744288592999998</v>
      </c>
      <c r="AG39" s="244">
        <v>0.25194564270000003</v>
      </c>
      <c r="AH39" s="244">
        <v>0.2562630273</v>
      </c>
      <c r="AI39" s="244">
        <v>0.24835528265000001</v>
      </c>
      <c r="AJ39" s="244">
        <v>0.24966859760999999</v>
      </c>
      <c r="AK39" s="244">
        <v>0.24408159259000001</v>
      </c>
      <c r="AL39" s="244">
        <v>0.23990827028</v>
      </c>
      <c r="AM39" s="244">
        <v>0.24966241935</v>
      </c>
      <c r="AN39" s="244">
        <v>0.24884706897</v>
      </c>
      <c r="AO39" s="244">
        <v>0.24020435484</v>
      </c>
      <c r="AP39" s="244">
        <v>0.24284236667</v>
      </c>
      <c r="AQ39" s="244">
        <v>0.23547532258000001</v>
      </c>
      <c r="AR39" s="244">
        <v>0.22972166666999999</v>
      </c>
      <c r="AS39" s="244">
        <v>0.22987141934999999</v>
      </c>
      <c r="AT39" s="244">
        <v>0.22365274194000001</v>
      </c>
      <c r="AU39" s="244">
        <v>0.22385766667000001</v>
      </c>
      <c r="AV39" s="244">
        <v>0.22774335484</v>
      </c>
      <c r="AW39" s="244">
        <v>0.22972166666999999</v>
      </c>
      <c r="AX39" s="244">
        <v>0.23705954839000001</v>
      </c>
      <c r="AY39" s="244">
        <v>0.23094210149</v>
      </c>
      <c r="AZ39" s="244">
        <v>0.22991410948999999</v>
      </c>
      <c r="BA39" s="244">
        <v>0.21701399835999999</v>
      </c>
      <c r="BB39" s="244">
        <v>0.22984146554000001</v>
      </c>
      <c r="BC39" s="368">
        <v>0.22966579312999999</v>
      </c>
      <c r="BD39" s="368">
        <v>0.22863181146</v>
      </c>
      <c r="BE39" s="368">
        <v>0.22744897219999999</v>
      </c>
      <c r="BF39" s="368">
        <v>0.22626731415000001</v>
      </c>
      <c r="BG39" s="368">
        <v>0.22513398714999999</v>
      </c>
      <c r="BH39" s="368">
        <v>0.22384180979000001</v>
      </c>
      <c r="BI39" s="368">
        <v>0.22277966395000001</v>
      </c>
      <c r="BJ39" s="368">
        <v>0.22168041202</v>
      </c>
      <c r="BK39" s="368">
        <v>0.22032891425000001</v>
      </c>
      <c r="BL39" s="368">
        <v>0.21956799075</v>
      </c>
      <c r="BM39" s="368">
        <v>0.21842717310000001</v>
      </c>
      <c r="BN39" s="368">
        <v>0.21733994304000001</v>
      </c>
      <c r="BO39" s="368">
        <v>0.21627985759000001</v>
      </c>
      <c r="BP39" s="368">
        <v>0.21534116799</v>
      </c>
      <c r="BQ39" s="368">
        <v>0.21426223774</v>
      </c>
      <c r="BR39" s="368">
        <v>0.21319178747</v>
      </c>
      <c r="BS39" s="368">
        <v>0.21217176111</v>
      </c>
      <c r="BT39" s="368">
        <v>0.21096871057</v>
      </c>
      <c r="BU39" s="368">
        <v>0.20999887255999999</v>
      </c>
      <c r="BV39" s="368">
        <v>0.2090255506</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69"/>
      <c r="BD40" s="369"/>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1.5045400937</v>
      </c>
      <c r="D41" s="244">
        <v>1.4957679739</v>
      </c>
      <c r="E41" s="244">
        <v>1.4841837773</v>
      </c>
      <c r="F41" s="244">
        <v>1.4803824838999999</v>
      </c>
      <c r="G41" s="244">
        <v>1.4912231193000001</v>
      </c>
      <c r="H41" s="244">
        <v>1.4868589946999999</v>
      </c>
      <c r="I41" s="244">
        <v>1.5056257741000001</v>
      </c>
      <c r="J41" s="244">
        <v>1.5082154621999999</v>
      </c>
      <c r="K41" s="244">
        <v>1.5334285005999999</v>
      </c>
      <c r="L41" s="244">
        <v>1.5334145629</v>
      </c>
      <c r="M41" s="244">
        <v>1.5314655926</v>
      </c>
      <c r="N41" s="244">
        <v>1.5301570668</v>
      </c>
      <c r="O41" s="244">
        <v>1.4543987351000001</v>
      </c>
      <c r="P41" s="244">
        <v>1.4717608934999999</v>
      </c>
      <c r="Q41" s="244">
        <v>1.4873526393000001</v>
      </c>
      <c r="R41" s="244">
        <v>1.5047674497000001</v>
      </c>
      <c r="S41" s="244">
        <v>1.5076872225</v>
      </c>
      <c r="T41" s="244">
        <v>1.4901352376000001</v>
      </c>
      <c r="U41" s="244">
        <v>1.5041643871999999</v>
      </c>
      <c r="V41" s="244">
        <v>1.5076661155</v>
      </c>
      <c r="W41" s="244">
        <v>1.5028279144000001</v>
      </c>
      <c r="X41" s="244">
        <v>1.4940425289000001</v>
      </c>
      <c r="Y41" s="244">
        <v>1.4975022032</v>
      </c>
      <c r="Z41" s="244">
        <v>1.5086413497</v>
      </c>
      <c r="AA41" s="244">
        <v>1.4894347395</v>
      </c>
      <c r="AB41" s="244">
        <v>1.4809599662999999</v>
      </c>
      <c r="AC41" s="244">
        <v>1.5050488175000001</v>
      </c>
      <c r="AD41" s="244">
        <v>1.4977226575</v>
      </c>
      <c r="AE41" s="244">
        <v>1.5205964806000001</v>
      </c>
      <c r="AF41" s="244">
        <v>1.5290915487000001</v>
      </c>
      <c r="AG41" s="244">
        <v>1.5151159185</v>
      </c>
      <c r="AH41" s="244">
        <v>1.5018765314</v>
      </c>
      <c r="AI41" s="244">
        <v>1.5024560604999999</v>
      </c>
      <c r="AJ41" s="244">
        <v>1.4834738151</v>
      </c>
      <c r="AK41" s="244">
        <v>1.4998877795000001</v>
      </c>
      <c r="AL41" s="244">
        <v>1.5007296299999999</v>
      </c>
      <c r="AM41" s="244">
        <v>1.4869019393</v>
      </c>
      <c r="AN41" s="244">
        <v>1.4790980462000001</v>
      </c>
      <c r="AO41" s="244">
        <v>1.4654808511999999</v>
      </c>
      <c r="AP41" s="244">
        <v>1.4375302736</v>
      </c>
      <c r="AQ41" s="244">
        <v>1.4311078166</v>
      </c>
      <c r="AR41" s="244">
        <v>1.4296275056000001</v>
      </c>
      <c r="AS41" s="244">
        <v>1.4224094347</v>
      </c>
      <c r="AT41" s="244">
        <v>1.4177658829999999</v>
      </c>
      <c r="AU41" s="244">
        <v>1.4035426600000001</v>
      </c>
      <c r="AV41" s="244">
        <v>1.3908130047</v>
      </c>
      <c r="AW41" s="244">
        <v>1.3922400596</v>
      </c>
      <c r="AX41" s="244">
        <v>1.3969144058</v>
      </c>
      <c r="AY41" s="244">
        <v>1.4014701978999999</v>
      </c>
      <c r="AZ41" s="244">
        <v>1.3752418304</v>
      </c>
      <c r="BA41" s="244">
        <v>1.3958130491</v>
      </c>
      <c r="BB41" s="244">
        <v>1.4005912532</v>
      </c>
      <c r="BC41" s="368">
        <v>1.4141959989999999</v>
      </c>
      <c r="BD41" s="368">
        <v>1.4118567032</v>
      </c>
      <c r="BE41" s="368">
        <v>1.4141999406000001</v>
      </c>
      <c r="BF41" s="368">
        <v>1.4105361424</v>
      </c>
      <c r="BG41" s="368">
        <v>1.4079794181</v>
      </c>
      <c r="BH41" s="368">
        <v>1.4050851267</v>
      </c>
      <c r="BI41" s="368">
        <v>1.4026452540000001</v>
      </c>
      <c r="BJ41" s="368">
        <v>1.4001164424000001</v>
      </c>
      <c r="BK41" s="368">
        <v>1.3531569564999999</v>
      </c>
      <c r="BL41" s="368">
        <v>1.3535096059</v>
      </c>
      <c r="BM41" s="368">
        <v>1.3541205024</v>
      </c>
      <c r="BN41" s="368">
        <v>1.3538288817999999</v>
      </c>
      <c r="BO41" s="368">
        <v>1.3545812663000001</v>
      </c>
      <c r="BP41" s="368">
        <v>1.3545807577</v>
      </c>
      <c r="BQ41" s="368">
        <v>1.3512999614000001</v>
      </c>
      <c r="BR41" s="368">
        <v>1.3520251510000001</v>
      </c>
      <c r="BS41" s="368">
        <v>1.3518420347</v>
      </c>
      <c r="BT41" s="368">
        <v>1.3522757478</v>
      </c>
      <c r="BU41" s="368">
        <v>1.3521738468</v>
      </c>
      <c r="BV41" s="368">
        <v>1.3530548314999999</v>
      </c>
    </row>
    <row r="42" spans="1:74" ht="11.1" customHeight="1" x14ac:dyDescent="0.2">
      <c r="A42" s="159" t="s">
        <v>264</v>
      </c>
      <c r="B42" s="170" t="s">
        <v>375</v>
      </c>
      <c r="C42" s="244">
        <v>0.65415431857999995</v>
      </c>
      <c r="D42" s="244">
        <v>0.64781969070000001</v>
      </c>
      <c r="E42" s="244">
        <v>0.63834278012000001</v>
      </c>
      <c r="F42" s="244">
        <v>0.64481424531999998</v>
      </c>
      <c r="G42" s="244">
        <v>0.65212270018999996</v>
      </c>
      <c r="H42" s="244">
        <v>0.65621720401999994</v>
      </c>
      <c r="I42" s="244">
        <v>0.65407000288999995</v>
      </c>
      <c r="J42" s="244">
        <v>0.65942834454999999</v>
      </c>
      <c r="K42" s="244">
        <v>0.66878352436999999</v>
      </c>
      <c r="L42" s="244">
        <v>0.66252319968999995</v>
      </c>
      <c r="M42" s="244">
        <v>0.66036967488999998</v>
      </c>
      <c r="N42" s="244">
        <v>0.66144942347000002</v>
      </c>
      <c r="O42" s="244">
        <v>0.65230438193999996</v>
      </c>
      <c r="P42" s="244">
        <v>0.65647778652</v>
      </c>
      <c r="Q42" s="244">
        <v>0.65848817985999997</v>
      </c>
      <c r="R42" s="244">
        <v>0.66268014656999996</v>
      </c>
      <c r="S42" s="244">
        <v>0.66574856023999995</v>
      </c>
      <c r="T42" s="244">
        <v>0.65563556173000004</v>
      </c>
      <c r="U42" s="244">
        <v>0.65440393913999995</v>
      </c>
      <c r="V42" s="244">
        <v>0.66366431953000005</v>
      </c>
      <c r="W42" s="244">
        <v>0.66160892488</v>
      </c>
      <c r="X42" s="244">
        <v>0.65638862264999998</v>
      </c>
      <c r="Y42" s="244">
        <v>0.65952978965999998</v>
      </c>
      <c r="Z42" s="244">
        <v>0.66471026900999997</v>
      </c>
      <c r="AA42" s="244">
        <v>0.65481317497000002</v>
      </c>
      <c r="AB42" s="244">
        <v>0.64766254376999999</v>
      </c>
      <c r="AC42" s="244">
        <v>0.63829940737000002</v>
      </c>
      <c r="AD42" s="244">
        <v>0.64650909623999997</v>
      </c>
      <c r="AE42" s="244">
        <v>0.64113946014000001</v>
      </c>
      <c r="AF42" s="244">
        <v>0.64013946014000001</v>
      </c>
      <c r="AG42" s="244">
        <v>0.63413946014</v>
      </c>
      <c r="AH42" s="244">
        <v>0.62813946013999999</v>
      </c>
      <c r="AI42" s="244">
        <v>0.64413946014000001</v>
      </c>
      <c r="AJ42" s="244">
        <v>0.61813946013999999</v>
      </c>
      <c r="AK42" s="244">
        <v>0.63313946014</v>
      </c>
      <c r="AL42" s="244">
        <v>0.63013946014</v>
      </c>
      <c r="AM42" s="244">
        <v>0.62439376983999995</v>
      </c>
      <c r="AN42" s="244">
        <v>0.62438879705000006</v>
      </c>
      <c r="AO42" s="244">
        <v>0.60690146269</v>
      </c>
      <c r="AP42" s="244">
        <v>0.61104965211999995</v>
      </c>
      <c r="AQ42" s="244">
        <v>0.60696113629000004</v>
      </c>
      <c r="AR42" s="244">
        <v>0.61413700763000001</v>
      </c>
      <c r="AS42" s="244">
        <v>0.60086665309999998</v>
      </c>
      <c r="AT42" s="244">
        <v>0.59674233311000002</v>
      </c>
      <c r="AU42" s="244">
        <v>0.58339705505999995</v>
      </c>
      <c r="AV42" s="244">
        <v>0.57318040677000004</v>
      </c>
      <c r="AW42" s="244">
        <v>0.57239376984000001</v>
      </c>
      <c r="AX42" s="244">
        <v>0.57139376984000001</v>
      </c>
      <c r="AY42" s="244">
        <v>0.57904360585000003</v>
      </c>
      <c r="AZ42" s="244">
        <v>0.57502334969000002</v>
      </c>
      <c r="BA42" s="244">
        <v>0.61173306071</v>
      </c>
      <c r="BB42" s="244">
        <v>0.61173741942000004</v>
      </c>
      <c r="BC42" s="368">
        <v>0.61173290544000003</v>
      </c>
      <c r="BD42" s="368">
        <v>0.61171173839000004</v>
      </c>
      <c r="BE42" s="368">
        <v>0.61170811545000003</v>
      </c>
      <c r="BF42" s="368">
        <v>0.61170437673</v>
      </c>
      <c r="BG42" s="368">
        <v>0.61169497234000003</v>
      </c>
      <c r="BH42" s="368">
        <v>0.61170428722000003</v>
      </c>
      <c r="BI42" s="368">
        <v>0.61168654962000002</v>
      </c>
      <c r="BJ42" s="368">
        <v>0.61167320134000003</v>
      </c>
      <c r="BK42" s="368">
        <v>0.56886658870999995</v>
      </c>
      <c r="BL42" s="368">
        <v>0.56882921645999995</v>
      </c>
      <c r="BM42" s="368">
        <v>0.56883657784999997</v>
      </c>
      <c r="BN42" s="368">
        <v>0.56883765178000001</v>
      </c>
      <c r="BO42" s="368">
        <v>0.56883555030999999</v>
      </c>
      <c r="BP42" s="368">
        <v>0.56881917978999996</v>
      </c>
      <c r="BQ42" s="368">
        <v>0.56881933454</v>
      </c>
      <c r="BR42" s="368">
        <v>0.56881850988000004</v>
      </c>
      <c r="BS42" s="368">
        <v>0.56881176873999995</v>
      </c>
      <c r="BT42" s="368">
        <v>0.56882658768000005</v>
      </c>
      <c r="BU42" s="368">
        <v>0.56881397539</v>
      </c>
      <c r="BV42" s="368">
        <v>0.56880179079000004</v>
      </c>
    </row>
    <row r="43" spans="1:74" ht="11.1" customHeight="1" x14ac:dyDescent="0.2">
      <c r="A43" s="159" t="s">
        <v>1032</v>
      </c>
      <c r="B43" s="170" t="s">
        <v>1031</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0.1482362908</v>
      </c>
      <c r="BB43" s="244">
        <v>0.15516948738</v>
      </c>
      <c r="BC43" s="368">
        <v>0.17</v>
      </c>
      <c r="BD43" s="368">
        <v>0.17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369"/>
      <c r="BD44" s="369"/>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60.773529373999999</v>
      </c>
      <c r="D45" s="244">
        <v>60.953572993999998</v>
      </c>
      <c r="E45" s="244">
        <v>60.986025736000002</v>
      </c>
      <c r="F45" s="244">
        <v>60.636222521999997</v>
      </c>
      <c r="G45" s="244">
        <v>61.095893762000003</v>
      </c>
      <c r="H45" s="244">
        <v>61.374714529000002</v>
      </c>
      <c r="I45" s="244">
        <v>61.776347827000002</v>
      </c>
      <c r="J45" s="244">
        <v>61.259961551000004</v>
      </c>
      <c r="K45" s="244">
        <v>61.184794494999998</v>
      </c>
      <c r="L45" s="244">
        <v>61.968148219</v>
      </c>
      <c r="M45" s="244">
        <v>62.704743335000003</v>
      </c>
      <c r="N45" s="244">
        <v>61.925099602000003</v>
      </c>
      <c r="O45" s="244">
        <v>62.039365130999997</v>
      </c>
      <c r="P45" s="244">
        <v>62.415113351999999</v>
      </c>
      <c r="Q45" s="244">
        <v>62.958780519000001</v>
      </c>
      <c r="R45" s="244">
        <v>63.147087554999999</v>
      </c>
      <c r="S45" s="244">
        <v>63.280810434000003</v>
      </c>
      <c r="T45" s="244">
        <v>63.945942015</v>
      </c>
      <c r="U45" s="244">
        <v>64.731830079999995</v>
      </c>
      <c r="V45" s="244">
        <v>65.021002353</v>
      </c>
      <c r="W45" s="244">
        <v>64.610222957000005</v>
      </c>
      <c r="X45" s="244">
        <v>65.362110369000007</v>
      </c>
      <c r="Y45" s="244">
        <v>65.680055010000004</v>
      </c>
      <c r="Z45" s="244">
        <v>65.880375904000005</v>
      </c>
      <c r="AA45" s="244">
        <v>64.798580978000004</v>
      </c>
      <c r="AB45" s="244">
        <v>64.624153614999997</v>
      </c>
      <c r="AC45" s="244">
        <v>65.159800309000005</v>
      </c>
      <c r="AD45" s="244">
        <v>65.340912063000005</v>
      </c>
      <c r="AE45" s="244">
        <v>65.485521774999995</v>
      </c>
      <c r="AF45" s="244">
        <v>65.726972071000006</v>
      </c>
      <c r="AG45" s="244">
        <v>65.642729347</v>
      </c>
      <c r="AH45" s="244">
        <v>66.571758121000002</v>
      </c>
      <c r="AI45" s="244">
        <v>66.469408826000006</v>
      </c>
      <c r="AJ45" s="244">
        <v>66.878042815000001</v>
      </c>
      <c r="AK45" s="244">
        <v>67.659160642000003</v>
      </c>
      <c r="AL45" s="244">
        <v>67.413997709</v>
      </c>
      <c r="AM45" s="244">
        <v>67.422190236000006</v>
      </c>
      <c r="AN45" s="244">
        <v>66.961790403999998</v>
      </c>
      <c r="AO45" s="244">
        <v>67.105924121000001</v>
      </c>
      <c r="AP45" s="244">
        <v>64.638215759000005</v>
      </c>
      <c r="AQ45" s="244">
        <v>59.450880517999998</v>
      </c>
      <c r="AR45" s="244">
        <v>61.310173656000003</v>
      </c>
      <c r="AS45" s="244">
        <v>62.483997864999999</v>
      </c>
      <c r="AT45" s="244">
        <v>62.428459079</v>
      </c>
      <c r="AU45" s="244">
        <v>62.351661900000003</v>
      </c>
      <c r="AV45" s="244">
        <v>62.336759544000003</v>
      </c>
      <c r="AW45" s="244">
        <v>63.206771582000002</v>
      </c>
      <c r="AX45" s="244">
        <v>62.914721941000003</v>
      </c>
      <c r="AY45" s="244">
        <v>63.355615387</v>
      </c>
      <c r="AZ45" s="244">
        <v>60.445318329999999</v>
      </c>
      <c r="BA45" s="244">
        <v>63.179777317000003</v>
      </c>
      <c r="BB45" s="244">
        <v>63.799554682999997</v>
      </c>
      <c r="BC45" s="368">
        <v>64.351359091999996</v>
      </c>
      <c r="BD45" s="368">
        <v>64.944165878999996</v>
      </c>
      <c r="BE45" s="368">
        <v>65.386808483999999</v>
      </c>
      <c r="BF45" s="368">
        <v>65.590552693000006</v>
      </c>
      <c r="BG45" s="368">
        <v>65.554462225999998</v>
      </c>
      <c r="BH45" s="368">
        <v>65.722866198999995</v>
      </c>
      <c r="BI45" s="368">
        <v>65.766508494999997</v>
      </c>
      <c r="BJ45" s="368">
        <v>65.586105829000005</v>
      </c>
      <c r="BK45" s="368">
        <v>65.168576611999995</v>
      </c>
      <c r="BL45" s="368">
        <v>65.367296796999995</v>
      </c>
      <c r="BM45" s="368">
        <v>65.735370654999997</v>
      </c>
      <c r="BN45" s="368">
        <v>66.881730075999997</v>
      </c>
      <c r="BO45" s="368">
        <v>67.238703763999993</v>
      </c>
      <c r="BP45" s="368">
        <v>67.802632157000005</v>
      </c>
      <c r="BQ45" s="368">
        <v>67.968309250000004</v>
      </c>
      <c r="BR45" s="368">
        <v>68.327351385</v>
      </c>
      <c r="BS45" s="368">
        <v>68.399316080999995</v>
      </c>
      <c r="BT45" s="368">
        <v>68.613138516000006</v>
      </c>
      <c r="BU45" s="368">
        <v>68.686591047999997</v>
      </c>
      <c r="BV45" s="368">
        <v>68.454737527000006</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5.1234016024000004</v>
      </c>
      <c r="D47" s="244">
        <v>5.0387574821000003</v>
      </c>
      <c r="E47" s="244">
        <v>4.9463505529000003</v>
      </c>
      <c r="F47" s="244">
        <v>5.0936917147000003</v>
      </c>
      <c r="G47" s="244">
        <v>5.0656601775999999</v>
      </c>
      <c r="H47" s="244">
        <v>5.0215803578999996</v>
      </c>
      <c r="I47" s="244">
        <v>5.0318252670000003</v>
      </c>
      <c r="J47" s="244">
        <v>4.9610848751000001</v>
      </c>
      <c r="K47" s="244">
        <v>4.9773407323000001</v>
      </c>
      <c r="L47" s="244">
        <v>4.9056511534</v>
      </c>
      <c r="M47" s="244">
        <v>5.0072202759</v>
      </c>
      <c r="N47" s="244">
        <v>5.0637444731999999</v>
      </c>
      <c r="O47" s="244">
        <v>5.0731560111</v>
      </c>
      <c r="P47" s="244">
        <v>5.0795090425999998</v>
      </c>
      <c r="Q47" s="244">
        <v>5.0076586833999999</v>
      </c>
      <c r="R47" s="244">
        <v>4.9674616178999997</v>
      </c>
      <c r="S47" s="244">
        <v>4.9479542480000003</v>
      </c>
      <c r="T47" s="244">
        <v>4.9969717331999997</v>
      </c>
      <c r="U47" s="244">
        <v>4.9867425800999996</v>
      </c>
      <c r="V47" s="244">
        <v>5.0008199765999999</v>
      </c>
      <c r="W47" s="244">
        <v>5.2525328250000003</v>
      </c>
      <c r="X47" s="244">
        <v>5.2551204596999996</v>
      </c>
      <c r="Y47" s="244">
        <v>5.2649214009999996</v>
      </c>
      <c r="Z47" s="244">
        <v>5.3453527824</v>
      </c>
      <c r="AA47" s="244">
        <v>5.4751925153999998</v>
      </c>
      <c r="AB47" s="244">
        <v>5.4643935923000004</v>
      </c>
      <c r="AC47" s="244">
        <v>5.4941973789</v>
      </c>
      <c r="AD47" s="244">
        <v>5.4829366558999997</v>
      </c>
      <c r="AE47" s="244">
        <v>5.4201346893000002</v>
      </c>
      <c r="AF47" s="244">
        <v>5.4349250058000003</v>
      </c>
      <c r="AG47" s="244">
        <v>5.2793058967000004</v>
      </c>
      <c r="AH47" s="244">
        <v>5.3330109787</v>
      </c>
      <c r="AI47" s="244">
        <v>5.3018470948000003</v>
      </c>
      <c r="AJ47" s="244">
        <v>5.2911721588000002</v>
      </c>
      <c r="AK47" s="244">
        <v>5.3684504779999997</v>
      </c>
      <c r="AL47" s="244">
        <v>5.4291958341999997</v>
      </c>
      <c r="AM47" s="244">
        <v>5.2435907586999999</v>
      </c>
      <c r="AN47" s="244">
        <v>5.2219167868999996</v>
      </c>
      <c r="AO47" s="244">
        <v>5.1780516475000002</v>
      </c>
      <c r="AP47" s="244">
        <v>5.1497997840999998</v>
      </c>
      <c r="AQ47" s="244">
        <v>5.0425943033999996</v>
      </c>
      <c r="AR47" s="244">
        <v>5.0103027493000001</v>
      </c>
      <c r="AS47" s="244">
        <v>4.9733748157999997</v>
      </c>
      <c r="AT47" s="244">
        <v>5.0264658285000001</v>
      </c>
      <c r="AU47" s="244">
        <v>5.0541591334999998</v>
      </c>
      <c r="AV47" s="244">
        <v>5.0208354747000001</v>
      </c>
      <c r="AW47" s="244">
        <v>5.1132791380000002</v>
      </c>
      <c r="AX47" s="244">
        <v>5.2116931543999998</v>
      </c>
      <c r="AY47" s="244">
        <v>5.2710451908999998</v>
      </c>
      <c r="AZ47" s="244">
        <v>5.2629970809</v>
      </c>
      <c r="BA47" s="244">
        <v>5.2442603329999997</v>
      </c>
      <c r="BB47" s="244">
        <v>5.2495407816000004</v>
      </c>
      <c r="BC47" s="368">
        <v>5.2397703242000002</v>
      </c>
      <c r="BD47" s="368">
        <v>5.2534489489</v>
      </c>
      <c r="BE47" s="368">
        <v>5.3187510412999996</v>
      </c>
      <c r="BF47" s="368">
        <v>5.3385899254</v>
      </c>
      <c r="BG47" s="368">
        <v>5.3040679863999998</v>
      </c>
      <c r="BH47" s="368">
        <v>5.2993044962999996</v>
      </c>
      <c r="BI47" s="368">
        <v>5.3639237394999997</v>
      </c>
      <c r="BJ47" s="368">
        <v>5.4416669458999998</v>
      </c>
      <c r="BK47" s="368">
        <v>5.6467223328999996</v>
      </c>
      <c r="BL47" s="368">
        <v>5.5613449136000002</v>
      </c>
      <c r="BM47" s="368">
        <v>5.5350776943</v>
      </c>
      <c r="BN47" s="368">
        <v>5.4544205358999998</v>
      </c>
      <c r="BO47" s="368">
        <v>5.4434743882000003</v>
      </c>
      <c r="BP47" s="368">
        <v>5.4569174563000002</v>
      </c>
      <c r="BQ47" s="368">
        <v>5.4820208968999999</v>
      </c>
      <c r="BR47" s="368">
        <v>5.5017401804999997</v>
      </c>
      <c r="BS47" s="368">
        <v>5.4671086727000002</v>
      </c>
      <c r="BT47" s="368">
        <v>5.4535930548999998</v>
      </c>
      <c r="BU47" s="368">
        <v>5.5180050649999997</v>
      </c>
      <c r="BV47" s="368">
        <v>5.5956984628999997</v>
      </c>
    </row>
    <row r="48" spans="1:74" ht="11.1" customHeight="1" x14ac:dyDescent="0.2">
      <c r="A48" s="159" t="s">
        <v>379</v>
      </c>
      <c r="B48" s="169" t="s">
        <v>387</v>
      </c>
      <c r="C48" s="244">
        <v>65.896930975999993</v>
      </c>
      <c r="D48" s="244">
        <v>65.992330476000006</v>
      </c>
      <c r="E48" s="244">
        <v>65.932376289000004</v>
      </c>
      <c r="F48" s="244">
        <v>65.729914235999999</v>
      </c>
      <c r="G48" s="244">
        <v>66.161553940000005</v>
      </c>
      <c r="H48" s="244">
        <v>66.396294886999996</v>
      </c>
      <c r="I48" s="244">
        <v>66.808173093999997</v>
      </c>
      <c r="J48" s="244">
        <v>66.221046426000001</v>
      </c>
      <c r="K48" s="244">
        <v>66.162135227999997</v>
      </c>
      <c r="L48" s="244">
        <v>66.873799371999993</v>
      </c>
      <c r="M48" s="244">
        <v>67.711963611000002</v>
      </c>
      <c r="N48" s="244">
        <v>66.988844075000003</v>
      </c>
      <c r="O48" s="244">
        <v>67.112521142000006</v>
      </c>
      <c r="P48" s="244">
        <v>67.494622394999993</v>
      </c>
      <c r="Q48" s="244">
        <v>67.966439202000004</v>
      </c>
      <c r="R48" s="244">
        <v>68.114549173</v>
      </c>
      <c r="S48" s="244">
        <v>68.228764682000005</v>
      </c>
      <c r="T48" s="244">
        <v>68.942913747999995</v>
      </c>
      <c r="U48" s="244">
        <v>69.718572660000007</v>
      </c>
      <c r="V48" s="244">
        <v>70.021822330000006</v>
      </c>
      <c r="W48" s="244">
        <v>69.862755781999994</v>
      </c>
      <c r="X48" s="244">
        <v>70.617230828999993</v>
      </c>
      <c r="Y48" s="244">
        <v>70.944976410999999</v>
      </c>
      <c r="Z48" s="244">
        <v>71.225728685999997</v>
      </c>
      <c r="AA48" s="244">
        <v>70.273773492999993</v>
      </c>
      <c r="AB48" s="244">
        <v>70.088547207000005</v>
      </c>
      <c r="AC48" s="244">
        <v>70.653997688000004</v>
      </c>
      <c r="AD48" s="244">
        <v>70.823848718999997</v>
      </c>
      <c r="AE48" s="244">
        <v>70.905656465000007</v>
      </c>
      <c r="AF48" s="244">
        <v>71.161897077000006</v>
      </c>
      <c r="AG48" s="244">
        <v>70.922035244</v>
      </c>
      <c r="AH48" s="244">
        <v>71.904769099999996</v>
      </c>
      <c r="AI48" s="244">
        <v>71.771255921000005</v>
      </c>
      <c r="AJ48" s="244">
        <v>72.169214973999999</v>
      </c>
      <c r="AK48" s="244">
        <v>73.027611120000003</v>
      </c>
      <c r="AL48" s="244">
        <v>72.843193542999998</v>
      </c>
      <c r="AM48" s="244">
        <v>72.665780994000002</v>
      </c>
      <c r="AN48" s="244">
        <v>72.183707190999996</v>
      </c>
      <c r="AO48" s="244">
        <v>72.283975768000005</v>
      </c>
      <c r="AP48" s="244">
        <v>69.788015543</v>
      </c>
      <c r="AQ48" s="244">
        <v>64.493474821999996</v>
      </c>
      <c r="AR48" s="244">
        <v>66.320476404999994</v>
      </c>
      <c r="AS48" s="244">
        <v>67.457372680000006</v>
      </c>
      <c r="AT48" s="244">
        <v>67.454924907000006</v>
      </c>
      <c r="AU48" s="244">
        <v>67.405821033999999</v>
      </c>
      <c r="AV48" s="244">
        <v>67.357595019000001</v>
      </c>
      <c r="AW48" s="244">
        <v>68.320050719999998</v>
      </c>
      <c r="AX48" s="244">
        <v>68.126415096000002</v>
      </c>
      <c r="AY48" s="244">
        <v>68.626660577999999</v>
      </c>
      <c r="AZ48" s="244">
        <v>65.708315411000001</v>
      </c>
      <c r="BA48" s="244">
        <v>68.424037650000002</v>
      </c>
      <c r="BB48" s="244">
        <v>69.049095464999994</v>
      </c>
      <c r="BC48" s="368">
        <v>69.591129416000001</v>
      </c>
      <c r="BD48" s="368">
        <v>70.197614827999999</v>
      </c>
      <c r="BE48" s="368">
        <v>70.705559524999998</v>
      </c>
      <c r="BF48" s="368">
        <v>70.929142619000004</v>
      </c>
      <c r="BG48" s="368">
        <v>70.858530212999995</v>
      </c>
      <c r="BH48" s="368">
        <v>71.022170695</v>
      </c>
      <c r="BI48" s="368">
        <v>71.130432233999997</v>
      </c>
      <c r="BJ48" s="368">
        <v>71.027772775000003</v>
      </c>
      <c r="BK48" s="368">
        <v>70.815298944999995</v>
      </c>
      <c r="BL48" s="368">
        <v>70.928641710999997</v>
      </c>
      <c r="BM48" s="368">
        <v>71.270448349000006</v>
      </c>
      <c r="BN48" s="368">
        <v>72.336150611999997</v>
      </c>
      <c r="BO48" s="368">
        <v>72.682178152000006</v>
      </c>
      <c r="BP48" s="368">
        <v>73.259549613999994</v>
      </c>
      <c r="BQ48" s="368">
        <v>73.450330147000003</v>
      </c>
      <c r="BR48" s="368">
        <v>73.829091564999999</v>
      </c>
      <c r="BS48" s="368">
        <v>73.866424753000004</v>
      </c>
      <c r="BT48" s="368">
        <v>74.066731571000005</v>
      </c>
      <c r="BU48" s="368">
        <v>74.204596112999994</v>
      </c>
      <c r="BV48" s="368">
        <v>74.050435989999997</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904</v>
      </c>
      <c r="B50" s="171" t="s">
        <v>905</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0.14822580645</v>
      </c>
      <c r="AP50" s="245">
        <v>0.82099999999999995</v>
      </c>
      <c r="AQ50" s="245">
        <v>0.89300000000000002</v>
      </c>
      <c r="AR50" s="245">
        <v>0.97799999999999998</v>
      </c>
      <c r="AS50" s="245">
        <v>0.72536</v>
      </c>
      <c r="AT50" s="245">
        <v>0.89154999999999995</v>
      </c>
      <c r="AU50" s="245">
        <v>0.45102999999999999</v>
      </c>
      <c r="AV50" s="245">
        <v>0.92364999999999997</v>
      </c>
      <c r="AW50" s="245">
        <v>0.376</v>
      </c>
      <c r="AX50" s="245">
        <v>0.28000000000000003</v>
      </c>
      <c r="AY50" s="245">
        <v>0.30080645161000003</v>
      </c>
      <c r="AZ50" s="245">
        <v>1.466</v>
      </c>
      <c r="BA50" s="245">
        <v>0.32400000000000001</v>
      </c>
      <c r="BB50" s="245">
        <v>0.32400000000000001</v>
      </c>
      <c r="BC50" s="559" t="s">
        <v>1404</v>
      </c>
      <c r="BD50" s="559" t="s">
        <v>1404</v>
      </c>
      <c r="BE50" s="559" t="s">
        <v>1404</v>
      </c>
      <c r="BF50" s="559" t="s">
        <v>1404</v>
      </c>
      <c r="BG50" s="559" t="s">
        <v>1404</v>
      </c>
      <c r="BH50" s="559" t="s">
        <v>1404</v>
      </c>
      <c r="BI50" s="559" t="s">
        <v>1404</v>
      </c>
      <c r="BJ50" s="559" t="s">
        <v>1404</v>
      </c>
      <c r="BK50" s="559" t="s">
        <v>1404</v>
      </c>
      <c r="BL50" s="559" t="s">
        <v>1404</v>
      </c>
      <c r="BM50" s="559" t="s">
        <v>1404</v>
      </c>
      <c r="BN50" s="559" t="s">
        <v>1404</v>
      </c>
      <c r="BO50" s="559" t="s">
        <v>1404</v>
      </c>
      <c r="BP50" s="559" t="s">
        <v>1404</v>
      </c>
      <c r="BQ50" s="559" t="s">
        <v>1404</v>
      </c>
      <c r="BR50" s="559" t="s">
        <v>1404</v>
      </c>
      <c r="BS50" s="559" t="s">
        <v>1404</v>
      </c>
      <c r="BT50" s="559" t="s">
        <v>1404</v>
      </c>
      <c r="BU50" s="559" t="s">
        <v>1404</v>
      </c>
      <c r="BV50" s="559" t="s">
        <v>1404</v>
      </c>
    </row>
    <row r="51" spans="1:74" ht="12" customHeight="1" x14ac:dyDescent="0.25">
      <c r="B51" s="787" t="s">
        <v>815</v>
      </c>
      <c r="C51" s="744"/>
      <c r="D51" s="744"/>
      <c r="E51" s="744"/>
      <c r="F51" s="744"/>
      <c r="G51" s="744"/>
      <c r="H51" s="744"/>
      <c r="I51" s="744"/>
      <c r="J51" s="744"/>
      <c r="K51" s="744"/>
      <c r="L51" s="744"/>
      <c r="M51" s="744"/>
      <c r="N51" s="744"/>
      <c r="O51" s="744"/>
      <c r="P51" s="744"/>
      <c r="Q51" s="744"/>
    </row>
    <row r="52" spans="1:74" ht="12" customHeight="1" x14ac:dyDescent="0.2">
      <c r="B52" s="784" t="s">
        <v>1353</v>
      </c>
      <c r="C52" s="784"/>
      <c r="D52" s="784"/>
      <c r="E52" s="784"/>
      <c r="F52" s="784"/>
      <c r="G52" s="784"/>
      <c r="H52" s="784"/>
      <c r="I52" s="784"/>
      <c r="J52" s="784"/>
      <c r="K52" s="784"/>
      <c r="L52" s="784"/>
      <c r="M52" s="784"/>
      <c r="N52" s="784"/>
      <c r="O52" s="784"/>
      <c r="P52" s="784"/>
      <c r="Q52" s="784"/>
      <c r="R52" s="784"/>
    </row>
    <row r="53" spans="1:74" s="397" customFormat="1" ht="12" customHeight="1" x14ac:dyDescent="0.25">
      <c r="A53" s="398"/>
      <c r="B53" s="784" t="s">
        <v>1120</v>
      </c>
      <c r="C53" s="784"/>
      <c r="D53" s="784"/>
      <c r="E53" s="784"/>
      <c r="F53" s="784"/>
      <c r="G53" s="784"/>
      <c r="H53" s="784"/>
      <c r="I53" s="784"/>
      <c r="J53" s="784"/>
      <c r="K53" s="784"/>
      <c r="L53" s="784"/>
      <c r="M53" s="784"/>
      <c r="N53" s="784"/>
      <c r="O53" s="784"/>
      <c r="P53" s="784"/>
      <c r="Q53" s="784"/>
      <c r="R53" s="689"/>
      <c r="AY53" s="483"/>
      <c r="AZ53" s="483"/>
      <c r="BA53" s="483"/>
      <c r="BB53" s="483"/>
      <c r="BC53" s="483"/>
      <c r="BD53" s="577"/>
      <c r="BE53" s="577"/>
      <c r="BF53" s="577"/>
      <c r="BG53" s="483"/>
      <c r="BH53" s="483"/>
      <c r="BI53" s="483"/>
      <c r="BJ53" s="483"/>
    </row>
    <row r="54" spans="1:74" s="397" customFormat="1" ht="12" customHeight="1" x14ac:dyDescent="0.25">
      <c r="A54" s="398"/>
      <c r="B54" s="770" t="str">
        <f>"Notes: "&amp;"EIA completed modeling and analysis for this report on " &amp;Dates!D2&amp;"."</f>
        <v>Notes: EIA completed modeling and analysis for this report on Thursday May 6, 2021.</v>
      </c>
      <c r="C54" s="769"/>
      <c r="D54" s="769"/>
      <c r="E54" s="769"/>
      <c r="F54" s="769"/>
      <c r="G54" s="769"/>
      <c r="H54" s="769"/>
      <c r="I54" s="769"/>
      <c r="J54" s="769"/>
      <c r="K54" s="769"/>
      <c r="L54" s="769"/>
      <c r="M54" s="769"/>
      <c r="N54" s="769"/>
      <c r="O54" s="769"/>
      <c r="P54" s="769"/>
      <c r="Q54" s="769"/>
      <c r="AY54" s="483"/>
      <c r="AZ54" s="483"/>
      <c r="BA54" s="483"/>
      <c r="BB54" s="483"/>
      <c r="BC54" s="483"/>
      <c r="BD54" s="577"/>
      <c r="BE54" s="577"/>
      <c r="BF54" s="577"/>
      <c r="BG54" s="483"/>
      <c r="BH54" s="483"/>
      <c r="BI54" s="483"/>
      <c r="BJ54" s="483"/>
    </row>
    <row r="55" spans="1:74" s="397" customFormat="1" ht="12" customHeight="1" x14ac:dyDescent="0.25">
      <c r="A55" s="398"/>
      <c r="B55" s="770" t="s">
        <v>353</v>
      </c>
      <c r="C55" s="769"/>
      <c r="D55" s="769"/>
      <c r="E55" s="769"/>
      <c r="F55" s="769"/>
      <c r="G55" s="769"/>
      <c r="H55" s="769"/>
      <c r="I55" s="769"/>
      <c r="J55" s="769"/>
      <c r="K55" s="769"/>
      <c r="L55" s="769"/>
      <c r="M55" s="769"/>
      <c r="N55" s="769"/>
      <c r="O55" s="769"/>
      <c r="P55" s="769"/>
      <c r="Q55" s="769"/>
      <c r="AY55" s="483"/>
      <c r="AZ55" s="483"/>
      <c r="BA55" s="483"/>
      <c r="BB55" s="483"/>
      <c r="BC55" s="483"/>
      <c r="BD55" s="577"/>
      <c r="BE55" s="577"/>
      <c r="BF55" s="577"/>
      <c r="BG55" s="483"/>
      <c r="BH55" s="483"/>
      <c r="BI55" s="483"/>
      <c r="BJ55" s="483"/>
    </row>
    <row r="56" spans="1:74" s="397" customFormat="1" ht="12" customHeight="1" x14ac:dyDescent="0.25">
      <c r="A56" s="398"/>
      <c r="B56" s="783" t="s">
        <v>802</v>
      </c>
      <c r="C56" s="783"/>
      <c r="D56" s="783"/>
      <c r="E56" s="783"/>
      <c r="F56" s="783"/>
      <c r="G56" s="783"/>
      <c r="H56" s="783"/>
      <c r="I56" s="783"/>
      <c r="J56" s="783"/>
      <c r="K56" s="783"/>
      <c r="L56" s="783"/>
      <c r="M56" s="783"/>
      <c r="N56" s="783"/>
      <c r="O56" s="783"/>
      <c r="P56" s="783"/>
      <c r="Q56" s="759"/>
      <c r="AY56" s="483"/>
      <c r="AZ56" s="483"/>
      <c r="BA56" s="483"/>
      <c r="BB56" s="483"/>
      <c r="BC56" s="483"/>
      <c r="BD56" s="577"/>
      <c r="BE56" s="577"/>
      <c r="BF56" s="577"/>
      <c r="BG56" s="483"/>
      <c r="BH56" s="483"/>
      <c r="BI56" s="483"/>
      <c r="BJ56" s="483"/>
    </row>
    <row r="57" spans="1:74" s="397" customFormat="1" ht="12.75" customHeight="1" x14ac:dyDescent="0.25">
      <c r="A57" s="398"/>
      <c r="B57" s="783" t="s">
        <v>862</v>
      </c>
      <c r="C57" s="759"/>
      <c r="D57" s="759"/>
      <c r="E57" s="759"/>
      <c r="F57" s="759"/>
      <c r="G57" s="759"/>
      <c r="H57" s="759"/>
      <c r="I57" s="759"/>
      <c r="J57" s="759"/>
      <c r="K57" s="759"/>
      <c r="L57" s="759"/>
      <c r="M57" s="759"/>
      <c r="N57" s="759"/>
      <c r="O57" s="759"/>
      <c r="P57" s="759"/>
      <c r="Q57" s="759"/>
      <c r="AY57" s="483"/>
      <c r="AZ57" s="483"/>
      <c r="BA57" s="483"/>
      <c r="BB57" s="483"/>
      <c r="BC57" s="483"/>
      <c r="BD57" s="577"/>
      <c r="BE57" s="577"/>
      <c r="BF57" s="577"/>
      <c r="BG57" s="483"/>
      <c r="BH57" s="483"/>
      <c r="BI57" s="483"/>
      <c r="BJ57" s="483"/>
    </row>
    <row r="58" spans="1:74" s="397" customFormat="1" ht="12" customHeight="1" x14ac:dyDescent="0.25">
      <c r="A58" s="398"/>
      <c r="B58" s="779" t="s">
        <v>854</v>
      </c>
      <c r="C58" s="759"/>
      <c r="D58" s="759"/>
      <c r="E58" s="759"/>
      <c r="F58" s="759"/>
      <c r="G58" s="759"/>
      <c r="H58" s="759"/>
      <c r="I58" s="759"/>
      <c r="J58" s="759"/>
      <c r="K58" s="759"/>
      <c r="L58" s="759"/>
      <c r="M58" s="759"/>
      <c r="N58" s="759"/>
      <c r="O58" s="759"/>
      <c r="P58" s="759"/>
      <c r="Q58" s="759"/>
      <c r="AY58" s="483"/>
      <c r="AZ58" s="483"/>
      <c r="BA58" s="483"/>
      <c r="BB58" s="483"/>
      <c r="BC58" s="483"/>
      <c r="BD58" s="577"/>
      <c r="BE58" s="577"/>
      <c r="BF58" s="577"/>
      <c r="BG58" s="483"/>
      <c r="BH58" s="483"/>
      <c r="BI58" s="483"/>
      <c r="BJ58" s="483"/>
    </row>
    <row r="59" spans="1:74" s="397" customFormat="1" ht="12" customHeight="1" x14ac:dyDescent="0.25">
      <c r="A59" s="393"/>
      <c r="B59" s="780" t="s">
        <v>838</v>
      </c>
      <c r="C59" s="781"/>
      <c r="D59" s="781"/>
      <c r="E59" s="781"/>
      <c r="F59" s="781"/>
      <c r="G59" s="781"/>
      <c r="H59" s="781"/>
      <c r="I59" s="781"/>
      <c r="J59" s="781"/>
      <c r="K59" s="781"/>
      <c r="L59" s="781"/>
      <c r="M59" s="781"/>
      <c r="N59" s="781"/>
      <c r="O59" s="781"/>
      <c r="P59" s="781"/>
      <c r="Q59" s="759"/>
      <c r="AY59" s="483"/>
      <c r="AZ59" s="483"/>
      <c r="BA59" s="483"/>
      <c r="BB59" s="483"/>
      <c r="BC59" s="483"/>
      <c r="BD59" s="577"/>
      <c r="BE59" s="577"/>
      <c r="BF59" s="577"/>
      <c r="BG59" s="483"/>
      <c r="BH59" s="483"/>
      <c r="BI59" s="483"/>
      <c r="BJ59" s="483"/>
    </row>
    <row r="60" spans="1:74" ht="12.45" customHeight="1" x14ac:dyDescent="0.2">
      <c r="B60" s="771" t="s">
        <v>1384</v>
      </c>
      <c r="C60" s="759"/>
      <c r="D60" s="759"/>
      <c r="E60" s="759"/>
      <c r="F60" s="759"/>
      <c r="G60" s="759"/>
      <c r="H60" s="759"/>
      <c r="I60" s="759"/>
      <c r="J60" s="759"/>
      <c r="K60" s="759"/>
      <c r="L60" s="759"/>
      <c r="M60" s="759"/>
      <c r="N60" s="759"/>
      <c r="O60" s="759"/>
      <c r="P60" s="759"/>
      <c r="Q60" s="759"/>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T5" activePane="bottomRight" state="frozen"/>
      <selection activeCell="BF63" sqref="BF63"/>
      <selection pane="topRight" activeCell="BF63" sqref="BF63"/>
      <selection pane="bottomLeft" activeCell="BF63" sqref="BF63"/>
      <selection pane="bottomRight" activeCell="BC29" sqref="BC29"/>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3.35" customHeight="1" x14ac:dyDescent="0.25">
      <c r="A1" s="741" t="s">
        <v>798</v>
      </c>
      <c r="B1" s="788" t="s">
        <v>1361</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3.2" x14ac:dyDescent="0.25">
      <c r="A2" s="742"/>
      <c r="B2" s="683" t="str">
        <f>"U.S. Energy Information Administration  |  Short-Term Energy Outlook  - "&amp;Dates!D1</f>
        <v>U.S. Energy Information Administration  |  Short-Term Energy Outlook  - May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 customHeight="1" x14ac:dyDescent="0.2">
      <c r="A6" s="159" t="s">
        <v>1013</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t="s">
        <v>1405</v>
      </c>
      <c r="BD6" s="244" t="s">
        <v>1405</v>
      </c>
      <c r="BE6" s="244" t="s">
        <v>1405</v>
      </c>
      <c r="BF6" s="244" t="s">
        <v>1405</v>
      </c>
      <c r="BG6" s="244" t="s">
        <v>1405</v>
      </c>
      <c r="BH6" s="244" t="s">
        <v>1405</v>
      </c>
      <c r="BI6" s="244" t="s">
        <v>1405</v>
      </c>
      <c r="BJ6" s="244" t="s">
        <v>1405</v>
      </c>
      <c r="BK6" s="244" t="s">
        <v>1405</v>
      </c>
      <c r="BL6" s="244" t="s">
        <v>1405</v>
      </c>
      <c r="BM6" s="244" t="s">
        <v>1405</v>
      </c>
      <c r="BN6" s="244" t="s">
        <v>1405</v>
      </c>
      <c r="BO6" s="244" t="s">
        <v>1405</v>
      </c>
      <c r="BP6" s="244" t="s">
        <v>1405</v>
      </c>
      <c r="BQ6" s="244" t="s">
        <v>1405</v>
      </c>
      <c r="BR6" s="244" t="s">
        <v>1405</v>
      </c>
      <c r="BS6" s="244" t="s">
        <v>1405</v>
      </c>
      <c r="BT6" s="244" t="s">
        <v>1405</v>
      </c>
      <c r="BU6" s="244" t="s">
        <v>1405</v>
      </c>
      <c r="BV6" s="244" t="s">
        <v>1405</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1.0900000000000001</v>
      </c>
      <c r="BC7" s="244" t="s">
        <v>1405</v>
      </c>
      <c r="BD7" s="244" t="s">
        <v>1405</v>
      </c>
      <c r="BE7" s="244" t="s">
        <v>1405</v>
      </c>
      <c r="BF7" s="244" t="s">
        <v>1405</v>
      </c>
      <c r="BG7" s="244" t="s">
        <v>1405</v>
      </c>
      <c r="BH7" s="244" t="s">
        <v>1405</v>
      </c>
      <c r="BI7" s="244" t="s">
        <v>1405</v>
      </c>
      <c r="BJ7" s="244" t="s">
        <v>1405</v>
      </c>
      <c r="BK7" s="244" t="s">
        <v>1405</v>
      </c>
      <c r="BL7" s="244" t="s">
        <v>1405</v>
      </c>
      <c r="BM7" s="244" t="s">
        <v>1405</v>
      </c>
      <c r="BN7" s="244" t="s">
        <v>1405</v>
      </c>
      <c r="BO7" s="244" t="s">
        <v>1405</v>
      </c>
      <c r="BP7" s="244" t="s">
        <v>1405</v>
      </c>
      <c r="BQ7" s="244" t="s">
        <v>1405</v>
      </c>
      <c r="BR7" s="244" t="s">
        <v>1405</v>
      </c>
      <c r="BS7" s="244" t="s">
        <v>1405</v>
      </c>
      <c r="BT7" s="244" t="s">
        <v>1405</v>
      </c>
      <c r="BU7" s="244" t="s">
        <v>1405</v>
      </c>
      <c r="BV7" s="244" t="s">
        <v>1405</v>
      </c>
    </row>
    <row r="8" spans="1:74" ht="11.1" customHeight="1" x14ac:dyDescent="0.2">
      <c r="A8" s="159" t="s">
        <v>1108</v>
      </c>
      <c r="B8" s="170" t="s">
        <v>1109</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t="s">
        <v>1405</v>
      </c>
      <c r="BD8" s="244" t="s">
        <v>1405</v>
      </c>
      <c r="BE8" s="244" t="s">
        <v>1405</v>
      </c>
      <c r="BF8" s="244" t="s">
        <v>1405</v>
      </c>
      <c r="BG8" s="244" t="s">
        <v>1405</v>
      </c>
      <c r="BH8" s="244" t="s">
        <v>1405</v>
      </c>
      <c r="BI8" s="244" t="s">
        <v>1405</v>
      </c>
      <c r="BJ8" s="244" t="s">
        <v>1405</v>
      </c>
      <c r="BK8" s="244" t="s">
        <v>1405</v>
      </c>
      <c r="BL8" s="244" t="s">
        <v>1405</v>
      </c>
      <c r="BM8" s="244" t="s">
        <v>1405</v>
      </c>
      <c r="BN8" s="244" t="s">
        <v>1405</v>
      </c>
      <c r="BO8" s="244" t="s">
        <v>1405</v>
      </c>
      <c r="BP8" s="244" t="s">
        <v>1405</v>
      </c>
      <c r="BQ8" s="244" t="s">
        <v>1405</v>
      </c>
      <c r="BR8" s="244" t="s">
        <v>1405</v>
      </c>
      <c r="BS8" s="244" t="s">
        <v>1405</v>
      </c>
      <c r="BT8" s="244" t="s">
        <v>1405</v>
      </c>
      <c r="BU8" s="244" t="s">
        <v>1405</v>
      </c>
      <c r="BV8" s="244" t="s">
        <v>1405</v>
      </c>
    </row>
    <row r="9" spans="1:74" ht="11.1" customHeight="1" x14ac:dyDescent="0.2">
      <c r="A9" s="159" t="s">
        <v>1095</v>
      </c>
      <c r="B9" s="170" t="s">
        <v>1096</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0.11</v>
      </c>
      <c r="BB9" s="244">
        <v>0.12</v>
      </c>
      <c r="BC9" s="244" t="s">
        <v>1405</v>
      </c>
      <c r="BD9" s="244" t="s">
        <v>1405</v>
      </c>
      <c r="BE9" s="244" t="s">
        <v>1405</v>
      </c>
      <c r="BF9" s="244" t="s">
        <v>1405</v>
      </c>
      <c r="BG9" s="244" t="s">
        <v>1405</v>
      </c>
      <c r="BH9" s="244" t="s">
        <v>1405</v>
      </c>
      <c r="BI9" s="244" t="s">
        <v>1405</v>
      </c>
      <c r="BJ9" s="244" t="s">
        <v>1405</v>
      </c>
      <c r="BK9" s="244" t="s">
        <v>1405</v>
      </c>
      <c r="BL9" s="244" t="s">
        <v>1405</v>
      </c>
      <c r="BM9" s="244" t="s">
        <v>1405</v>
      </c>
      <c r="BN9" s="244" t="s">
        <v>1405</v>
      </c>
      <c r="BO9" s="244" t="s">
        <v>1405</v>
      </c>
      <c r="BP9" s="244" t="s">
        <v>1405</v>
      </c>
      <c r="BQ9" s="244" t="s">
        <v>1405</v>
      </c>
      <c r="BR9" s="244" t="s">
        <v>1405</v>
      </c>
      <c r="BS9" s="244" t="s">
        <v>1405</v>
      </c>
      <c r="BT9" s="244" t="s">
        <v>1405</v>
      </c>
      <c r="BU9" s="244" t="s">
        <v>1405</v>
      </c>
      <c r="BV9" s="244" t="s">
        <v>1405</v>
      </c>
    </row>
    <row r="10" spans="1:74" ht="11.1" customHeight="1" x14ac:dyDescent="0.2">
      <c r="A10" s="159" t="s">
        <v>1020</v>
      </c>
      <c r="B10" s="170" t="s">
        <v>1021</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t="s">
        <v>1405</v>
      </c>
      <c r="BD10" s="244" t="s">
        <v>1405</v>
      </c>
      <c r="BE10" s="244" t="s">
        <v>1405</v>
      </c>
      <c r="BF10" s="244" t="s">
        <v>1405</v>
      </c>
      <c r="BG10" s="244" t="s">
        <v>1405</v>
      </c>
      <c r="BH10" s="244" t="s">
        <v>1405</v>
      </c>
      <c r="BI10" s="244" t="s">
        <v>1405</v>
      </c>
      <c r="BJ10" s="244" t="s">
        <v>1405</v>
      </c>
      <c r="BK10" s="244" t="s">
        <v>1405</v>
      </c>
      <c r="BL10" s="244" t="s">
        <v>1405</v>
      </c>
      <c r="BM10" s="244" t="s">
        <v>1405</v>
      </c>
      <c r="BN10" s="244" t="s">
        <v>1405</v>
      </c>
      <c r="BO10" s="244" t="s">
        <v>1405</v>
      </c>
      <c r="BP10" s="244" t="s">
        <v>1405</v>
      </c>
      <c r="BQ10" s="244" t="s">
        <v>1405</v>
      </c>
      <c r="BR10" s="244" t="s">
        <v>1405</v>
      </c>
      <c r="BS10" s="244" t="s">
        <v>1405</v>
      </c>
      <c r="BT10" s="244" t="s">
        <v>1405</v>
      </c>
      <c r="BU10" s="244" t="s">
        <v>1405</v>
      </c>
      <c r="BV10" s="244" t="s">
        <v>1405</v>
      </c>
    </row>
    <row r="11" spans="1:74" ht="11.1" customHeight="1" x14ac:dyDescent="0.2">
      <c r="A11" s="159" t="s">
        <v>1012</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t="s">
        <v>1405</v>
      </c>
      <c r="BD11" s="244" t="s">
        <v>1405</v>
      </c>
      <c r="BE11" s="244" t="s">
        <v>1405</v>
      </c>
      <c r="BF11" s="244" t="s">
        <v>1405</v>
      </c>
      <c r="BG11" s="244" t="s">
        <v>1405</v>
      </c>
      <c r="BH11" s="244" t="s">
        <v>1405</v>
      </c>
      <c r="BI11" s="244" t="s">
        <v>1405</v>
      </c>
      <c r="BJ11" s="244" t="s">
        <v>1405</v>
      </c>
      <c r="BK11" s="244" t="s">
        <v>1405</v>
      </c>
      <c r="BL11" s="244" t="s">
        <v>1405</v>
      </c>
      <c r="BM11" s="244" t="s">
        <v>1405</v>
      </c>
      <c r="BN11" s="244" t="s">
        <v>1405</v>
      </c>
      <c r="BO11" s="244" t="s">
        <v>1405</v>
      </c>
      <c r="BP11" s="244" t="s">
        <v>1405</v>
      </c>
      <c r="BQ11" s="244" t="s">
        <v>1405</v>
      </c>
      <c r="BR11" s="244" t="s">
        <v>1405</v>
      </c>
      <c r="BS11" s="244" t="s">
        <v>1405</v>
      </c>
      <c r="BT11" s="244" t="s">
        <v>1405</v>
      </c>
      <c r="BU11" s="244" t="s">
        <v>1405</v>
      </c>
      <c r="BV11" s="244" t="s">
        <v>1405</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t="s">
        <v>1405</v>
      </c>
      <c r="BD12" s="244" t="s">
        <v>1405</v>
      </c>
      <c r="BE12" s="244" t="s">
        <v>1405</v>
      </c>
      <c r="BF12" s="244" t="s">
        <v>1405</v>
      </c>
      <c r="BG12" s="244" t="s">
        <v>1405</v>
      </c>
      <c r="BH12" s="244" t="s">
        <v>1405</v>
      </c>
      <c r="BI12" s="244" t="s">
        <v>1405</v>
      </c>
      <c r="BJ12" s="244" t="s">
        <v>1405</v>
      </c>
      <c r="BK12" s="244" t="s">
        <v>1405</v>
      </c>
      <c r="BL12" s="244" t="s">
        <v>1405</v>
      </c>
      <c r="BM12" s="244" t="s">
        <v>1405</v>
      </c>
      <c r="BN12" s="244" t="s">
        <v>1405</v>
      </c>
      <c r="BO12" s="244" t="s">
        <v>1405</v>
      </c>
      <c r="BP12" s="244" t="s">
        <v>1405</v>
      </c>
      <c r="BQ12" s="244" t="s">
        <v>1405</v>
      </c>
      <c r="BR12" s="244" t="s">
        <v>1405</v>
      </c>
      <c r="BS12" s="244" t="s">
        <v>1405</v>
      </c>
      <c r="BT12" s="244" t="s">
        <v>1405</v>
      </c>
      <c r="BU12" s="244" t="s">
        <v>1405</v>
      </c>
      <c r="BV12" s="244" t="s">
        <v>1405</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t="s">
        <v>1405</v>
      </c>
      <c r="BD13" s="244" t="s">
        <v>1405</v>
      </c>
      <c r="BE13" s="244" t="s">
        <v>1405</v>
      </c>
      <c r="BF13" s="244" t="s">
        <v>1405</v>
      </c>
      <c r="BG13" s="244" t="s">
        <v>1405</v>
      </c>
      <c r="BH13" s="244" t="s">
        <v>1405</v>
      </c>
      <c r="BI13" s="244" t="s">
        <v>1405</v>
      </c>
      <c r="BJ13" s="244" t="s">
        <v>1405</v>
      </c>
      <c r="BK13" s="244" t="s">
        <v>1405</v>
      </c>
      <c r="BL13" s="244" t="s">
        <v>1405</v>
      </c>
      <c r="BM13" s="244" t="s">
        <v>1405</v>
      </c>
      <c r="BN13" s="244" t="s">
        <v>1405</v>
      </c>
      <c r="BO13" s="244" t="s">
        <v>1405</v>
      </c>
      <c r="BP13" s="244" t="s">
        <v>1405</v>
      </c>
      <c r="BQ13" s="244" t="s">
        <v>1405</v>
      </c>
      <c r="BR13" s="244" t="s">
        <v>1405</v>
      </c>
      <c r="BS13" s="244" t="s">
        <v>1405</v>
      </c>
      <c r="BT13" s="244" t="s">
        <v>1405</v>
      </c>
      <c r="BU13" s="244" t="s">
        <v>1405</v>
      </c>
      <c r="BV13" s="244" t="s">
        <v>1405</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t="s">
        <v>1405</v>
      </c>
      <c r="BD14" s="244" t="s">
        <v>1405</v>
      </c>
      <c r="BE14" s="244" t="s">
        <v>1405</v>
      </c>
      <c r="BF14" s="244" t="s">
        <v>1405</v>
      </c>
      <c r="BG14" s="244" t="s">
        <v>1405</v>
      </c>
      <c r="BH14" s="244" t="s">
        <v>1405</v>
      </c>
      <c r="BI14" s="244" t="s">
        <v>1405</v>
      </c>
      <c r="BJ14" s="244" t="s">
        <v>1405</v>
      </c>
      <c r="BK14" s="244" t="s">
        <v>1405</v>
      </c>
      <c r="BL14" s="244" t="s">
        <v>1405</v>
      </c>
      <c r="BM14" s="244" t="s">
        <v>1405</v>
      </c>
      <c r="BN14" s="244" t="s">
        <v>1405</v>
      </c>
      <c r="BO14" s="244" t="s">
        <v>1405</v>
      </c>
      <c r="BP14" s="244" t="s">
        <v>1405</v>
      </c>
      <c r="BQ14" s="244" t="s">
        <v>1405</v>
      </c>
      <c r="BR14" s="244" t="s">
        <v>1405</v>
      </c>
      <c r="BS14" s="244" t="s">
        <v>1405</v>
      </c>
      <c r="BT14" s="244" t="s">
        <v>1405</v>
      </c>
      <c r="BU14" s="244" t="s">
        <v>1405</v>
      </c>
      <c r="BV14" s="244" t="s">
        <v>1405</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t="s">
        <v>1405</v>
      </c>
      <c r="BD15" s="244" t="s">
        <v>1405</v>
      </c>
      <c r="BE15" s="244" t="s">
        <v>1405</v>
      </c>
      <c r="BF15" s="244" t="s">
        <v>1405</v>
      </c>
      <c r="BG15" s="244" t="s">
        <v>1405</v>
      </c>
      <c r="BH15" s="244" t="s">
        <v>1405</v>
      </c>
      <c r="BI15" s="244" t="s">
        <v>1405</v>
      </c>
      <c r="BJ15" s="244" t="s">
        <v>1405</v>
      </c>
      <c r="BK15" s="244" t="s">
        <v>1405</v>
      </c>
      <c r="BL15" s="244" t="s">
        <v>1405</v>
      </c>
      <c r="BM15" s="244" t="s">
        <v>1405</v>
      </c>
      <c r="BN15" s="244" t="s">
        <v>1405</v>
      </c>
      <c r="BO15" s="244" t="s">
        <v>1405</v>
      </c>
      <c r="BP15" s="244" t="s">
        <v>1405</v>
      </c>
      <c r="BQ15" s="244" t="s">
        <v>1405</v>
      </c>
      <c r="BR15" s="244" t="s">
        <v>1405</v>
      </c>
      <c r="BS15" s="244" t="s">
        <v>1405</v>
      </c>
      <c r="BT15" s="244" t="s">
        <v>1405</v>
      </c>
      <c r="BU15" s="244" t="s">
        <v>1405</v>
      </c>
      <c r="BV15" s="244" t="s">
        <v>1405</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t="s">
        <v>1405</v>
      </c>
      <c r="BD16" s="244" t="s">
        <v>1405</v>
      </c>
      <c r="BE16" s="244" t="s">
        <v>1405</v>
      </c>
      <c r="BF16" s="244" t="s">
        <v>1405</v>
      </c>
      <c r="BG16" s="244" t="s">
        <v>1405</v>
      </c>
      <c r="BH16" s="244" t="s">
        <v>1405</v>
      </c>
      <c r="BI16" s="244" t="s">
        <v>1405</v>
      </c>
      <c r="BJ16" s="244" t="s">
        <v>1405</v>
      </c>
      <c r="BK16" s="244" t="s">
        <v>1405</v>
      </c>
      <c r="BL16" s="244" t="s">
        <v>1405</v>
      </c>
      <c r="BM16" s="244" t="s">
        <v>1405</v>
      </c>
      <c r="BN16" s="244" t="s">
        <v>1405</v>
      </c>
      <c r="BO16" s="244" t="s">
        <v>1405</v>
      </c>
      <c r="BP16" s="244" t="s">
        <v>1405</v>
      </c>
      <c r="BQ16" s="244" t="s">
        <v>1405</v>
      </c>
      <c r="BR16" s="244" t="s">
        <v>1405</v>
      </c>
      <c r="BS16" s="244" t="s">
        <v>1405</v>
      </c>
      <c r="BT16" s="244" t="s">
        <v>1405</v>
      </c>
      <c r="BU16" s="244" t="s">
        <v>1405</v>
      </c>
      <c r="BV16" s="244" t="s">
        <v>1405</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t="s">
        <v>1405</v>
      </c>
      <c r="BD17" s="244" t="s">
        <v>1405</v>
      </c>
      <c r="BE17" s="244" t="s">
        <v>1405</v>
      </c>
      <c r="BF17" s="244" t="s">
        <v>1405</v>
      </c>
      <c r="BG17" s="244" t="s">
        <v>1405</v>
      </c>
      <c r="BH17" s="244" t="s">
        <v>1405</v>
      </c>
      <c r="BI17" s="244" t="s">
        <v>1405</v>
      </c>
      <c r="BJ17" s="244" t="s">
        <v>1405</v>
      </c>
      <c r="BK17" s="244" t="s">
        <v>1405</v>
      </c>
      <c r="BL17" s="244" t="s">
        <v>1405</v>
      </c>
      <c r="BM17" s="244" t="s">
        <v>1405</v>
      </c>
      <c r="BN17" s="244" t="s">
        <v>1405</v>
      </c>
      <c r="BO17" s="244" t="s">
        <v>1405</v>
      </c>
      <c r="BP17" s="244" t="s">
        <v>1405</v>
      </c>
      <c r="BQ17" s="244" t="s">
        <v>1405</v>
      </c>
      <c r="BR17" s="244" t="s">
        <v>1405</v>
      </c>
      <c r="BS17" s="244" t="s">
        <v>1405</v>
      </c>
      <c r="BT17" s="244" t="s">
        <v>1405</v>
      </c>
      <c r="BU17" s="244" t="s">
        <v>1405</v>
      </c>
      <c r="BV17" s="244" t="s">
        <v>1405</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t="s">
        <v>1405</v>
      </c>
      <c r="BD18" s="244" t="s">
        <v>1405</v>
      </c>
      <c r="BE18" s="244" t="s">
        <v>1405</v>
      </c>
      <c r="BF18" s="244" t="s">
        <v>1405</v>
      </c>
      <c r="BG18" s="244" t="s">
        <v>1405</v>
      </c>
      <c r="BH18" s="244" t="s">
        <v>1405</v>
      </c>
      <c r="BI18" s="244" t="s">
        <v>1405</v>
      </c>
      <c r="BJ18" s="244" t="s">
        <v>1405</v>
      </c>
      <c r="BK18" s="244" t="s">
        <v>1405</v>
      </c>
      <c r="BL18" s="244" t="s">
        <v>1405</v>
      </c>
      <c r="BM18" s="244" t="s">
        <v>1405</v>
      </c>
      <c r="BN18" s="244" t="s">
        <v>1405</v>
      </c>
      <c r="BO18" s="244" t="s">
        <v>1405</v>
      </c>
      <c r="BP18" s="244" t="s">
        <v>1405</v>
      </c>
      <c r="BQ18" s="244" t="s">
        <v>1405</v>
      </c>
      <c r="BR18" s="244" t="s">
        <v>1405</v>
      </c>
      <c r="BS18" s="244" t="s">
        <v>1405</v>
      </c>
      <c r="BT18" s="244" t="s">
        <v>1405</v>
      </c>
      <c r="BU18" s="244" t="s">
        <v>1405</v>
      </c>
      <c r="BV18" s="244" t="s">
        <v>1405</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25.33</v>
      </c>
      <c r="AZ19" s="244">
        <v>24.87</v>
      </c>
      <c r="BA19" s="244">
        <v>25.03</v>
      </c>
      <c r="BB19" s="244">
        <v>24.995000000000001</v>
      </c>
      <c r="BC19" s="368">
        <v>26.036999999999999</v>
      </c>
      <c r="BD19" s="368">
        <v>26.762</v>
      </c>
      <c r="BE19" s="368">
        <v>27.664999999999999</v>
      </c>
      <c r="BF19" s="368">
        <v>28.1</v>
      </c>
      <c r="BG19" s="368">
        <v>28.4</v>
      </c>
      <c r="BH19" s="368">
        <v>28.555125</v>
      </c>
      <c r="BI19" s="368">
        <v>28.553785000000001</v>
      </c>
      <c r="BJ19" s="368">
        <v>28.532444000000002</v>
      </c>
      <c r="BK19" s="368">
        <v>28.477533999999999</v>
      </c>
      <c r="BL19" s="368">
        <v>28.487193999999999</v>
      </c>
      <c r="BM19" s="368">
        <v>28.457854000000001</v>
      </c>
      <c r="BN19" s="368">
        <v>28.446514000000001</v>
      </c>
      <c r="BO19" s="368">
        <v>28.481535999999998</v>
      </c>
      <c r="BP19" s="368">
        <v>28.466908</v>
      </c>
      <c r="BQ19" s="368">
        <v>28.472294000000002</v>
      </c>
      <c r="BR19" s="368">
        <v>28.467692</v>
      </c>
      <c r="BS19" s="368">
        <v>28.473102999999998</v>
      </c>
      <c r="BT19" s="368">
        <v>28.478527</v>
      </c>
      <c r="BU19" s="368">
        <v>28.473963000000001</v>
      </c>
      <c r="BV19" s="368">
        <v>28.459409999999998</v>
      </c>
    </row>
    <row r="20" spans="1:74"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6"/>
      <c r="BD20" s="443"/>
      <c r="BE20" s="443"/>
      <c r="BF20" s="443"/>
      <c r="BG20" s="443"/>
      <c r="BH20" s="443"/>
      <c r="BI20" s="443"/>
      <c r="BJ20" s="443"/>
      <c r="BK20" s="443"/>
      <c r="BL20" s="443"/>
      <c r="BM20" s="443"/>
      <c r="BN20" s="443"/>
      <c r="BO20" s="443"/>
      <c r="BP20" s="443"/>
      <c r="BQ20" s="443"/>
      <c r="BR20" s="443"/>
      <c r="BS20" s="443"/>
      <c r="BT20" s="443"/>
      <c r="BU20" s="443"/>
      <c r="BV20" s="443"/>
    </row>
    <row r="21" spans="1:74" ht="11.1" customHeight="1" x14ac:dyDescent="0.2">
      <c r="A21" s="159" t="s">
        <v>377</v>
      </c>
      <c r="B21" s="169" t="s">
        <v>999</v>
      </c>
      <c r="C21" s="244">
        <v>5.1234016024000004</v>
      </c>
      <c r="D21" s="244">
        <v>5.0387574821000003</v>
      </c>
      <c r="E21" s="244">
        <v>4.9463505529000003</v>
      </c>
      <c r="F21" s="244">
        <v>5.0936917147000003</v>
      </c>
      <c r="G21" s="244">
        <v>5.0656601775999999</v>
      </c>
      <c r="H21" s="244">
        <v>5.0215803578999996</v>
      </c>
      <c r="I21" s="244">
        <v>5.0318252670000003</v>
      </c>
      <c r="J21" s="244">
        <v>4.9610848751000001</v>
      </c>
      <c r="K21" s="244">
        <v>4.9773407323000001</v>
      </c>
      <c r="L21" s="244">
        <v>4.9056511534</v>
      </c>
      <c r="M21" s="244">
        <v>5.0072202759</v>
      </c>
      <c r="N21" s="244">
        <v>5.0637444731999999</v>
      </c>
      <c r="O21" s="244">
        <v>5.0731560111</v>
      </c>
      <c r="P21" s="244">
        <v>5.0795090425999998</v>
      </c>
      <c r="Q21" s="244">
        <v>5.0076586833999999</v>
      </c>
      <c r="R21" s="244">
        <v>4.9674616178999997</v>
      </c>
      <c r="S21" s="244">
        <v>4.9479542480000003</v>
      </c>
      <c r="T21" s="244">
        <v>4.9969717331999997</v>
      </c>
      <c r="U21" s="244">
        <v>4.9867425800999996</v>
      </c>
      <c r="V21" s="244">
        <v>5.0008199765999999</v>
      </c>
      <c r="W21" s="244">
        <v>5.2525328250000003</v>
      </c>
      <c r="X21" s="244">
        <v>5.2551204596999996</v>
      </c>
      <c r="Y21" s="244">
        <v>5.2649214009999996</v>
      </c>
      <c r="Z21" s="244">
        <v>5.3453527824</v>
      </c>
      <c r="AA21" s="244">
        <v>5.4751925153999998</v>
      </c>
      <c r="AB21" s="244">
        <v>5.4643935923000004</v>
      </c>
      <c r="AC21" s="244">
        <v>5.4941973789</v>
      </c>
      <c r="AD21" s="244">
        <v>5.4829366558999997</v>
      </c>
      <c r="AE21" s="244">
        <v>5.4201346893000002</v>
      </c>
      <c r="AF21" s="244">
        <v>5.4349250058000003</v>
      </c>
      <c r="AG21" s="244">
        <v>5.2793058967000004</v>
      </c>
      <c r="AH21" s="244">
        <v>5.3330109787</v>
      </c>
      <c r="AI21" s="244">
        <v>5.3018470948000003</v>
      </c>
      <c r="AJ21" s="244">
        <v>5.2911721588000002</v>
      </c>
      <c r="AK21" s="244">
        <v>5.3684504779999997</v>
      </c>
      <c r="AL21" s="244">
        <v>5.4291958341999997</v>
      </c>
      <c r="AM21" s="244">
        <v>5.2435907586999999</v>
      </c>
      <c r="AN21" s="244">
        <v>5.2219167868999996</v>
      </c>
      <c r="AO21" s="244">
        <v>5.1780516475000002</v>
      </c>
      <c r="AP21" s="244">
        <v>5.1497997840999998</v>
      </c>
      <c r="AQ21" s="244">
        <v>5.0425943033999996</v>
      </c>
      <c r="AR21" s="244">
        <v>5.0103027493000001</v>
      </c>
      <c r="AS21" s="244">
        <v>4.9733748157999997</v>
      </c>
      <c r="AT21" s="244">
        <v>5.0264658285000001</v>
      </c>
      <c r="AU21" s="244">
        <v>5.0541591334999998</v>
      </c>
      <c r="AV21" s="244">
        <v>5.0208354747000001</v>
      </c>
      <c r="AW21" s="244">
        <v>5.1132791380000002</v>
      </c>
      <c r="AX21" s="244">
        <v>5.2116931543999998</v>
      </c>
      <c r="AY21" s="244">
        <v>5.2710451908999998</v>
      </c>
      <c r="AZ21" s="244">
        <v>5.2629970809</v>
      </c>
      <c r="BA21" s="244">
        <v>5.2442603329999997</v>
      </c>
      <c r="BB21" s="244">
        <v>5.2495407816000004</v>
      </c>
      <c r="BC21" s="368">
        <v>5.2397703242000002</v>
      </c>
      <c r="BD21" s="368">
        <v>5.2534489489</v>
      </c>
      <c r="BE21" s="368">
        <v>5.3187510412999996</v>
      </c>
      <c r="BF21" s="368">
        <v>5.3385899254</v>
      </c>
      <c r="BG21" s="368">
        <v>5.3040679863999998</v>
      </c>
      <c r="BH21" s="368">
        <v>5.2993044962999996</v>
      </c>
      <c r="BI21" s="368">
        <v>5.3639237394999997</v>
      </c>
      <c r="BJ21" s="368">
        <v>5.4416669458999998</v>
      </c>
      <c r="BK21" s="368">
        <v>5.6467223328999996</v>
      </c>
      <c r="BL21" s="368">
        <v>5.5613449136000002</v>
      </c>
      <c r="BM21" s="368">
        <v>5.5350776943</v>
      </c>
      <c r="BN21" s="368">
        <v>5.4544205358999998</v>
      </c>
      <c r="BO21" s="368">
        <v>5.4434743882000003</v>
      </c>
      <c r="BP21" s="368">
        <v>5.4569174563000002</v>
      </c>
      <c r="BQ21" s="368">
        <v>5.4820208968999999</v>
      </c>
      <c r="BR21" s="368">
        <v>5.5017401804999997</v>
      </c>
      <c r="BS21" s="368">
        <v>5.4671086727000002</v>
      </c>
      <c r="BT21" s="368">
        <v>5.4535930548999998</v>
      </c>
      <c r="BU21" s="368">
        <v>5.5180050649999997</v>
      </c>
      <c r="BV21" s="368">
        <v>5.5956984628999997</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443"/>
      <c r="BD22" s="443"/>
      <c r="BE22" s="443"/>
      <c r="BF22" s="443"/>
      <c r="BG22" s="443"/>
      <c r="BH22" s="443"/>
      <c r="BI22" s="443"/>
      <c r="BJ22" s="443"/>
      <c r="BK22" s="443"/>
      <c r="BL22" s="443"/>
      <c r="BM22" s="443"/>
      <c r="BN22" s="443"/>
      <c r="BO22" s="443"/>
      <c r="BP22" s="443"/>
      <c r="BQ22" s="443"/>
      <c r="BR22" s="443"/>
      <c r="BS22" s="443"/>
      <c r="BT22" s="443"/>
      <c r="BU22" s="443"/>
      <c r="BV22" s="443"/>
    </row>
    <row r="23" spans="1:74" ht="11.1" customHeight="1" x14ac:dyDescent="0.2">
      <c r="A23" s="159" t="s">
        <v>297</v>
      </c>
      <c r="B23" s="169" t="s">
        <v>82</v>
      </c>
      <c r="C23" s="244">
        <v>36.433401602000004</v>
      </c>
      <c r="D23" s="244">
        <v>36.230757482000001</v>
      </c>
      <c r="E23" s="244">
        <v>35.761350553</v>
      </c>
      <c r="F23" s="244">
        <v>35.989691714999999</v>
      </c>
      <c r="G23" s="244">
        <v>36.464660178000003</v>
      </c>
      <c r="H23" s="244">
        <v>36.851580358</v>
      </c>
      <c r="I23" s="244">
        <v>37.081825266999999</v>
      </c>
      <c r="J23" s="244">
        <v>36.878084874999999</v>
      </c>
      <c r="K23" s="244">
        <v>37.042340732</v>
      </c>
      <c r="L23" s="244">
        <v>36.775651152999998</v>
      </c>
      <c r="M23" s="244">
        <v>36.638220275999998</v>
      </c>
      <c r="N23" s="244">
        <v>36.540744472999997</v>
      </c>
      <c r="O23" s="244">
        <v>36.829156011000002</v>
      </c>
      <c r="P23" s="244">
        <v>36.665509043</v>
      </c>
      <c r="Q23" s="244">
        <v>36.416658683000001</v>
      </c>
      <c r="R23" s="244">
        <v>36.310461617999998</v>
      </c>
      <c r="S23" s="244">
        <v>36.175954247999996</v>
      </c>
      <c r="T23" s="244">
        <v>36.225971733000002</v>
      </c>
      <c r="U23" s="244">
        <v>36.272742579999999</v>
      </c>
      <c r="V23" s="244">
        <v>36.530819977</v>
      </c>
      <c r="W23" s="244">
        <v>36.918532825</v>
      </c>
      <c r="X23" s="244">
        <v>37.096120460000002</v>
      </c>
      <c r="Y23" s="244">
        <v>36.860921400999999</v>
      </c>
      <c r="Z23" s="244">
        <v>36.161352782000002</v>
      </c>
      <c r="AA23" s="244">
        <v>35.631192515000002</v>
      </c>
      <c r="AB23" s="244">
        <v>35.555393592000001</v>
      </c>
      <c r="AC23" s="244">
        <v>35.089197378999998</v>
      </c>
      <c r="AD23" s="244">
        <v>35.137936656000001</v>
      </c>
      <c r="AE23" s="244">
        <v>34.755134689000002</v>
      </c>
      <c r="AF23" s="244">
        <v>34.859925005999997</v>
      </c>
      <c r="AG23" s="244">
        <v>34.284305897000003</v>
      </c>
      <c r="AH23" s="244">
        <v>34.578010978999998</v>
      </c>
      <c r="AI23" s="244">
        <v>32.986847095000002</v>
      </c>
      <c r="AJ23" s="244">
        <v>34.436172159000002</v>
      </c>
      <c r="AK23" s="244">
        <v>34.373036478000003</v>
      </c>
      <c r="AL23" s="244">
        <v>34.334195833999999</v>
      </c>
      <c r="AM23" s="244">
        <v>33.913590759000002</v>
      </c>
      <c r="AN23" s="244">
        <v>33.171916787000001</v>
      </c>
      <c r="AO23" s="244">
        <v>33.368051647000001</v>
      </c>
      <c r="AP23" s="244">
        <v>35.474799783999998</v>
      </c>
      <c r="AQ23" s="244">
        <v>29.352594303</v>
      </c>
      <c r="AR23" s="244">
        <v>27.360302748999999</v>
      </c>
      <c r="AS23" s="244">
        <v>27.948374816000001</v>
      </c>
      <c r="AT23" s="244">
        <v>28.966465828</v>
      </c>
      <c r="AU23" s="244">
        <v>29.029159134</v>
      </c>
      <c r="AV23" s="244">
        <v>29.340835474999999</v>
      </c>
      <c r="AW23" s="244">
        <v>30.183279138</v>
      </c>
      <c r="AX23" s="244">
        <v>30.466693154000001</v>
      </c>
      <c r="AY23" s="244">
        <v>30.601045191000001</v>
      </c>
      <c r="AZ23" s="244">
        <v>30.132997080999999</v>
      </c>
      <c r="BA23" s="244">
        <v>30.274260333000001</v>
      </c>
      <c r="BB23" s="244">
        <v>30.244540782000001</v>
      </c>
      <c r="BC23" s="368">
        <v>31.276770324000001</v>
      </c>
      <c r="BD23" s="368">
        <v>32.015448949000003</v>
      </c>
      <c r="BE23" s="368">
        <v>32.983751040999998</v>
      </c>
      <c r="BF23" s="368">
        <v>33.438589925000002</v>
      </c>
      <c r="BG23" s="368">
        <v>33.704067985999998</v>
      </c>
      <c r="BH23" s="368">
        <v>33.854429496000002</v>
      </c>
      <c r="BI23" s="368">
        <v>33.917708738999998</v>
      </c>
      <c r="BJ23" s="368">
        <v>33.974110946000003</v>
      </c>
      <c r="BK23" s="368">
        <v>34.124256332999998</v>
      </c>
      <c r="BL23" s="368">
        <v>34.048538913999998</v>
      </c>
      <c r="BM23" s="368">
        <v>33.992931693999999</v>
      </c>
      <c r="BN23" s="368">
        <v>33.900934536000001</v>
      </c>
      <c r="BO23" s="368">
        <v>33.925010387999997</v>
      </c>
      <c r="BP23" s="368">
        <v>33.923825456000003</v>
      </c>
      <c r="BQ23" s="368">
        <v>33.954314897000003</v>
      </c>
      <c r="BR23" s="368">
        <v>33.969432181000002</v>
      </c>
      <c r="BS23" s="368">
        <v>33.940211673</v>
      </c>
      <c r="BT23" s="368">
        <v>33.932120054999999</v>
      </c>
      <c r="BU23" s="368">
        <v>33.991968065000002</v>
      </c>
      <c r="BV23" s="368">
        <v>34.055108463000003</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443"/>
      <c r="BD24" s="443"/>
      <c r="BE24" s="443"/>
      <c r="BF24" s="443"/>
      <c r="BG24" s="443"/>
      <c r="BH24" s="443"/>
      <c r="BI24" s="443"/>
      <c r="BJ24" s="443"/>
      <c r="BK24" s="443"/>
      <c r="BL24" s="443"/>
      <c r="BM24" s="443"/>
      <c r="BN24" s="443"/>
      <c r="BO24" s="443"/>
      <c r="BP24" s="443"/>
      <c r="BQ24" s="443"/>
      <c r="BR24" s="443"/>
      <c r="BS24" s="443"/>
      <c r="BT24" s="443"/>
      <c r="BU24" s="443"/>
      <c r="BV24" s="443"/>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368"/>
      <c r="BD25" s="368"/>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444">
        <v>26.992222000000002</v>
      </c>
      <c r="BD26" s="444">
        <v>27.08</v>
      </c>
      <c r="BE26" s="444">
        <v>27.18</v>
      </c>
      <c r="BF26" s="444">
        <v>27.18</v>
      </c>
      <c r="BG26" s="444">
        <v>27.18</v>
      </c>
      <c r="BH26" s="444">
        <v>27.18</v>
      </c>
      <c r="BI26" s="444">
        <v>27.18</v>
      </c>
      <c r="BJ26" s="444">
        <v>27.18</v>
      </c>
      <c r="BK26" s="444">
        <v>27.181000000000001</v>
      </c>
      <c r="BL26" s="444">
        <v>27.181999999999999</v>
      </c>
      <c r="BM26" s="444">
        <v>27.183</v>
      </c>
      <c r="BN26" s="444">
        <v>27.184000000000001</v>
      </c>
      <c r="BO26" s="444">
        <v>27.184999999999999</v>
      </c>
      <c r="BP26" s="444">
        <v>27.186</v>
      </c>
      <c r="BQ26" s="444">
        <v>27.187000000000001</v>
      </c>
      <c r="BR26" s="444">
        <v>27.187999999999999</v>
      </c>
      <c r="BS26" s="444">
        <v>27.189</v>
      </c>
      <c r="BT26" s="444">
        <v>27.19</v>
      </c>
      <c r="BU26" s="444">
        <v>27.190999999999999</v>
      </c>
      <c r="BV26" s="444">
        <v>27.192</v>
      </c>
    </row>
    <row r="27" spans="1:74" ht="11.1" customHeight="1" x14ac:dyDescent="0.2">
      <c r="A27" s="159" t="s">
        <v>1023</v>
      </c>
      <c r="B27" s="170" t="s">
        <v>1354</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444">
        <v>6.5</v>
      </c>
      <c r="BD27" s="444">
        <v>6.49</v>
      </c>
      <c r="BE27" s="444">
        <v>6.48</v>
      </c>
      <c r="BF27" s="444">
        <v>6.47</v>
      </c>
      <c r="BG27" s="444">
        <v>6.46</v>
      </c>
      <c r="BH27" s="444">
        <v>6.1451250000000002</v>
      </c>
      <c r="BI27" s="444">
        <v>6.1437850000000003</v>
      </c>
      <c r="BJ27" s="444">
        <v>6.1224439999999998</v>
      </c>
      <c r="BK27" s="444">
        <v>6.0575340000000004</v>
      </c>
      <c r="BL27" s="444">
        <v>6.0671939999999998</v>
      </c>
      <c r="BM27" s="444">
        <v>6.0378540000000003</v>
      </c>
      <c r="BN27" s="444">
        <v>6.0265139999999997</v>
      </c>
      <c r="BO27" s="444">
        <v>6.0615360000000003</v>
      </c>
      <c r="BP27" s="444">
        <v>6.0469080000000002</v>
      </c>
      <c r="BQ27" s="444">
        <v>6.0522939999999998</v>
      </c>
      <c r="BR27" s="444">
        <v>6.0476919999999996</v>
      </c>
      <c r="BS27" s="444">
        <v>6.0531030000000001</v>
      </c>
      <c r="BT27" s="444">
        <v>6.0585269999999998</v>
      </c>
      <c r="BU27" s="444">
        <v>6.0539630000000004</v>
      </c>
      <c r="BV27" s="444">
        <v>6.0514099999999997</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368">
        <v>33.492221999999998</v>
      </c>
      <c r="BD28" s="368">
        <v>33.57</v>
      </c>
      <c r="BE28" s="368">
        <v>33.659999999999997</v>
      </c>
      <c r="BF28" s="368">
        <v>33.65</v>
      </c>
      <c r="BG28" s="368">
        <v>33.64</v>
      </c>
      <c r="BH28" s="368">
        <v>33.325125</v>
      </c>
      <c r="BI28" s="368">
        <v>33.323785000000001</v>
      </c>
      <c r="BJ28" s="368">
        <v>33.302444000000001</v>
      </c>
      <c r="BK28" s="368">
        <v>33.238534000000001</v>
      </c>
      <c r="BL28" s="368">
        <v>33.249194000000003</v>
      </c>
      <c r="BM28" s="368">
        <v>33.220854000000003</v>
      </c>
      <c r="BN28" s="368">
        <v>33.210514000000003</v>
      </c>
      <c r="BO28" s="368">
        <v>33.246535999999999</v>
      </c>
      <c r="BP28" s="368">
        <v>33.232908000000002</v>
      </c>
      <c r="BQ28" s="368">
        <v>33.239294000000001</v>
      </c>
      <c r="BR28" s="368">
        <v>33.235692</v>
      </c>
      <c r="BS28" s="368">
        <v>33.242103</v>
      </c>
      <c r="BT28" s="368">
        <v>33.248527000000003</v>
      </c>
      <c r="BU28" s="368">
        <v>33.244962999999998</v>
      </c>
      <c r="BV28" s="368">
        <v>33.243409999999997</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368"/>
      <c r="BD29" s="368"/>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368"/>
      <c r="BD30" s="368"/>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444">
        <v>6.6902220000000003</v>
      </c>
      <c r="BD31" s="444">
        <v>6.0529999999999999</v>
      </c>
      <c r="BE31" s="444">
        <v>5.415</v>
      </c>
      <c r="BF31" s="444">
        <v>4.9800000000000004</v>
      </c>
      <c r="BG31" s="444">
        <v>4.68</v>
      </c>
      <c r="BH31" s="444">
        <v>4.68</v>
      </c>
      <c r="BI31" s="444">
        <v>4.68</v>
      </c>
      <c r="BJ31" s="444">
        <v>4.68</v>
      </c>
      <c r="BK31" s="444">
        <v>4.681</v>
      </c>
      <c r="BL31" s="444">
        <v>4.6820000000000004</v>
      </c>
      <c r="BM31" s="444">
        <v>4.6829999999999998</v>
      </c>
      <c r="BN31" s="444">
        <v>4.6840000000000002</v>
      </c>
      <c r="BO31" s="444">
        <v>4.6849999999999996</v>
      </c>
      <c r="BP31" s="444">
        <v>4.6859999999999999</v>
      </c>
      <c r="BQ31" s="444">
        <v>4.6870000000000003</v>
      </c>
      <c r="BR31" s="444">
        <v>4.6879999999999997</v>
      </c>
      <c r="BS31" s="444">
        <v>4.6890000000000001</v>
      </c>
      <c r="BT31" s="444">
        <v>4.6900000000000004</v>
      </c>
      <c r="BU31" s="444">
        <v>4.6909999999999998</v>
      </c>
      <c r="BV31" s="444">
        <v>4.6920000000000002</v>
      </c>
    </row>
    <row r="32" spans="1:74" ht="11.1" customHeight="1" x14ac:dyDescent="0.2">
      <c r="A32" s="159" t="s">
        <v>1024</v>
      </c>
      <c r="B32" s="170" t="s">
        <v>1354</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1.29</v>
      </c>
      <c r="AZ32" s="244">
        <v>1.17</v>
      </c>
      <c r="BA32" s="244">
        <v>1.1200000000000001</v>
      </c>
      <c r="BB32" s="740">
        <v>1.1950000000000001</v>
      </c>
      <c r="BC32" s="444">
        <v>0.76500000000000001</v>
      </c>
      <c r="BD32" s="444">
        <v>0.755</v>
      </c>
      <c r="BE32" s="444">
        <v>0.57999999999999996</v>
      </c>
      <c r="BF32" s="444">
        <v>0.56999999999999995</v>
      </c>
      <c r="BG32" s="444">
        <v>0.56000000000000005</v>
      </c>
      <c r="BH32" s="444">
        <v>0.09</v>
      </c>
      <c r="BI32" s="444">
        <v>0.09</v>
      </c>
      <c r="BJ32" s="444">
        <v>0.09</v>
      </c>
      <c r="BK32" s="444">
        <v>0.08</v>
      </c>
      <c r="BL32" s="444">
        <v>0.08</v>
      </c>
      <c r="BM32" s="444">
        <v>0.08</v>
      </c>
      <c r="BN32" s="444">
        <v>0.08</v>
      </c>
      <c r="BO32" s="444">
        <v>0.08</v>
      </c>
      <c r="BP32" s="444">
        <v>0.08</v>
      </c>
      <c r="BQ32" s="444">
        <v>0.08</v>
      </c>
      <c r="BR32" s="444">
        <v>0.08</v>
      </c>
      <c r="BS32" s="444">
        <v>0.08</v>
      </c>
      <c r="BT32" s="444">
        <v>0.08</v>
      </c>
      <c r="BU32" s="444">
        <v>0.08</v>
      </c>
      <c r="BV32" s="444">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7.7324999999999999</v>
      </c>
      <c r="AZ33" s="244">
        <v>8.4583340000000007</v>
      </c>
      <c r="BA33" s="244">
        <v>8.41</v>
      </c>
      <c r="BB33" s="244">
        <v>8.4911110000000001</v>
      </c>
      <c r="BC33" s="368">
        <v>7.455222</v>
      </c>
      <c r="BD33" s="368">
        <v>6.8079999999999998</v>
      </c>
      <c r="BE33" s="368">
        <v>5.9950000000000001</v>
      </c>
      <c r="BF33" s="368">
        <v>5.55</v>
      </c>
      <c r="BG33" s="368">
        <v>5.24</v>
      </c>
      <c r="BH33" s="368">
        <v>4.7699999999999996</v>
      </c>
      <c r="BI33" s="368">
        <v>4.7699999999999996</v>
      </c>
      <c r="BJ33" s="368">
        <v>4.7699999999999996</v>
      </c>
      <c r="BK33" s="368">
        <v>4.7610000000000001</v>
      </c>
      <c r="BL33" s="368">
        <v>4.7619999999999996</v>
      </c>
      <c r="BM33" s="368">
        <v>4.7629999999999999</v>
      </c>
      <c r="BN33" s="368">
        <v>4.7640000000000002</v>
      </c>
      <c r="BO33" s="368">
        <v>4.7649999999999997</v>
      </c>
      <c r="BP33" s="368">
        <v>4.766</v>
      </c>
      <c r="BQ33" s="368">
        <v>4.7670000000000003</v>
      </c>
      <c r="BR33" s="368">
        <v>4.7679999999999998</v>
      </c>
      <c r="BS33" s="368">
        <v>4.7690000000000001</v>
      </c>
      <c r="BT33" s="368">
        <v>4.7699999999999996</v>
      </c>
      <c r="BU33" s="368">
        <v>4.7709999999999999</v>
      </c>
      <c r="BV33" s="368">
        <v>4.7839999999999998</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368"/>
      <c r="BD34" s="368"/>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902</v>
      </c>
      <c r="B35" s="171" t="s">
        <v>903</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559" t="s">
        <v>1404</v>
      </c>
      <c r="BD35" s="559" t="s">
        <v>1404</v>
      </c>
      <c r="BE35" s="559" t="s">
        <v>1404</v>
      </c>
      <c r="BF35" s="559" t="s">
        <v>1404</v>
      </c>
      <c r="BG35" s="559" t="s">
        <v>1404</v>
      </c>
      <c r="BH35" s="559" t="s">
        <v>1404</v>
      </c>
      <c r="BI35" s="559" t="s">
        <v>1404</v>
      </c>
      <c r="BJ35" s="559" t="s">
        <v>1404</v>
      </c>
      <c r="BK35" s="559" t="s">
        <v>1404</v>
      </c>
      <c r="BL35" s="559" t="s">
        <v>1404</v>
      </c>
      <c r="BM35" s="559" t="s">
        <v>1404</v>
      </c>
      <c r="BN35" s="559" t="s">
        <v>1404</v>
      </c>
      <c r="BO35" s="559" t="s">
        <v>1404</v>
      </c>
      <c r="BP35" s="559" t="s">
        <v>1404</v>
      </c>
      <c r="BQ35" s="559" t="s">
        <v>1404</v>
      </c>
      <c r="BR35" s="559" t="s">
        <v>1404</v>
      </c>
      <c r="BS35" s="559" t="s">
        <v>1404</v>
      </c>
      <c r="BT35" s="559" t="s">
        <v>1404</v>
      </c>
      <c r="BU35" s="559" t="s">
        <v>1404</v>
      </c>
      <c r="BV35" s="559" t="s">
        <v>1404</v>
      </c>
    </row>
    <row r="36" spans="1:74" ht="12" customHeight="1" x14ac:dyDescent="0.2">
      <c r="B36" s="782" t="s">
        <v>1022</v>
      </c>
      <c r="C36" s="759"/>
      <c r="D36" s="759"/>
      <c r="E36" s="759"/>
      <c r="F36" s="759"/>
      <c r="G36" s="759"/>
      <c r="H36" s="759"/>
      <c r="I36" s="759"/>
      <c r="J36" s="759"/>
      <c r="K36" s="759"/>
      <c r="L36" s="759"/>
      <c r="M36" s="759"/>
      <c r="N36" s="759"/>
      <c r="O36" s="759"/>
      <c r="P36" s="759"/>
      <c r="Q36" s="759"/>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3" t="s">
        <v>1356</v>
      </c>
      <c r="C37" s="762"/>
      <c r="D37" s="762"/>
      <c r="E37" s="762"/>
      <c r="F37" s="762"/>
      <c r="G37" s="762"/>
      <c r="H37" s="762"/>
      <c r="I37" s="762"/>
      <c r="J37" s="762"/>
      <c r="K37" s="762"/>
      <c r="L37" s="762"/>
      <c r="M37" s="762"/>
      <c r="N37" s="762"/>
      <c r="O37" s="762"/>
      <c r="P37" s="762"/>
      <c r="Q37" s="759"/>
    </row>
    <row r="38" spans="1:74" ht="12" customHeight="1" x14ac:dyDescent="0.2">
      <c r="B38" s="784" t="s">
        <v>1357</v>
      </c>
      <c r="C38" s="784"/>
      <c r="D38" s="784"/>
      <c r="E38" s="784"/>
      <c r="F38" s="784"/>
      <c r="G38" s="784"/>
      <c r="H38" s="784"/>
      <c r="I38" s="784"/>
      <c r="J38" s="784"/>
      <c r="K38" s="784"/>
      <c r="L38" s="784"/>
      <c r="M38" s="784"/>
      <c r="N38" s="784"/>
      <c r="O38" s="784"/>
      <c r="P38" s="784"/>
      <c r="Q38" s="716"/>
    </row>
    <row r="39" spans="1:74" s="397" customFormat="1" ht="12" customHeight="1" x14ac:dyDescent="0.25">
      <c r="A39" s="398"/>
      <c r="B39" s="770" t="str">
        <f>"Notes: "&amp;"EIA completed modeling and analysis for this report on " &amp;Dates!D2&amp;"."</f>
        <v>Notes: EIA completed modeling and analysis for this report on Thursday May 6, 2021.</v>
      </c>
      <c r="C39" s="769"/>
      <c r="D39" s="769"/>
      <c r="E39" s="769"/>
      <c r="F39" s="769"/>
      <c r="G39" s="769"/>
      <c r="H39" s="769"/>
      <c r="I39" s="769"/>
      <c r="J39" s="769"/>
      <c r="K39" s="769"/>
      <c r="L39" s="769"/>
      <c r="M39" s="769"/>
      <c r="N39" s="769"/>
      <c r="O39" s="769"/>
      <c r="P39" s="769"/>
      <c r="Q39" s="769"/>
      <c r="AY39" s="483"/>
      <c r="AZ39" s="483"/>
      <c r="BA39" s="483"/>
      <c r="BB39" s="483"/>
      <c r="BC39" s="483"/>
      <c r="BD39" s="577"/>
      <c r="BE39" s="577"/>
      <c r="BF39" s="577"/>
      <c r="BG39" s="483"/>
      <c r="BH39" s="483"/>
      <c r="BI39" s="483"/>
      <c r="BJ39" s="483"/>
    </row>
    <row r="40" spans="1:74" s="397" customFormat="1" ht="12" customHeight="1" x14ac:dyDescent="0.25">
      <c r="A40" s="398"/>
      <c r="B40" s="770" t="s">
        <v>353</v>
      </c>
      <c r="C40" s="769"/>
      <c r="D40" s="769"/>
      <c r="E40" s="769"/>
      <c r="F40" s="769"/>
      <c r="G40" s="769"/>
      <c r="H40" s="769"/>
      <c r="I40" s="769"/>
      <c r="J40" s="769"/>
      <c r="K40" s="769"/>
      <c r="L40" s="769"/>
      <c r="M40" s="769"/>
      <c r="N40" s="769"/>
      <c r="O40" s="769"/>
      <c r="P40" s="769"/>
      <c r="Q40" s="769"/>
      <c r="AY40" s="483"/>
      <c r="AZ40" s="483"/>
      <c r="BA40" s="483"/>
      <c r="BB40" s="483"/>
      <c r="BC40" s="483"/>
      <c r="BD40" s="577"/>
      <c r="BE40" s="577"/>
      <c r="BF40" s="577"/>
      <c r="BG40" s="483"/>
      <c r="BH40" s="483"/>
      <c r="BI40" s="483"/>
      <c r="BJ40" s="483"/>
    </row>
    <row r="41" spans="1:74" s="397" customFormat="1" ht="12" customHeight="1" x14ac:dyDescent="0.25">
      <c r="A41" s="398"/>
      <c r="B41" s="776" t="s">
        <v>885</v>
      </c>
      <c r="C41" s="744"/>
      <c r="D41" s="744"/>
      <c r="E41" s="744"/>
      <c r="F41" s="744"/>
      <c r="G41" s="744"/>
      <c r="H41" s="744"/>
      <c r="I41" s="744"/>
      <c r="J41" s="744"/>
      <c r="K41" s="744"/>
      <c r="L41" s="744"/>
      <c r="M41" s="744"/>
      <c r="N41" s="744"/>
      <c r="O41" s="744"/>
      <c r="P41" s="744"/>
      <c r="Q41" s="744"/>
      <c r="AY41" s="483"/>
      <c r="AZ41" s="483"/>
      <c r="BA41" s="483"/>
      <c r="BB41" s="483"/>
      <c r="BC41" s="483"/>
      <c r="BD41" s="577"/>
      <c r="BE41" s="577"/>
      <c r="BF41" s="577"/>
      <c r="BG41" s="483"/>
      <c r="BH41" s="483"/>
      <c r="BI41" s="483"/>
      <c r="BJ41" s="483"/>
    </row>
    <row r="42" spans="1:74" s="397" customFormat="1" ht="12" customHeight="1" x14ac:dyDescent="0.25">
      <c r="A42" s="398"/>
      <c r="B42" s="779" t="s">
        <v>854</v>
      </c>
      <c r="C42" s="759"/>
      <c r="D42" s="759"/>
      <c r="E42" s="759"/>
      <c r="F42" s="759"/>
      <c r="G42" s="759"/>
      <c r="H42" s="759"/>
      <c r="I42" s="759"/>
      <c r="J42" s="759"/>
      <c r="K42" s="759"/>
      <c r="L42" s="759"/>
      <c r="M42" s="759"/>
      <c r="N42" s="759"/>
      <c r="O42" s="759"/>
      <c r="P42" s="759"/>
      <c r="Q42" s="759"/>
      <c r="AY42" s="483"/>
      <c r="AZ42" s="483"/>
      <c r="BA42" s="483"/>
      <c r="BB42" s="483"/>
      <c r="BC42" s="483"/>
      <c r="BD42" s="577"/>
      <c r="BE42" s="577"/>
      <c r="BF42" s="577"/>
      <c r="BG42" s="483"/>
      <c r="BH42" s="483"/>
      <c r="BI42" s="483"/>
      <c r="BJ42" s="483"/>
    </row>
    <row r="43" spans="1:74" s="397" customFormat="1" ht="12" customHeight="1" x14ac:dyDescent="0.25">
      <c r="A43" s="398"/>
      <c r="B43" s="765" t="s">
        <v>838</v>
      </c>
      <c r="C43" s="766"/>
      <c r="D43" s="766"/>
      <c r="E43" s="766"/>
      <c r="F43" s="766"/>
      <c r="G43" s="766"/>
      <c r="H43" s="766"/>
      <c r="I43" s="766"/>
      <c r="J43" s="766"/>
      <c r="K43" s="766"/>
      <c r="L43" s="766"/>
      <c r="M43" s="766"/>
      <c r="N43" s="766"/>
      <c r="O43" s="766"/>
      <c r="P43" s="766"/>
      <c r="Q43" s="759"/>
      <c r="AY43" s="483"/>
      <c r="AZ43" s="483"/>
      <c r="BA43" s="483"/>
      <c r="BB43" s="483"/>
      <c r="BC43" s="483"/>
      <c r="BD43" s="577"/>
      <c r="BE43" s="577"/>
      <c r="BF43" s="577"/>
      <c r="BG43" s="483"/>
      <c r="BH43" s="483"/>
      <c r="BI43" s="483"/>
      <c r="BJ43" s="483"/>
    </row>
    <row r="44" spans="1:74" s="397" customFormat="1" ht="12" customHeight="1" x14ac:dyDescent="0.25">
      <c r="A44" s="393"/>
      <c r="B44" s="771" t="s">
        <v>1384</v>
      </c>
      <c r="C44" s="759"/>
      <c r="D44" s="759"/>
      <c r="E44" s="759"/>
      <c r="F44" s="759"/>
      <c r="G44" s="759"/>
      <c r="H44" s="759"/>
      <c r="I44" s="759"/>
      <c r="J44" s="759"/>
      <c r="K44" s="759"/>
      <c r="L44" s="759"/>
      <c r="M44" s="759"/>
      <c r="N44" s="759"/>
      <c r="O44" s="759"/>
      <c r="P44" s="759"/>
      <c r="Q44" s="759"/>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C29" sqref="BC29"/>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5" customWidth="1"/>
    <col min="56" max="58" width="6.5546875" style="572" customWidth="1"/>
    <col min="59" max="62" width="6.5546875" style="445" customWidth="1"/>
    <col min="63" max="74" width="6.5546875" style="152" customWidth="1"/>
    <col min="75" max="16384" width="8.5546875" style="152"/>
  </cols>
  <sheetData>
    <row r="1" spans="1:74" ht="12.75" customHeight="1" x14ac:dyDescent="0.25">
      <c r="A1" s="741" t="s">
        <v>798</v>
      </c>
      <c r="B1" s="791" t="s">
        <v>1362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BF1" s="791"/>
      <c r="BG1" s="791"/>
      <c r="BH1" s="791"/>
      <c r="BI1" s="791"/>
      <c r="BJ1" s="791"/>
      <c r="BK1" s="791"/>
      <c r="BL1" s="791"/>
      <c r="BM1" s="791"/>
      <c r="BN1" s="791"/>
      <c r="BO1" s="791"/>
      <c r="BP1" s="791"/>
      <c r="BQ1" s="791"/>
      <c r="BR1" s="791"/>
      <c r="BS1" s="791"/>
      <c r="BT1" s="791"/>
      <c r="BU1" s="791"/>
      <c r="BV1" s="791"/>
    </row>
    <row r="2" spans="1:74" ht="12.75" customHeight="1" x14ac:dyDescent="0.25">
      <c r="A2" s="742"/>
      <c r="B2" s="486" t="str">
        <f>"U.S. Energy Information Administration  |  Short-Term Energy Outlook  - "&amp;Dates!D1</f>
        <v>U.S. Energy Information Administration  |  Short-Term Energy Outlook  - May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2" x14ac:dyDescent="0.25">
      <c r="B3" s="432"/>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2"/>
      <c r="BH5" s="572"/>
      <c r="BI5" s="572"/>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22.273237000000002</v>
      </c>
      <c r="AW6" s="244">
        <v>22.492932</v>
      </c>
      <c r="AX6" s="244">
        <v>22.576201999999999</v>
      </c>
      <c r="AY6" s="244">
        <v>22.156300998999999</v>
      </c>
      <c r="AZ6" s="244">
        <v>21.461693554</v>
      </c>
      <c r="BA6" s="244">
        <v>22.771425190999999</v>
      </c>
      <c r="BB6" s="244">
        <v>23.334931462</v>
      </c>
      <c r="BC6" s="368">
        <v>23.629350550000002</v>
      </c>
      <c r="BD6" s="368">
        <v>23.993009637</v>
      </c>
      <c r="BE6" s="368">
        <v>23.839491077000002</v>
      </c>
      <c r="BF6" s="368">
        <v>24.352661986000001</v>
      </c>
      <c r="BG6" s="368">
        <v>23.928817161000001</v>
      </c>
      <c r="BH6" s="368">
        <v>24.274294395999998</v>
      </c>
      <c r="BI6" s="368">
        <v>24.486142694000002</v>
      </c>
      <c r="BJ6" s="368">
        <v>24.442851043000001</v>
      </c>
      <c r="BK6" s="368">
        <v>24.082611630999999</v>
      </c>
      <c r="BL6" s="368">
        <v>24.022407552000001</v>
      </c>
      <c r="BM6" s="368">
        <v>24.263986805999998</v>
      </c>
      <c r="BN6" s="368">
        <v>24.249618302999998</v>
      </c>
      <c r="BO6" s="368">
        <v>24.547123958</v>
      </c>
      <c r="BP6" s="368">
        <v>24.800983026000001</v>
      </c>
      <c r="BQ6" s="368">
        <v>24.860611005999999</v>
      </c>
      <c r="BR6" s="368">
        <v>25.316924403000002</v>
      </c>
      <c r="BS6" s="368">
        <v>24.825429096000001</v>
      </c>
      <c r="BT6" s="368">
        <v>24.915930330999998</v>
      </c>
      <c r="BU6" s="368">
        <v>24.957512175000002</v>
      </c>
      <c r="BV6" s="368">
        <v>24.937845710000001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2.1677029999999999</v>
      </c>
      <c r="AX7" s="244">
        <v>2.0044230000000001</v>
      </c>
      <c r="AY7" s="244">
        <v>1.9281360000000001</v>
      </c>
      <c r="AZ7" s="244">
        <v>2.2411477579999999</v>
      </c>
      <c r="BA7" s="244">
        <v>2.1691661579999999</v>
      </c>
      <c r="BB7" s="244">
        <v>2.1257892799999998</v>
      </c>
      <c r="BC7" s="368">
        <v>2.190901389</v>
      </c>
      <c r="BD7" s="368">
        <v>2.2450581779999998</v>
      </c>
      <c r="BE7" s="368">
        <v>2.248426185</v>
      </c>
      <c r="BF7" s="368">
        <v>2.3296886680000002</v>
      </c>
      <c r="BG7" s="368">
        <v>2.2965185670000001</v>
      </c>
      <c r="BH7" s="368">
        <v>2.274527891</v>
      </c>
      <c r="BI7" s="368">
        <v>2.303680806</v>
      </c>
      <c r="BJ7" s="368">
        <v>2.3052327930000001</v>
      </c>
      <c r="BK7" s="368">
        <v>2.2858755080000002</v>
      </c>
      <c r="BL7" s="368">
        <v>2.331849573</v>
      </c>
      <c r="BM7" s="368">
        <v>2.2294176600000002</v>
      </c>
      <c r="BN7" s="368">
        <v>2.1732283749999999</v>
      </c>
      <c r="BO7" s="368">
        <v>2.2340993509999998</v>
      </c>
      <c r="BP7" s="368">
        <v>2.2899261370000001</v>
      </c>
      <c r="BQ7" s="368">
        <v>2.3080545560000001</v>
      </c>
      <c r="BR7" s="368">
        <v>2.3641539640000002</v>
      </c>
      <c r="BS7" s="368">
        <v>2.3235544469999998</v>
      </c>
      <c r="BT7" s="368">
        <v>2.3003387590000002</v>
      </c>
      <c r="BU7" s="368">
        <v>2.3238660000000002</v>
      </c>
      <c r="BV7" s="368">
        <v>2.3312438360000001</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1.6682680000000001</v>
      </c>
      <c r="AW8" s="244">
        <v>1.6138049999999999</v>
      </c>
      <c r="AX8" s="244">
        <v>1.767077</v>
      </c>
      <c r="AY8" s="244">
        <v>1.623489</v>
      </c>
      <c r="AZ8" s="244">
        <v>1.7670717970000001</v>
      </c>
      <c r="BA8" s="244">
        <v>1.7996212599999999</v>
      </c>
      <c r="BB8" s="244">
        <v>1.8060368060000001</v>
      </c>
      <c r="BC8" s="368">
        <v>1.8584161619999999</v>
      </c>
      <c r="BD8" s="368">
        <v>1.88742846</v>
      </c>
      <c r="BE8" s="368">
        <v>1.8771418929999999</v>
      </c>
      <c r="BF8" s="368">
        <v>1.869100319</v>
      </c>
      <c r="BG8" s="368">
        <v>1.8383155950000001</v>
      </c>
      <c r="BH8" s="368">
        <v>1.8551735060000001</v>
      </c>
      <c r="BI8" s="368">
        <v>1.8330888890000001</v>
      </c>
      <c r="BJ8" s="368">
        <v>1.940155251</v>
      </c>
      <c r="BK8" s="368">
        <v>1.7754341229999999</v>
      </c>
      <c r="BL8" s="368">
        <v>1.8332259790000001</v>
      </c>
      <c r="BM8" s="368">
        <v>1.8200171460000001</v>
      </c>
      <c r="BN8" s="368">
        <v>1.8133979280000001</v>
      </c>
      <c r="BO8" s="368">
        <v>1.823092607</v>
      </c>
      <c r="BP8" s="368">
        <v>1.8506848890000001</v>
      </c>
      <c r="BQ8" s="368">
        <v>1.84358445</v>
      </c>
      <c r="BR8" s="368">
        <v>1.8248784389999999</v>
      </c>
      <c r="BS8" s="368">
        <v>1.790102649</v>
      </c>
      <c r="BT8" s="368">
        <v>1.807729572</v>
      </c>
      <c r="BU8" s="368">
        <v>1.7859841750000001</v>
      </c>
      <c r="BV8" s="368">
        <v>1.893949874</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18.595403000000001</v>
      </c>
      <c r="AZ9" s="244">
        <v>17.444201</v>
      </c>
      <c r="BA9" s="244">
        <v>18.793364774</v>
      </c>
      <c r="BB9" s="244">
        <v>19.393832376999999</v>
      </c>
      <c r="BC9" s="368">
        <v>19.57076</v>
      </c>
      <c r="BD9" s="368">
        <v>19.85125</v>
      </c>
      <c r="BE9" s="368">
        <v>19.704650000000001</v>
      </c>
      <c r="BF9" s="368">
        <v>20.144600000000001</v>
      </c>
      <c r="BG9" s="368">
        <v>19.78471</v>
      </c>
      <c r="BH9" s="368">
        <v>20.13532</v>
      </c>
      <c r="BI9" s="368">
        <v>20.3401</v>
      </c>
      <c r="BJ9" s="368">
        <v>20.188189999999999</v>
      </c>
      <c r="BK9" s="368">
        <v>20.012869999999999</v>
      </c>
      <c r="BL9" s="368">
        <v>19.8489</v>
      </c>
      <c r="BM9" s="368">
        <v>20.206119999999999</v>
      </c>
      <c r="BN9" s="368">
        <v>20.254560000000001</v>
      </c>
      <c r="BO9" s="368">
        <v>20.4815</v>
      </c>
      <c r="BP9" s="368">
        <v>20.65194</v>
      </c>
      <c r="BQ9" s="368">
        <v>20.70054</v>
      </c>
      <c r="BR9" s="368">
        <v>21.11946</v>
      </c>
      <c r="BS9" s="368">
        <v>20.703340000000001</v>
      </c>
      <c r="BT9" s="368">
        <v>20.799430000000001</v>
      </c>
      <c r="BU9" s="368">
        <v>20.839230000000001</v>
      </c>
      <c r="BV9" s="368">
        <v>20.704219999999999</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6.2704942646999999</v>
      </c>
      <c r="AO11" s="244">
        <v>6.1495378119000002</v>
      </c>
      <c r="AP11" s="244">
        <v>5.5742337552999999</v>
      </c>
      <c r="AQ11" s="244">
        <v>5.4392073825000002</v>
      </c>
      <c r="AR11" s="244">
        <v>5.8326152066999999</v>
      </c>
      <c r="AS11" s="244">
        <v>5.8995838142999997</v>
      </c>
      <c r="AT11" s="244">
        <v>6.0424804354999999</v>
      </c>
      <c r="AU11" s="244">
        <v>6.1956297326999996</v>
      </c>
      <c r="AV11" s="244">
        <v>6.4231057455</v>
      </c>
      <c r="AW11" s="244">
        <v>6.2592311970000001</v>
      </c>
      <c r="AX11" s="244">
        <v>6.2903972403999999</v>
      </c>
      <c r="AY11" s="244">
        <v>5.8498807913000004</v>
      </c>
      <c r="AZ11" s="244">
        <v>6.215804715</v>
      </c>
      <c r="BA11" s="244">
        <v>6.3096672690000002</v>
      </c>
      <c r="BB11" s="244">
        <v>6.2955823019999997</v>
      </c>
      <c r="BC11" s="368">
        <v>6.2630206629999998</v>
      </c>
      <c r="BD11" s="368">
        <v>6.4524410029999997</v>
      </c>
      <c r="BE11" s="368">
        <v>6.4520702910000001</v>
      </c>
      <c r="BF11" s="368">
        <v>6.4950627450000002</v>
      </c>
      <c r="BG11" s="368">
        <v>6.5213654630000004</v>
      </c>
      <c r="BH11" s="368">
        <v>6.5550750779999998</v>
      </c>
      <c r="BI11" s="368">
        <v>6.4260451139999999</v>
      </c>
      <c r="BJ11" s="368">
        <v>6.5181802209999997</v>
      </c>
      <c r="BK11" s="368">
        <v>6.1356077009999996</v>
      </c>
      <c r="BL11" s="368">
        <v>6.4481418770000003</v>
      </c>
      <c r="BM11" s="368">
        <v>6.5281758950000004</v>
      </c>
      <c r="BN11" s="368">
        <v>6.522830044</v>
      </c>
      <c r="BO11" s="368">
        <v>6.4821708710000001</v>
      </c>
      <c r="BP11" s="368">
        <v>6.6479292159999996</v>
      </c>
      <c r="BQ11" s="368">
        <v>6.6541622440000001</v>
      </c>
      <c r="BR11" s="368">
        <v>6.6956092009999999</v>
      </c>
      <c r="BS11" s="368">
        <v>6.7241422479999997</v>
      </c>
      <c r="BT11" s="368">
        <v>6.750307211</v>
      </c>
      <c r="BU11" s="368">
        <v>6.631258646</v>
      </c>
      <c r="BV11" s="368">
        <v>6.7304579069999999</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2.719726804</v>
      </c>
      <c r="AZ12" s="244">
        <v>2.959216107</v>
      </c>
      <c r="BA12" s="244">
        <v>3.0408500410000001</v>
      </c>
      <c r="BB12" s="244">
        <v>3.0116814770000002</v>
      </c>
      <c r="BC12" s="368">
        <v>2.960192819</v>
      </c>
      <c r="BD12" s="368">
        <v>3.1005548350000001</v>
      </c>
      <c r="BE12" s="368">
        <v>3.0801615889999998</v>
      </c>
      <c r="BF12" s="368">
        <v>3.1514835269999999</v>
      </c>
      <c r="BG12" s="368">
        <v>3.200145961</v>
      </c>
      <c r="BH12" s="368">
        <v>3.210324881</v>
      </c>
      <c r="BI12" s="368">
        <v>3.0900077420000001</v>
      </c>
      <c r="BJ12" s="368">
        <v>3.1233043399999998</v>
      </c>
      <c r="BK12" s="368">
        <v>2.8524116749999999</v>
      </c>
      <c r="BL12" s="368">
        <v>3.083334443</v>
      </c>
      <c r="BM12" s="368">
        <v>3.1481969589999999</v>
      </c>
      <c r="BN12" s="368">
        <v>3.130693467</v>
      </c>
      <c r="BO12" s="368">
        <v>3.0777315110000001</v>
      </c>
      <c r="BP12" s="368">
        <v>3.1884645269999998</v>
      </c>
      <c r="BQ12" s="368">
        <v>3.1707700480000001</v>
      </c>
      <c r="BR12" s="368">
        <v>3.2428726349999999</v>
      </c>
      <c r="BS12" s="368">
        <v>3.298603027</v>
      </c>
      <c r="BT12" s="368">
        <v>3.306632783</v>
      </c>
      <c r="BU12" s="368">
        <v>3.1961386479999998</v>
      </c>
      <c r="BV12" s="368">
        <v>3.230092161</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15.308626847999999</v>
      </c>
      <c r="AJ14" s="244">
        <v>15.288589967</v>
      </c>
      <c r="AK14" s="244">
        <v>14.742457296</v>
      </c>
      <c r="AL14" s="244">
        <v>14.447023074000001</v>
      </c>
      <c r="AM14" s="244">
        <v>14.122750932000001</v>
      </c>
      <c r="AN14" s="244">
        <v>14.630306822</v>
      </c>
      <c r="AO14" s="244">
        <v>13.449132826</v>
      </c>
      <c r="AP14" s="244">
        <v>11.0519386</v>
      </c>
      <c r="AQ14" s="244">
        <v>11.404370393000001</v>
      </c>
      <c r="AR14" s="244">
        <v>12.745007380000001</v>
      </c>
      <c r="AS14" s="244">
        <v>13.662803903</v>
      </c>
      <c r="AT14" s="244">
        <v>13.16320084</v>
      </c>
      <c r="AU14" s="244">
        <v>13.881482700999999</v>
      </c>
      <c r="AV14" s="244">
        <v>13.676769896</v>
      </c>
      <c r="AW14" s="244">
        <v>13.077111459999999</v>
      </c>
      <c r="AX14" s="244">
        <v>13.037673041</v>
      </c>
      <c r="AY14" s="244">
        <v>11.886166625</v>
      </c>
      <c r="AZ14" s="244">
        <v>13.628040429</v>
      </c>
      <c r="BA14" s="244">
        <v>13.388064139999999</v>
      </c>
      <c r="BB14" s="244">
        <v>13.398236536000001</v>
      </c>
      <c r="BC14" s="368">
        <v>13.289961285</v>
      </c>
      <c r="BD14" s="368">
        <v>13.793662617000001</v>
      </c>
      <c r="BE14" s="368">
        <v>14.023238191000001</v>
      </c>
      <c r="BF14" s="368">
        <v>13.909881419</v>
      </c>
      <c r="BG14" s="368">
        <v>14.434301787000001</v>
      </c>
      <c r="BH14" s="368">
        <v>14.308561253000001</v>
      </c>
      <c r="BI14" s="368">
        <v>14.020913802000001</v>
      </c>
      <c r="BJ14" s="368">
        <v>13.801909462999999</v>
      </c>
      <c r="BK14" s="368">
        <v>13.276104469</v>
      </c>
      <c r="BL14" s="368">
        <v>14.217094544</v>
      </c>
      <c r="BM14" s="368">
        <v>13.99138997</v>
      </c>
      <c r="BN14" s="368">
        <v>14.040192759</v>
      </c>
      <c r="BO14" s="368">
        <v>13.735879327999999</v>
      </c>
      <c r="BP14" s="368">
        <v>14.272591222000001</v>
      </c>
      <c r="BQ14" s="368">
        <v>14.386509558</v>
      </c>
      <c r="BR14" s="368">
        <v>14.238555896999999</v>
      </c>
      <c r="BS14" s="368">
        <v>14.628911039</v>
      </c>
      <c r="BT14" s="368">
        <v>14.419986271000001</v>
      </c>
      <c r="BU14" s="368">
        <v>14.080108801</v>
      </c>
      <c r="BV14" s="368">
        <v>13.886723567000001</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924</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4.636722454</v>
      </c>
      <c r="AB16" s="244">
        <v>4.8603093419999999</v>
      </c>
      <c r="AC16" s="244">
        <v>4.7293066640000001</v>
      </c>
      <c r="AD16" s="244">
        <v>4.6469712369999998</v>
      </c>
      <c r="AE16" s="244">
        <v>4.7705058129999998</v>
      </c>
      <c r="AF16" s="244">
        <v>4.9689810779999997</v>
      </c>
      <c r="AG16" s="244">
        <v>5.1235503519999996</v>
      </c>
      <c r="AH16" s="244">
        <v>5.2170971110000002</v>
      </c>
      <c r="AI16" s="244">
        <v>5.1382366079999997</v>
      </c>
      <c r="AJ16" s="244">
        <v>4.9523609940000002</v>
      </c>
      <c r="AK16" s="244">
        <v>5.0195794210000004</v>
      </c>
      <c r="AL16" s="244">
        <v>5.0751019529999999</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4.8125142759999999</v>
      </c>
      <c r="AZ16" s="244">
        <v>5.0550269019999998</v>
      </c>
      <c r="BA16" s="244">
        <v>4.9195478670000004</v>
      </c>
      <c r="BB16" s="244">
        <v>4.8383761610000002</v>
      </c>
      <c r="BC16" s="368">
        <v>4.9846615869999997</v>
      </c>
      <c r="BD16" s="368">
        <v>5.2010140329999999</v>
      </c>
      <c r="BE16" s="368">
        <v>5.3590457870000003</v>
      </c>
      <c r="BF16" s="368">
        <v>5.464951299</v>
      </c>
      <c r="BG16" s="368">
        <v>5.375923212</v>
      </c>
      <c r="BH16" s="368">
        <v>5.1808629609999999</v>
      </c>
      <c r="BI16" s="368">
        <v>5.2441663170000004</v>
      </c>
      <c r="BJ16" s="368">
        <v>5.3049143560000003</v>
      </c>
      <c r="BK16" s="368">
        <v>4.9539028690000002</v>
      </c>
      <c r="BL16" s="368">
        <v>5.2286628720000001</v>
      </c>
      <c r="BM16" s="368">
        <v>5.0895290490000002</v>
      </c>
      <c r="BN16" s="368">
        <v>5.0019842160000003</v>
      </c>
      <c r="BO16" s="368">
        <v>5.1456664510000003</v>
      </c>
      <c r="BP16" s="368">
        <v>5.3685705109999997</v>
      </c>
      <c r="BQ16" s="368">
        <v>5.5324249759999997</v>
      </c>
      <c r="BR16" s="368">
        <v>5.6426454189999999</v>
      </c>
      <c r="BS16" s="368">
        <v>5.5571502380000002</v>
      </c>
      <c r="BT16" s="368">
        <v>5.3551184530000002</v>
      </c>
      <c r="BU16" s="368">
        <v>5.434367559</v>
      </c>
      <c r="BV16" s="368">
        <v>5.497918619</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3.3734187430000002</v>
      </c>
      <c r="AB17" s="244">
        <v>3.6123404099999998</v>
      </c>
      <c r="AC17" s="244">
        <v>3.5017334490000001</v>
      </c>
      <c r="AD17" s="244">
        <v>3.41999473</v>
      </c>
      <c r="AE17" s="244">
        <v>3.5587740440000002</v>
      </c>
      <c r="AF17" s="244">
        <v>3.7612505540000001</v>
      </c>
      <c r="AG17" s="244">
        <v>3.82417571</v>
      </c>
      <c r="AH17" s="244">
        <v>3.945060561</v>
      </c>
      <c r="AI17" s="244">
        <v>3.850675464</v>
      </c>
      <c r="AJ17" s="244">
        <v>3.6633236259999999</v>
      </c>
      <c r="AK17" s="244">
        <v>3.7312685669999999</v>
      </c>
      <c r="AL17" s="244">
        <v>3.7767078920000001</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3.5857106490000001</v>
      </c>
      <c r="AZ17" s="244">
        <v>3.8415608149999998</v>
      </c>
      <c r="BA17" s="244">
        <v>3.7262081330000001</v>
      </c>
      <c r="BB17" s="244">
        <v>3.6444423869999998</v>
      </c>
      <c r="BC17" s="368">
        <v>3.8030462909999998</v>
      </c>
      <c r="BD17" s="368">
        <v>4.0247765150000001</v>
      </c>
      <c r="BE17" s="368">
        <v>4.0944071309999996</v>
      </c>
      <c r="BF17" s="368">
        <v>4.226486392</v>
      </c>
      <c r="BG17" s="368">
        <v>4.1207369199999997</v>
      </c>
      <c r="BH17" s="368">
        <v>3.922489895</v>
      </c>
      <c r="BI17" s="368">
        <v>3.9866509880000001</v>
      </c>
      <c r="BJ17" s="368">
        <v>4.0392034209999998</v>
      </c>
      <c r="BK17" s="368">
        <v>3.696119951</v>
      </c>
      <c r="BL17" s="368">
        <v>3.9861639919999998</v>
      </c>
      <c r="BM17" s="368">
        <v>3.8665485620000002</v>
      </c>
      <c r="BN17" s="368">
        <v>3.7795802570000001</v>
      </c>
      <c r="BO17" s="368">
        <v>3.9384736810000001</v>
      </c>
      <c r="BP17" s="368">
        <v>4.1652201089999998</v>
      </c>
      <c r="BQ17" s="368">
        <v>4.2375796320000001</v>
      </c>
      <c r="BR17" s="368">
        <v>4.3750965710000003</v>
      </c>
      <c r="BS17" s="368">
        <v>4.2741827969999999</v>
      </c>
      <c r="BT17" s="368">
        <v>4.0708999280000002</v>
      </c>
      <c r="BU17" s="368">
        <v>4.1508968639999999</v>
      </c>
      <c r="BV17" s="368">
        <v>4.2043486019999996</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8.1799241090999999</v>
      </c>
      <c r="AB19" s="244">
        <v>8.2250318589999996</v>
      </c>
      <c r="AC19" s="244">
        <v>8.1227529715000006</v>
      </c>
      <c r="AD19" s="244">
        <v>8.0042056566999999</v>
      </c>
      <c r="AE19" s="244">
        <v>8.6178211186000002</v>
      </c>
      <c r="AF19" s="244">
        <v>8.9596487272999994</v>
      </c>
      <c r="AG19" s="244">
        <v>9.1527931742999993</v>
      </c>
      <c r="AH19" s="244">
        <v>9.1454935111999998</v>
      </c>
      <c r="AI19" s="244">
        <v>8.9892811236999997</v>
      </c>
      <c r="AJ19" s="244">
        <v>8.5949163637999995</v>
      </c>
      <c r="AK19" s="244">
        <v>8.2062824587000005</v>
      </c>
      <c r="AL19" s="244">
        <v>8.4697535819999992</v>
      </c>
      <c r="AM19" s="244">
        <v>8.0779463558</v>
      </c>
      <c r="AN19" s="244">
        <v>8.1749766543</v>
      </c>
      <c r="AO19" s="244">
        <v>7.4843680879000001</v>
      </c>
      <c r="AP19" s="244">
        <v>6.7410797867000003</v>
      </c>
      <c r="AQ19" s="244">
        <v>7.4036883424999997</v>
      </c>
      <c r="AR19" s="244">
        <v>8.1559873567000007</v>
      </c>
      <c r="AS19" s="244">
        <v>8.3973389535000003</v>
      </c>
      <c r="AT19" s="244">
        <v>8.4877604686999994</v>
      </c>
      <c r="AU19" s="244">
        <v>8.4361908197000002</v>
      </c>
      <c r="AV19" s="244">
        <v>8.0854557093999997</v>
      </c>
      <c r="AW19" s="244">
        <v>7.9083884009999998</v>
      </c>
      <c r="AX19" s="244">
        <v>8.1675731268000007</v>
      </c>
      <c r="AY19" s="244">
        <v>7.9449416918000004</v>
      </c>
      <c r="AZ19" s="244">
        <v>7.9921718589999999</v>
      </c>
      <c r="BA19" s="244">
        <v>7.7003916139999999</v>
      </c>
      <c r="BB19" s="244">
        <v>7.557138986</v>
      </c>
      <c r="BC19" s="368">
        <v>8.1065115399999996</v>
      </c>
      <c r="BD19" s="368">
        <v>8.5866968499999992</v>
      </c>
      <c r="BE19" s="368">
        <v>8.7137253319999992</v>
      </c>
      <c r="BF19" s="368">
        <v>8.7828188790000006</v>
      </c>
      <c r="BG19" s="368">
        <v>8.6381305570000002</v>
      </c>
      <c r="BH19" s="368">
        <v>8.287134558</v>
      </c>
      <c r="BI19" s="368">
        <v>8.1447924230000002</v>
      </c>
      <c r="BJ19" s="368">
        <v>8.3557203169999994</v>
      </c>
      <c r="BK19" s="368">
        <v>7.9795633739999996</v>
      </c>
      <c r="BL19" s="368">
        <v>8.011823455</v>
      </c>
      <c r="BM19" s="368">
        <v>7.9811473160000004</v>
      </c>
      <c r="BN19" s="368">
        <v>8.177996104</v>
      </c>
      <c r="BO19" s="368">
        <v>8.619035019</v>
      </c>
      <c r="BP19" s="368">
        <v>8.9753217260000007</v>
      </c>
      <c r="BQ19" s="368">
        <v>9.0302687529999996</v>
      </c>
      <c r="BR19" s="368">
        <v>9.0523287490000008</v>
      </c>
      <c r="BS19" s="368">
        <v>8.9061394820000004</v>
      </c>
      <c r="BT19" s="368">
        <v>8.5844554540000004</v>
      </c>
      <c r="BU19" s="368">
        <v>8.2226302839999992</v>
      </c>
      <c r="BV19" s="368">
        <v>8.2593193889999998</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35.591284252999998</v>
      </c>
      <c r="AN21" s="244">
        <v>35.325402455999999</v>
      </c>
      <c r="AO21" s="244">
        <v>33.039770693999998</v>
      </c>
      <c r="AP21" s="244">
        <v>30.950730750000002</v>
      </c>
      <c r="AQ21" s="244">
        <v>32.370173860000001</v>
      </c>
      <c r="AR21" s="244">
        <v>33.080991597000001</v>
      </c>
      <c r="AS21" s="244">
        <v>33.598388305999997</v>
      </c>
      <c r="AT21" s="244">
        <v>33.186558022</v>
      </c>
      <c r="AU21" s="244">
        <v>34.628081299999998</v>
      </c>
      <c r="AV21" s="244">
        <v>34.483055780999997</v>
      </c>
      <c r="AW21" s="244">
        <v>36.110147359000003</v>
      </c>
      <c r="AX21" s="244">
        <v>37.033070309000003</v>
      </c>
      <c r="AY21" s="244">
        <v>35.333341195000003</v>
      </c>
      <c r="AZ21" s="244">
        <v>36.895249681999999</v>
      </c>
      <c r="BA21" s="244">
        <v>37.095939647000002</v>
      </c>
      <c r="BB21" s="244">
        <v>36.415002584</v>
      </c>
      <c r="BC21" s="368">
        <v>35.953787661</v>
      </c>
      <c r="BD21" s="368">
        <v>35.785217273999997</v>
      </c>
      <c r="BE21" s="368">
        <v>35.855160726000001</v>
      </c>
      <c r="BF21" s="368">
        <v>35.518323439</v>
      </c>
      <c r="BG21" s="368">
        <v>36.288150545000001</v>
      </c>
      <c r="BH21" s="368">
        <v>35.711362012000002</v>
      </c>
      <c r="BI21" s="368">
        <v>37.339134944999998</v>
      </c>
      <c r="BJ21" s="368">
        <v>38.375382590999997</v>
      </c>
      <c r="BK21" s="368">
        <v>37.413451056</v>
      </c>
      <c r="BL21" s="368">
        <v>38.781105494999998</v>
      </c>
      <c r="BM21" s="368">
        <v>38.289679182999997</v>
      </c>
      <c r="BN21" s="368">
        <v>38.067127349000003</v>
      </c>
      <c r="BO21" s="368">
        <v>37.740124405000003</v>
      </c>
      <c r="BP21" s="368">
        <v>37.405267004000002</v>
      </c>
      <c r="BQ21" s="368">
        <v>37.140373457999999</v>
      </c>
      <c r="BR21" s="368">
        <v>36.712977301000002</v>
      </c>
      <c r="BS21" s="368">
        <v>37.475806259000002</v>
      </c>
      <c r="BT21" s="368">
        <v>36.794988365999998</v>
      </c>
      <c r="BU21" s="368">
        <v>38.435549305000002</v>
      </c>
      <c r="BV21" s="368">
        <v>39.491632254000002</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14.33704972</v>
      </c>
      <c r="AZ22" s="244">
        <v>15.27682461</v>
      </c>
      <c r="BA22" s="244">
        <v>15.7080667</v>
      </c>
      <c r="BB22" s="244">
        <v>15.697956420000001</v>
      </c>
      <c r="BC22" s="368">
        <v>15.495993690000001</v>
      </c>
      <c r="BD22" s="368">
        <v>15.328276410000001</v>
      </c>
      <c r="BE22" s="368">
        <v>15.266943810000001</v>
      </c>
      <c r="BF22" s="368">
        <v>14.79475847</v>
      </c>
      <c r="BG22" s="368">
        <v>15.622669399999999</v>
      </c>
      <c r="BH22" s="368">
        <v>14.695228650000001</v>
      </c>
      <c r="BI22" s="368">
        <v>15.681411110000001</v>
      </c>
      <c r="BJ22" s="368">
        <v>16.170055990000002</v>
      </c>
      <c r="BK22" s="368">
        <v>15.518077249999999</v>
      </c>
      <c r="BL22" s="368">
        <v>15.99860479</v>
      </c>
      <c r="BM22" s="368">
        <v>15.90262134</v>
      </c>
      <c r="BN22" s="368">
        <v>16.241043609999998</v>
      </c>
      <c r="BO22" s="368">
        <v>16.001230410000002</v>
      </c>
      <c r="BP22" s="368">
        <v>15.815730540000001</v>
      </c>
      <c r="BQ22" s="368">
        <v>15.75014032</v>
      </c>
      <c r="BR22" s="368">
        <v>15.254834839999999</v>
      </c>
      <c r="BS22" s="368">
        <v>16.103875810000002</v>
      </c>
      <c r="BT22" s="368">
        <v>15.13646177</v>
      </c>
      <c r="BU22" s="368">
        <v>16.1101335</v>
      </c>
      <c r="BV22" s="368">
        <v>16.570087640000001</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3.8949677418999999</v>
      </c>
      <c r="AY23" s="244">
        <v>3.7404193548000002</v>
      </c>
      <c r="AZ23" s="244">
        <v>3.7486658309999998</v>
      </c>
      <c r="BA23" s="244">
        <v>3.4944653849999998</v>
      </c>
      <c r="BB23" s="244">
        <v>3.20929055</v>
      </c>
      <c r="BC23" s="368">
        <v>2.8793308780000002</v>
      </c>
      <c r="BD23" s="368">
        <v>2.9231211070000001</v>
      </c>
      <c r="BE23" s="368">
        <v>3.0788885499999998</v>
      </c>
      <c r="BF23" s="368">
        <v>3.2010340749999999</v>
      </c>
      <c r="BG23" s="368">
        <v>3.113526244</v>
      </c>
      <c r="BH23" s="368">
        <v>3.1301722519999999</v>
      </c>
      <c r="BI23" s="368">
        <v>3.3684598800000001</v>
      </c>
      <c r="BJ23" s="368">
        <v>3.8504701589999999</v>
      </c>
      <c r="BK23" s="368">
        <v>3.620723409</v>
      </c>
      <c r="BL23" s="368">
        <v>3.8652065979999999</v>
      </c>
      <c r="BM23" s="368">
        <v>3.5413118080000001</v>
      </c>
      <c r="BN23" s="368">
        <v>3.1856811600000001</v>
      </c>
      <c r="BO23" s="368">
        <v>2.9080780740000001</v>
      </c>
      <c r="BP23" s="368">
        <v>2.9299850329999999</v>
      </c>
      <c r="BQ23" s="368">
        <v>3.054619856</v>
      </c>
      <c r="BR23" s="368">
        <v>3.1475843120000002</v>
      </c>
      <c r="BS23" s="368">
        <v>3.060335083</v>
      </c>
      <c r="BT23" s="368">
        <v>3.0829834040000001</v>
      </c>
      <c r="BU23" s="368">
        <v>3.3200469880000001</v>
      </c>
      <c r="BV23" s="368">
        <v>3.807132835</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2.7743949479999999</v>
      </c>
      <c r="AQ24" s="244">
        <v>4.0662581500000003</v>
      </c>
      <c r="AR24" s="244">
        <v>4.4479011789999996</v>
      </c>
      <c r="AS24" s="244">
        <v>4.2198304909999997</v>
      </c>
      <c r="AT24" s="244">
        <v>3.9402101119999999</v>
      </c>
      <c r="AU24" s="244">
        <v>4.3501116819999996</v>
      </c>
      <c r="AV24" s="244">
        <v>4.7853139310000001</v>
      </c>
      <c r="AW24" s="244">
        <v>4.9842679829999996</v>
      </c>
      <c r="AX24" s="244">
        <v>5.0146784420000001</v>
      </c>
      <c r="AY24" s="244">
        <v>4.8806159999999998</v>
      </c>
      <c r="AZ24" s="244">
        <v>5.1363029449999997</v>
      </c>
      <c r="BA24" s="244">
        <v>5.1431141580000004</v>
      </c>
      <c r="BB24" s="244">
        <v>4.7428680349999999</v>
      </c>
      <c r="BC24" s="368">
        <v>4.726644447</v>
      </c>
      <c r="BD24" s="368">
        <v>4.8231448830000003</v>
      </c>
      <c r="BE24" s="368">
        <v>4.8128042210000004</v>
      </c>
      <c r="BF24" s="368">
        <v>4.6048489029999997</v>
      </c>
      <c r="BG24" s="368">
        <v>4.6867460940000001</v>
      </c>
      <c r="BH24" s="368">
        <v>4.8095234160000002</v>
      </c>
      <c r="BI24" s="368">
        <v>5.0134029719999997</v>
      </c>
      <c r="BJ24" s="368">
        <v>5.0561806110000003</v>
      </c>
      <c r="BK24" s="368">
        <v>4.9947569469999999</v>
      </c>
      <c r="BL24" s="368">
        <v>5.3645681229999997</v>
      </c>
      <c r="BM24" s="368">
        <v>5.3799479410000002</v>
      </c>
      <c r="BN24" s="368">
        <v>5.3040159520000003</v>
      </c>
      <c r="BO24" s="368">
        <v>5.3860001290000001</v>
      </c>
      <c r="BP24" s="368">
        <v>5.3025682789999999</v>
      </c>
      <c r="BQ24" s="368">
        <v>5.029079029</v>
      </c>
      <c r="BR24" s="368">
        <v>4.9172661230000001</v>
      </c>
      <c r="BS24" s="368">
        <v>5.0027749769999996</v>
      </c>
      <c r="BT24" s="368">
        <v>5.1370288119999996</v>
      </c>
      <c r="BU24" s="368">
        <v>5.3550225019999997</v>
      </c>
      <c r="BV24" s="368">
        <v>5.4179713209999996</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4.2674121859999996</v>
      </c>
      <c r="AZ26" s="244">
        <v>4.3376965160000003</v>
      </c>
      <c r="BA26" s="244">
        <v>4.3357254520000001</v>
      </c>
      <c r="BB26" s="244">
        <v>4.3400776519999997</v>
      </c>
      <c r="BC26" s="368">
        <v>4.3056300749999998</v>
      </c>
      <c r="BD26" s="368">
        <v>4.3788857630000004</v>
      </c>
      <c r="BE26" s="368">
        <v>4.2319782080000001</v>
      </c>
      <c r="BF26" s="368">
        <v>4.2438619519999996</v>
      </c>
      <c r="BG26" s="368">
        <v>4.3175134689999997</v>
      </c>
      <c r="BH26" s="368">
        <v>4.4572830149999998</v>
      </c>
      <c r="BI26" s="368">
        <v>4.5027541549999999</v>
      </c>
      <c r="BJ26" s="368">
        <v>4.4105555189999999</v>
      </c>
      <c r="BK26" s="368">
        <v>4.4371764330000003</v>
      </c>
      <c r="BL26" s="368">
        <v>4.4965297910000004</v>
      </c>
      <c r="BM26" s="368">
        <v>4.4852438279999998</v>
      </c>
      <c r="BN26" s="368">
        <v>4.4852826520000004</v>
      </c>
      <c r="BO26" s="368">
        <v>4.4396384150000001</v>
      </c>
      <c r="BP26" s="368">
        <v>4.5212701659999999</v>
      </c>
      <c r="BQ26" s="368">
        <v>4.3754611619999997</v>
      </c>
      <c r="BR26" s="368">
        <v>4.3853653570000004</v>
      </c>
      <c r="BS26" s="368">
        <v>4.4548580590000002</v>
      </c>
      <c r="BT26" s="368">
        <v>4.5908904100000001</v>
      </c>
      <c r="BU26" s="368">
        <v>4.638163488</v>
      </c>
      <c r="BV26" s="368">
        <v>4.5501064710000003</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47.267987251000001</v>
      </c>
      <c r="AJ28" s="244">
        <v>47.708181840000002</v>
      </c>
      <c r="AK28" s="244">
        <v>47.767651456999999</v>
      </c>
      <c r="AL28" s="244">
        <v>47.694457939000003</v>
      </c>
      <c r="AM28" s="244">
        <v>45.990872338000003</v>
      </c>
      <c r="AN28" s="244">
        <v>46.882404280999999</v>
      </c>
      <c r="AO28" s="244">
        <v>43.064040528</v>
      </c>
      <c r="AP28" s="244">
        <v>35.027348742999997</v>
      </c>
      <c r="AQ28" s="244">
        <v>37.123577806</v>
      </c>
      <c r="AR28" s="244">
        <v>40.158575896000002</v>
      </c>
      <c r="AS28" s="244">
        <v>42.038257475999998</v>
      </c>
      <c r="AT28" s="244">
        <v>41.801920164000002</v>
      </c>
      <c r="AU28" s="244">
        <v>42.484769294000003</v>
      </c>
      <c r="AV28" s="244">
        <v>42.658881776000001</v>
      </c>
      <c r="AW28" s="244">
        <v>42.674914069000003</v>
      </c>
      <c r="AX28" s="244">
        <v>43.148404999</v>
      </c>
      <c r="AY28" s="244">
        <v>41.294837158</v>
      </c>
      <c r="AZ28" s="244">
        <v>42.676908554000001</v>
      </c>
      <c r="BA28" s="244">
        <v>43.467772662000002</v>
      </c>
      <c r="BB28" s="244">
        <v>43.546113691000002</v>
      </c>
      <c r="BC28" s="368">
        <v>43.453842903000002</v>
      </c>
      <c r="BD28" s="368">
        <v>44.345600126000001</v>
      </c>
      <c r="BE28" s="368">
        <v>44.530119327999998</v>
      </c>
      <c r="BF28" s="368">
        <v>45.257566134000001</v>
      </c>
      <c r="BG28" s="368">
        <v>45.177105511000001</v>
      </c>
      <c r="BH28" s="368">
        <v>45.504300161000003</v>
      </c>
      <c r="BI28" s="368">
        <v>45.831302868999998</v>
      </c>
      <c r="BJ28" s="368">
        <v>46.045465450999998</v>
      </c>
      <c r="BK28" s="368">
        <v>44.847588746</v>
      </c>
      <c r="BL28" s="368">
        <v>46.118123885000003</v>
      </c>
      <c r="BM28" s="368">
        <v>45.744110579999997</v>
      </c>
      <c r="BN28" s="368">
        <v>45.131247233000003</v>
      </c>
      <c r="BO28" s="368">
        <v>44.978483259000001</v>
      </c>
      <c r="BP28" s="368">
        <v>45.762479618999997</v>
      </c>
      <c r="BQ28" s="368">
        <v>46.038287322000002</v>
      </c>
      <c r="BR28" s="368">
        <v>46.545060491999998</v>
      </c>
      <c r="BS28" s="368">
        <v>46.244438121999998</v>
      </c>
      <c r="BT28" s="368">
        <v>46.238373389000003</v>
      </c>
      <c r="BU28" s="368">
        <v>46.344778996999999</v>
      </c>
      <c r="BV28" s="368">
        <v>46.606705972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51.91727959</v>
      </c>
      <c r="AB29" s="244">
        <v>53.095325920000001</v>
      </c>
      <c r="AC29" s="244">
        <v>52.788069325000002</v>
      </c>
      <c r="AD29" s="244">
        <v>53.001051478000001</v>
      </c>
      <c r="AE29" s="244">
        <v>53.460622942999997</v>
      </c>
      <c r="AF29" s="244">
        <v>53.844750734000002</v>
      </c>
      <c r="AG29" s="244">
        <v>53.878661287</v>
      </c>
      <c r="AH29" s="244">
        <v>53.438430351999997</v>
      </c>
      <c r="AI29" s="244">
        <v>53.895405603999997</v>
      </c>
      <c r="AJ29" s="244">
        <v>52.814347445000003</v>
      </c>
      <c r="AK29" s="244">
        <v>53.768543145000002</v>
      </c>
      <c r="AL29" s="244">
        <v>54.466381550000001</v>
      </c>
      <c r="AM29" s="244">
        <v>50.951836137000001</v>
      </c>
      <c r="AN29" s="244">
        <v>51.114092386000003</v>
      </c>
      <c r="AO29" s="244">
        <v>48.389449044000003</v>
      </c>
      <c r="AP29" s="244">
        <v>45.355504725999999</v>
      </c>
      <c r="AQ29" s="244">
        <v>47.260676554</v>
      </c>
      <c r="AR29" s="244">
        <v>49.744211075000003</v>
      </c>
      <c r="AS29" s="244">
        <v>50.753591561999997</v>
      </c>
      <c r="AT29" s="244">
        <v>50.744180512</v>
      </c>
      <c r="AU29" s="244">
        <v>52.159806451000001</v>
      </c>
      <c r="AV29" s="244">
        <v>51.678923496000003</v>
      </c>
      <c r="AW29" s="244">
        <v>52.689947029000002</v>
      </c>
      <c r="AX29" s="244">
        <v>53.418647352000001</v>
      </c>
      <c r="AY29" s="244">
        <v>50.955720606</v>
      </c>
      <c r="AZ29" s="244">
        <v>52.908775103000004</v>
      </c>
      <c r="BA29" s="244">
        <v>53.052988517999999</v>
      </c>
      <c r="BB29" s="244">
        <v>52.633231991999999</v>
      </c>
      <c r="BC29" s="368">
        <v>53.079080458</v>
      </c>
      <c r="BD29" s="368">
        <v>53.845327050999998</v>
      </c>
      <c r="BE29" s="368">
        <v>53.944590284</v>
      </c>
      <c r="BF29" s="368">
        <v>53.509995584999999</v>
      </c>
      <c r="BG29" s="368">
        <v>54.327096683000001</v>
      </c>
      <c r="BH29" s="368">
        <v>53.270273111999998</v>
      </c>
      <c r="BI29" s="368">
        <v>54.332646580999999</v>
      </c>
      <c r="BJ29" s="368">
        <v>55.164048059000002</v>
      </c>
      <c r="BK29" s="368">
        <v>53.430828787000003</v>
      </c>
      <c r="BL29" s="368">
        <v>55.087641701000003</v>
      </c>
      <c r="BM29" s="368">
        <v>54.885041467000001</v>
      </c>
      <c r="BN29" s="368">
        <v>55.413784194000002</v>
      </c>
      <c r="BO29" s="368">
        <v>55.731155188000002</v>
      </c>
      <c r="BP29" s="368">
        <v>56.229453251999999</v>
      </c>
      <c r="BQ29" s="368">
        <v>55.941523834999998</v>
      </c>
      <c r="BR29" s="368">
        <v>55.499345835</v>
      </c>
      <c r="BS29" s="368">
        <v>56.327998299000001</v>
      </c>
      <c r="BT29" s="368">
        <v>55.173303107000002</v>
      </c>
      <c r="BU29" s="368">
        <v>56.054811260999998</v>
      </c>
      <c r="BV29" s="368">
        <v>56.747297945</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71" t="s">
        <v>537</v>
      </c>
      <c r="C31" s="245">
        <v>95.407380079000006</v>
      </c>
      <c r="D31" s="245">
        <v>97.146182922999998</v>
      </c>
      <c r="E31" s="245">
        <v>99.117042292999997</v>
      </c>
      <c r="F31" s="245">
        <v>96.868870192000003</v>
      </c>
      <c r="G31" s="245">
        <v>99.307435239</v>
      </c>
      <c r="H31" s="245">
        <v>101.08563546000001</v>
      </c>
      <c r="I31" s="245">
        <v>99.048380136000006</v>
      </c>
      <c r="J31" s="245">
        <v>99.307112408999998</v>
      </c>
      <c r="K31" s="245">
        <v>100.25457333</v>
      </c>
      <c r="L31" s="245">
        <v>98.621792131999996</v>
      </c>
      <c r="M31" s="245">
        <v>101.31984484</v>
      </c>
      <c r="N31" s="245">
        <v>99.743397345999995</v>
      </c>
      <c r="O31" s="245">
        <v>98.218274891999997</v>
      </c>
      <c r="P31" s="245">
        <v>99.865695481000003</v>
      </c>
      <c r="Q31" s="245">
        <v>100.02921560999999</v>
      </c>
      <c r="R31" s="245">
        <v>98.969079182000002</v>
      </c>
      <c r="S31" s="245">
        <v>99.630321381000002</v>
      </c>
      <c r="T31" s="245">
        <v>100.61229723</v>
      </c>
      <c r="U31" s="245">
        <v>101.0318498</v>
      </c>
      <c r="V31" s="245">
        <v>101.38039356</v>
      </c>
      <c r="W31" s="245">
        <v>100.12065187</v>
      </c>
      <c r="X31" s="245">
        <v>100.06144199000001</v>
      </c>
      <c r="Y31" s="245">
        <v>100.48329396</v>
      </c>
      <c r="Z31" s="245">
        <v>100.22688399</v>
      </c>
      <c r="AA31" s="245">
        <v>99.492661587000001</v>
      </c>
      <c r="AB31" s="245">
        <v>101.09563446999999</v>
      </c>
      <c r="AC31" s="245">
        <v>99.450389541000007</v>
      </c>
      <c r="AD31" s="245">
        <v>100.21964131999999</v>
      </c>
      <c r="AE31" s="245">
        <v>99.919709721000004</v>
      </c>
      <c r="AF31" s="245">
        <v>100.96061127</v>
      </c>
      <c r="AG31" s="245">
        <v>102.18713866</v>
      </c>
      <c r="AH31" s="245">
        <v>102.13967366</v>
      </c>
      <c r="AI31" s="245">
        <v>101.16339286</v>
      </c>
      <c r="AJ31" s="245">
        <v>100.52252928</v>
      </c>
      <c r="AK31" s="245">
        <v>101.5361946</v>
      </c>
      <c r="AL31" s="245">
        <v>102.16083949</v>
      </c>
      <c r="AM31" s="245">
        <v>96.942708475000003</v>
      </c>
      <c r="AN31" s="245">
        <v>97.996496667000002</v>
      </c>
      <c r="AO31" s="245">
        <v>91.453489571999995</v>
      </c>
      <c r="AP31" s="245">
        <v>80.382853468999997</v>
      </c>
      <c r="AQ31" s="245">
        <v>84.38425436</v>
      </c>
      <c r="AR31" s="245">
        <v>89.902786970999998</v>
      </c>
      <c r="AS31" s="245">
        <v>92.791849037999995</v>
      </c>
      <c r="AT31" s="245">
        <v>92.546100675999995</v>
      </c>
      <c r="AU31" s="245">
        <v>94.644575744999997</v>
      </c>
      <c r="AV31" s="245">
        <v>94.337805271999997</v>
      </c>
      <c r="AW31" s="245">
        <v>95.364861098000006</v>
      </c>
      <c r="AX31" s="245">
        <v>96.567052351000001</v>
      </c>
      <c r="AY31" s="245">
        <v>92.250557764000007</v>
      </c>
      <c r="AZ31" s="245">
        <v>95.585683657000004</v>
      </c>
      <c r="BA31" s="245">
        <v>96.520761179999994</v>
      </c>
      <c r="BB31" s="245">
        <v>96.179345682999994</v>
      </c>
      <c r="BC31" s="559">
        <v>96.532923361000002</v>
      </c>
      <c r="BD31" s="559">
        <v>98.190927177000006</v>
      </c>
      <c r="BE31" s="559">
        <v>98.474709611999998</v>
      </c>
      <c r="BF31" s="559">
        <v>98.767561719</v>
      </c>
      <c r="BG31" s="559">
        <v>99.504202194000001</v>
      </c>
      <c r="BH31" s="559">
        <v>98.774573273000001</v>
      </c>
      <c r="BI31" s="559">
        <v>100.16394945</v>
      </c>
      <c r="BJ31" s="559">
        <v>101.20951350999999</v>
      </c>
      <c r="BK31" s="559">
        <v>98.278417532999995</v>
      </c>
      <c r="BL31" s="559">
        <v>101.20576559</v>
      </c>
      <c r="BM31" s="559">
        <v>100.62915205</v>
      </c>
      <c r="BN31" s="559">
        <v>100.54503142999999</v>
      </c>
      <c r="BO31" s="559">
        <v>100.70963845</v>
      </c>
      <c r="BP31" s="559">
        <v>101.99193287</v>
      </c>
      <c r="BQ31" s="559">
        <v>101.97981116</v>
      </c>
      <c r="BR31" s="559">
        <v>102.04440633</v>
      </c>
      <c r="BS31" s="559">
        <v>102.57243642</v>
      </c>
      <c r="BT31" s="559">
        <v>101.4116765</v>
      </c>
      <c r="BU31" s="559">
        <v>102.39959026</v>
      </c>
      <c r="BV31" s="559">
        <v>103.35400392</v>
      </c>
    </row>
    <row r="32" spans="1:74" ht="12" customHeight="1" x14ac:dyDescent="0.25">
      <c r="B32" s="752" t="s">
        <v>815</v>
      </c>
      <c r="C32" s="744"/>
      <c r="D32" s="744"/>
      <c r="E32" s="744"/>
      <c r="F32" s="744"/>
      <c r="G32" s="744"/>
      <c r="H32" s="744"/>
      <c r="I32" s="744"/>
      <c r="J32" s="744"/>
      <c r="K32" s="744"/>
      <c r="L32" s="744"/>
      <c r="M32" s="744"/>
      <c r="N32" s="744"/>
      <c r="O32" s="744"/>
      <c r="P32" s="744"/>
      <c r="Q32" s="744"/>
    </row>
    <row r="33" spans="2:17" ht="12" customHeight="1" x14ac:dyDescent="0.2">
      <c r="B33" s="783" t="s">
        <v>650</v>
      </c>
      <c r="C33" s="762"/>
      <c r="D33" s="762"/>
      <c r="E33" s="762"/>
      <c r="F33" s="762"/>
      <c r="G33" s="762"/>
      <c r="H33" s="762"/>
      <c r="I33" s="762"/>
      <c r="J33" s="762"/>
      <c r="K33" s="762"/>
      <c r="L33" s="762"/>
      <c r="M33" s="762"/>
      <c r="N33" s="762"/>
      <c r="O33" s="762"/>
      <c r="P33" s="762"/>
      <c r="Q33" s="759"/>
    </row>
    <row r="34" spans="2:17" ht="12" customHeight="1" x14ac:dyDescent="0.2">
      <c r="B34" s="783" t="s">
        <v>1349</v>
      </c>
      <c r="C34" s="759"/>
      <c r="D34" s="759"/>
      <c r="E34" s="759"/>
      <c r="F34" s="759"/>
      <c r="G34" s="759"/>
      <c r="H34" s="759"/>
      <c r="I34" s="759"/>
      <c r="J34" s="759"/>
      <c r="K34" s="759"/>
      <c r="L34" s="759"/>
      <c r="M34" s="759"/>
      <c r="N34" s="759"/>
      <c r="O34" s="759"/>
      <c r="P34" s="759"/>
      <c r="Q34" s="759"/>
    </row>
    <row r="35" spans="2:17" ht="12" customHeight="1" x14ac:dyDescent="0.2">
      <c r="B35" s="783" t="s">
        <v>1348</v>
      </c>
      <c r="C35" s="759"/>
      <c r="D35" s="759"/>
      <c r="E35" s="759"/>
      <c r="F35" s="759"/>
      <c r="G35" s="759"/>
      <c r="H35" s="759"/>
      <c r="I35" s="759"/>
      <c r="J35" s="759"/>
      <c r="K35" s="759"/>
      <c r="L35" s="759"/>
      <c r="M35" s="759"/>
      <c r="N35" s="759"/>
      <c r="O35" s="759"/>
      <c r="P35" s="759"/>
      <c r="Q35" s="759"/>
    </row>
    <row r="36" spans="2:17" ht="12" customHeight="1" x14ac:dyDescent="0.25">
      <c r="B36" s="790" t="str">
        <f>"Notes: "&amp;"EIA completed modeling and analysis for this report on " &amp;Dates!D2&amp;"."</f>
        <v>Notes: EIA completed modeling and analysis for this report on Thursday May 6, 2021.</v>
      </c>
      <c r="C36" s="744"/>
      <c r="D36" s="744"/>
      <c r="E36" s="744"/>
      <c r="F36" s="744"/>
      <c r="G36" s="744"/>
      <c r="H36" s="744"/>
      <c r="I36" s="744"/>
      <c r="J36" s="744"/>
      <c r="K36" s="744"/>
      <c r="L36" s="744"/>
      <c r="M36" s="744"/>
      <c r="N36" s="744"/>
      <c r="O36" s="744"/>
      <c r="P36" s="744"/>
      <c r="Q36" s="744"/>
    </row>
    <row r="37" spans="2:17" ht="12" customHeight="1" x14ac:dyDescent="0.2">
      <c r="B37" s="770" t="s">
        <v>353</v>
      </c>
      <c r="C37" s="769"/>
      <c r="D37" s="769"/>
      <c r="E37" s="769"/>
      <c r="F37" s="769"/>
      <c r="G37" s="769"/>
      <c r="H37" s="769"/>
      <c r="I37" s="769"/>
      <c r="J37" s="769"/>
      <c r="K37" s="769"/>
      <c r="L37" s="769"/>
      <c r="M37" s="769"/>
      <c r="N37" s="769"/>
      <c r="O37" s="769"/>
      <c r="P37" s="769"/>
      <c r="Q37" s="769"/>
    </row>
    <row r="38" spans="2:17" ht="12" customHeight="1" x14ac:dyDescent="0.2">
      <c r="B38" s="779" t="s">
        <v>854</v>
      </c>
      <c r="C38" s="759"/>
      <c r="D38" s="759"/>
      <c r="E38" s="759"/>
      <c r="F38" s="759"/>
      <c r="G38" s="759"/>
      <c r="H38" s="759"/>
      <c r="I38" s="759"/>
      <c r="J38" s="759"/>
      <c r="K38" s="759"/>
      <c r="L38" s="759"/>
      <c r="M38" s="759"/>
      <c r="N38" s="759"/>
      <c r="O38" s="759"/>
      <c r="P38" s="759"/>
      <c r="Q38" s="759"/>
    </row>
    <row r="39" spans="2:17" ht="12" customHeight="1" x14ac:dyDescent="0.2">
      <c r="B39" s="765" t="s">
        <v>838</v>
      </c>
      <c r="C39" s="766"/>
      <c r="D39" s="766"/>
      <c r="E39" s="766"/>
      <c r="F39" s="766"/>
      <c r="G39" s="766"/>
      <c r="H39" s="766"/>
      <c r="I39" s="766"/>
      <c r="J39" s="766"/>
      <c r="K39" s="766"/>
      <c r="L39" s="766"/>
      <c r="M39" s="766"/>
      <c r="N39" s="766"/>
      <c r="O39" s="766"/>
      <c r="P39" s="766"/>
      <c r="Q39" s="759"/>
    </row>
    <row r="40" spans="2:17" ht="12" customHeight="1" x14ac:dyDescent="0.2">
      <c r="B40" s="771" t="s">
        <v>1384</v>
      </c>
      <c r="C40" s="759"/>
      <c r="D40" s="759"/>
      <c r="E40" s="759"/>
      <c r="F40" s="759"/>
      <c r="G40" s="759"/>
      <c r="H40" s="759"/>
      <c r="I40" s="759"/>
      <c r="J40" s="759"/>
      <c r="K40" s="759"/>
      <c r="L40" s="759"/>
      <c r="M40" s="759"/>
      <c r="N40" s="759"/>
      <c r="O40" s="759"/>
      <c r="P40" s="759"/>
      <c r="Q40" s="759"/>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4" customWidth="1"/>
    <col min="59" max="62" width="6.5546875" style="367" customWidth="1"/>
    <col min="63" max="74" width="6.5546875" style="47" customWidth="1"/>
    <col min="75" max="16384" width="9.5546875" style="47"/>
  </cols>
  <sheetData>
    <row r="1" spans="1:74" ht="13.35" customHeight="1" x14ac:dyDescent="0.25">
      <c r="A1" s="741" t="s">
        <v>798</v>
      </c>
      <c r="B1" s="796" t="s">
        <v>901</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5"/>
    </row>
    <row r="2" spans="1:74" ht="13.2" x14ac:dyDescent="0.25">
      <c r="A2" s="742"/>
      <c r="B2" s="486" t="str">
        <f>"U.S. Energy Information Administration  |  Short-Term Energy Outlook  - "&amp;Dates!D1</f>
        <v>U.S. Energy Information Administration  |  Short-Term Energy Outlook  - May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2" x14ac:dyDescent="0.25">
      <c r="A3" s="14"/>
      <c r="B3" s="15"/>
      <c r="C3" s="745">
        <f>Dates!D3</f>
        <v>2017</v>
      </c>
      <c r="D3" s="746"/>
      <c r="E3" s="746"/>
      <c r="F3" s="746"/>
      <c r="G3" s="746"/>
      <c r="H3" s="746"/>
      <c r="I3" s="746"/>
      <c r="J3" s="746"/>
      <c r="K3" s="746"/>
      <c r="L3" s="746"/>
      <c r="M3" s="746"/>
      <c r="N3" s="747"/>
      <c r="O3" s="745">
        <f>C3+1</f>
        <v>2018</v>
      </c>
      <c r="P3" s="748"/>
      <c r="Q3" s="748"/>
      <c r="R3" s="748"/>
      <c r="S3" s="748"/>
      <c r="T3" s="748"/>
      <c r="U3" s="748"/>
      <c r="V3" s="748"/>
      <c r="W3" s="748"/>
      <c r="X3" s="746"/>
      <c r="Y3" s="746"/>
      <c r="Z3" s="747"/>
      <c r="AA3" s="749">
        <f>O3+1</f>
        <v>2019</v>
      </c>
      <c r="AB3" s="746"/>
      <c r="AC3" s="746"/>
      <c r="AD3" s="746"/>
      <c r="AE3" s="746"/>
      <c r="AF3" s="746"/>
      <c r="AG3" s="746"/>
      <c r="AH3" s="746"/>
      <c r="AI3" s="746"/>
      <c r="AJ3" s="746"/>
      <c r="AK3" s="746"/>
      <c r="AL3" s="747"/>
      <c r="AM3" s="749">
        <f>AA3+1</f>
        <v>2020</v>
      </c>
      <c r="AN3" s="746"/>
      <c r="AO3" s="746"/>
      <c r="AP3" s="746"/>
      <c r="AQ3" s="746"/>
      <c r="AR3" s="746"/>
      <c r="AS3" s="746"/>
      <c r="AT3" s="746"/>
      <c r="AU3" s="746"/>
      <c r="AV3" s="746"/>
      <c r="AW3" s="746"/>
      <c r="AX3" s="747"/>
      <c r="AY3" s="749">
        <f>AM3+1</f>
        <v>2021</v>
      </c>
      <c r="AZ3" s="750"/>
      <c r="BA3" s="750"/>
      <c r="BB3" s="750"/>
      <c r="BC3" s="750"/>
      <c r="BD3" s="750"/>
      <c r="BE3" s="750"/>
      <c r="BF3" s="750"/>
      <c r="BG3" s="750"/>
      <c r="BH3" s="750"/>
      <c r="BI3" s="750"/>
      <c r="BJ3" s="751"/>
      <c r="BK3" s="749">
        <f>AY3+1</f>
        <v>2022</v>
      </c>
      <c r="BL3" s="746"/>
      <c r="BM3" s="746"/>
      <c r="BN3" s="746"/>
      <c r="BO3" s="746"/>
      <c r="BP3" s="746"/>
      <c r="BQ3" s="746"/>
      <c r="BR3" s="746"/>
      <c r="BS3" s="746"/>
      <c r="BT3" s="746"/>
      <c r="BU3" s="746"/>
      <c r="BV3" s="747"/>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10.438742</v>
      </c>
      <c r="AW7" s="210">
        <v>11.167707</v>
      </c>
      <c r="AX7" s="210">
        <v>11.087878999999999</v>
      </c>
      <c r="AY7" s="210">
        <v>11.059485</v>
      </c>
      <c r="AZ7" s="210">
        <v>9.8617380000000008</v>
      </c>
      <c r="BA7" s="210">
        <v>10.939185239</v>
      </c>
      <c r="BB7" s="210">
        <v>10.966726926</v>
      </c>
      <c r="BC7" s="299">
        <v>10.97195</v>
      </c>
      <c r="BD7" s="299">
        <v>10.979760000000001</v>
      </c>
      <c r="BE7" s="299">
        <v>11.05669</v>
      </c>
      <c r="BF7" s="299">
        <v>11.12932</v>
      </c>
      <c r="BG7" s="299">
        <v>11.17252</v>
      </c>
      <c r="BH7" s="299">
        <v>11.200430000000001</v>
      </c>
      <c r="BI7" s="299">
        <v>11.3994</v>
      </c>
      <c r="BJ7" s="299">
        <v>11.4307</v>
      </c>
      <c r="BK7" s="299">
        <v>11.4435</v>
      </c>
      <c r="BL7" s="299">
        <v>11.487590000000001</v>
      </c>
      <c r="BM7" s="299">
        <v>11.59097</v>
      </c>
      <c r="BN7" s="299">
        <v>11.67177</v>
      </c>
      <c r="BO7" s="299">
        <v>11.64479</v>
      </c>
      <c r="BP7" s="299">
        <v>11.70964</v>
      </c>
      <c r="BQ7" s="299">
        <v>11.81198</v>
      </c>
      <c r="BR7" s="299">
        <v>11.99769</v>
      </c>
      <c r="BS7" s="299">
        <v>12.07019</v>
      </c>
      <c r="BT7" s="299">
        <v>12.0451</v>
      </c>
      <c r="BU7" s="299">
        <v>12.257070000000001</v>
      </c>
      <c r="BV7" s="299">
        <v>12.33356</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0.44498681382999999</v>
      </c>
      <c r="BB8" s="210">
        <v>0.44118005989999998</v>
      </c>
      <c r="BC8" s="299">
        <v>0.35107738018000001</v>
      </c>
      <c r="BD8" s="299">
        <v>0.33304202337</v>
      </c>
      <c r="BE8" s="299">
        <v>0.35934039186</v>
      </c>
      <c r="BF8" s="299">
        <v>0.40566521317999998</v>
      </c>
      <c r="BG8" s="299">
        <v>0.39253357297000002</v>
      </c>
      <c r="BH8" s="299">
        <v>0.44179359945000002</v>
      </c>
      <c r="BI8" s="299">
        <v>0.43843645673999998</v>
      </c>
      <c r="BJ8" s="299">
        <v>0.43504595968999998</v>
      </c>
      <c r="BK8" s="299">
        <v>0.42749421410999999</v>
      </c>
      <c r="BL8" s="299">
        <v>0.41994232395999997</v>
      </c>
      <c r="BM8" s="299">
        <v>0.44393726384999999</v>
      </c>
      <c r="BN8" s="299">
        <v>0.44102914920000003</v>
      </c>
      <c r="BO8" s="299">
        <v>0.32721276726999998</v>
      </c>
      <c r="BP8" s="299">
        <v>0.31143573136000002</v>
      </c>
      <c r="BQ8" s="299">
        <v>0.35313857907000001</v>
      </c>
      <c r="BR8" s="299">
        <v>0.39879691976999998</v>
      </c>
      <c r="BS8" s="299">
        <v>0.39636414075999998</v>
      </c>
      <c r="BT8" s="299">
        <v>0.41487963493000002</v>
      </c>
      <c r="BU8" s="299">
        <v>0.41702671796000002</v>
      </c>
      <c r="BV8" s="299">
        <v>0.44654965854000001</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1.0569280000000001</v>
      </c>
      <c r="AW9" s="210">
        <v>1.7233259999999999</v>
      </c>
      <c r="AX9" s="210">
        <v>1.792305</v>
      </c>
      <c r="AY9" s="210">
        <v>1.781115</v>
      </c>
      <c r="AZ9" s="210">
        <v>1.7608520000000001</v>
      </c>
      <c r="BA9" s="210">
        <v>1.8192866312</v>
      </c>
      <c r="BB9" s="210">
        <v>1.8170792916</v>
      </c>
      <c r="BC9" s="299">
        <v>1.8534094780999999</v>
      </c>
      <c r="BD9" s="299">
        <v>1.8114897549</v>
      </c>
      <c r="BE9" s="299">
        <v>1.785553653</v>
      </c>
      <c r="BF9" s="299">
        <v>1.7270891654</v>
      </c>
      <c r="BG9" s="299">
        <v>1.7060064072000001</v>
      </c>
      <c r="BH9" s="299">
        <v>1.6216596369</v>
      </c>
      <c r="BI9" s="299">
        <v>1.7753425246000001</v>
      </c>
      <c r="BJ9" s="299">
        <v>1.7804099466000001</v>
      </c>
      <c r="BK9" s="299">
        <v>1.7644063721000001</v>
      </c>
      <c r="BL9" s="299">
        <v>1.759953205</v>
      </c>
      <c r="BM9" s="299">
        <v>1.7588145508999999</v>
      </c>
      <c r="BN9" s="299">
        <v>1.7483977150000001</v>
      </c>
      <c r="BO9" s="299">
        <v>1.7394517173999999</v>
      </c>
      <c r="BP9" s="299">
        <v>1.7323575710000001</v>
      </c>
      <c r="BQ9" s="299">
        <v>1.7152381681</v>
      </c>
      <c r="BR9" s="299">
        <v>1.7824294172999999</v>
      </c>
      <c r="BS9" s="299">
        <v>1.790609897</v>
      </c>
      <c r="BT9" s="299">
        <v>1.6924940392000001</v>
      </c>
      <c r="BU9" s="299">
        <v>1.8581420271</v>
      </c>
      <c r="BV9" s="299">
        <v>1.8736003362</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8.9224530000000009</v>
      </c>
      <c r="AW10" s="210">
        <v>8.9804049999999993</v>
      </c>
      <c r="AX10" s="210">
        <v>8.8326139999999995</v>
      </c>
      <c r="AY10" s="210">
        <v>8.8200760000000002</v>
      </c>
      <c r="AZ10" s="210">
        <v>7.6442459999999999</v>
      </c>
      <c r="BA10" s="210">
        <v>8.6749117936999998</v>
      </c>
      <c r="BB10" s="210">
        <v>8.7084675749000002</v>
      </c>
      <c r="BC10" s="299">
        <v>8.7674658361999995</v>
      </c>
      <c r="BD10" s="299">
        <v>8.8352291152000006</v>
      </c>
      <c r="BE10" s="299">
        <v>8.9117997394999993</v>
      </c>
      <c r="BF10" s="299">
        <v>8.9965681998000004</v>
      </c>
      <c r="BG10" s="299">
        <v>9.0739825544000006</v>
      </c>
      <c r="BH10" s="299">
        <v>9.1369782260000001</v>
      </c>
      <c r="BI10" s="299">
        <v>9.1856171920000005</v>
      </c>
      <c r="BJ10" s="299">
        <v>9.2152395155000004</v>
      </c>
      <c r="BK10" s="299">
        <v>9.2516028803000001</v>
      </c>
      <c r="BL10" s="299">
        <v>9.3076971480000008</v>
      </c>
      <c r="BM10" s="299">
        <v>9.3882174198000001</v>
      </c>
      <c r="BN10" s="299">
        <v>9.4823439868000001</v>
      </c>
      <c r="BO10" s="299">
        <v>9.5781266161000005</v>
      </c>
      <c r="BP10" s="299">
        <v>9.6658487248</v>
      </c>
      <c r="BQ10" s="299">
        <v>9.7436030642000002</v>
      </c>
      <c r="BR10" s="299">
        <v>9.8164586998000001</v>
      </c>
      <c r="BS10" s="299">
        <v>9.8832169837000006</v>
      </c>
      <c r="BT10" s="299">
        <v>9.9377293885999993</v>
      </c>
      <c r="BU10" s="299">
        <v>9.9819013319999996</v>
      </c>
      <c r="BV10" s="299">
        <v>10.013410812</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2.6182949999999998</v>
      </c>
      <c r="AZ11" s="210">
        <v>2.8868520000000002</v>
      </c>
      <c r="BA11" s="210">
        <v>2.9507419355</v>
      </c>
      <c r="BB11" s="210">
        <v>2.9052454666999998</v>
      </c>
      <c r="BC11" s="299">
        <v>4.080425</v>
      </c>
      <c r="BD11" s="299">
        <v>3.685171</v>
      </c>
      <c r="BE11" s="299">
        <v>4.405068</v>
      </c>
      <c r="BF11" s="299">
        <v>4.3995189999999997</v>
      </c>
      <c r="BG11" s="299">
        <v>3.9576549999999999</v>
      </c>
      <c r="BH11" s="299">
        <v>3.288008</v>
      </c>
      <c r="BI11" s="299">
        <v>3.6978070000000001</v>
      </c>
      <c r="BJ11" s="299">
        <v>4.0864149999999997</v>
      </c>
      <c r="BK11" s="299">
        <v>3.7767409999999999</v>
      </c>
      <c r="BL11" s="299">
        <v>3.3368950000000002</v>
      </c>
      <c r="BM11" s="299">
        <v>3.9518420000000001</v>
      </c>
      <c r="BN11" s="299">
        <v>4.3015499999999998</v>
      </c>
      <c r="BO11" s="299">
        <v>4.7007459999999996</v>
      </c>
      <c r="BP11" s="299">
        <v>4.8120190000000003</v>
      </c>
      <c r="BQ11" s="299">
        <v>4.5782230000000004</v>
      </c>
      <c r="BR11" s="299">
        <v>4.8140549999999998</v>
      </c>
      <c r="BS11" s="299">
        <v>4.4105790000000002</v>
      </c>
      <c r="BT11" s="299">
        <v>3.7547229999999998</v>
      </c>
      <c r="BU11" s="299">
        <v>3.7104279999999998</v>
      </c>
      <c r="BV11" s="299">
        <v>3.9996520000000002</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0</v>
      </c>
      <c r="BB12" s="210">
        <v>0.15047780697999999</v>
      </c>
      <c r="BC12" s="299">
        <v>0.1629032</v>
      </c>
      <c r="BD12" s="299">
        <v>0.22</v>
      </c>
      <c r="BE12" s="299">
        <v>0</v>
      </c>
      <c r="BF12" s="299">
        <v>0</v>
      </c>
      <c r="BG12" s="299">
        <v>0</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0.30335483871000002</v>
      </c>
      <c r="AZ13" s="210">
        <v>-0.61792857143000002</v>
      </c>
      <c r="BA13" s="210">
        <v>-0.16638709676999999</v>
      </c>
      <c r="BB13" s="210">
        <v>0.43842617579999998</v>
      </c>
      <c r="BC13" s="299">
        <v>8.9166999999999996E-3</v>
      </c>
      <c r="BD13" s="299">
        <v>0.4579801</v>
      </c>
      <c r="BE13" s="299">
        <v>0.41778799999999999</v>
      </c>
      <c r="BF13" s="299">
        <v>0.2650672</v>
      </c>
      <c r="BG13" s="299">
        <v>-2.9290199999999999E-2</v>
      </c>
      <c r="BH13" s="299">
        <v>-0.32139240000000002</v>
      </c>
      <c r="BI13" s="299">
        <v>-8.0833000000000002E-2</v>
      </c>
      <c r="BJ13" s="299">
        <v>0.36673040000000001</v>
      </c>
      <c r="BK13" s="299">
        <v>-0.12557560000000001</v>
      </c>
      <c r="BL13" s="299">
        <v>-0.24541650000000001</v>
      </c>
      <c r="BM13" s="299">
        <v>-0.4057173</v>
      </c>
      <c r="BN13" s="299">
        <v>-0.2742484</v>
      </c>
      <c r="BO13" s="299">
        <v>5.4151599999999996E-3</v>
      </c>
      <c r="BP13" s="299">
        <v>0.29118860000000002</v>
      </c>
      <c r="BQ13" s="299">
        <v>0.4858208</v>
      </c>
      <c r="BR13" s="299">
        <v>0.35665089999999999</v>
      </c>
      <c r="BS13" s="299">
        <v>-2.57942E-2</v>
      </c>
      <c r="BT13" s="299">
        <v>-0.31060320000000002</v>
      </c>
      <c r="BU13" s="299">
        <v>-8.9174199999999995E-2</v>
      </c>
      <c r="BV13" s="299">
        <v>0.35143649999999999</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0.40995590322999997</v>
      </c>
      <c r="AW14" s="210">
        <v>0.32335966666999999</v>
      </c>
      <c r="AX14" s="210">
        <v>0.22161222581000001</v>
      </c>
      <c r="AY14" s="210">
        <v>0.54392990323000001</v>
      </c>
      <c r="AZ14" s="210">
        <v>0.23173171429</v>
      </c>
      <c r="BA14" s="210">
        <v>0.58275024513999996</v>
      </c>
      <c r="BB14" s="210">
        <v>0.55189995754999999</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14.525097000000001</v>
      </c>
      <c r="AZ15" s="210">
        <v>12.373536</v>
      </c>
      <c r="BA15" s="210">
        <v>14.306290323000001</v>
      </c>
      <c r="BB15" s="210">
        <v>15.012776333</v>
      </c>
      <c r="BC15" s="299">
        <v>15.441229999999999</v>
      </c>
      <c r="BD15" s="299">
        <v>15.62129</v>
      </c>
      <c r="BE15" s="299">
        <v>16.11552</v>
      </c>
      <c r="BF15" s="299">
        <v>15.990220000000001</v>
      </c>
      <c r="BG15" s="299">
        <v>15.344939999999999</v>
      </c>
      <c r="BH15" s="299">
        <v>14.37102</v>
      </c>
      <c r="BI15" s="299">
        <v>15.222329999999999</v>
      </c>
      <c r="BJ15" s="299">
        <v>16.100829999999998</v>
      </c>
      <c r="BK15" s="299">
        <v>15.37846</v>
      </c>
      <c r="BL15" s="299">
        <v>14.829140000000001</v>
      </c>
      <c r="BM15" s="299">
        <v>15.40757</v>
      </c>
      <c r="BN15" s="299">
        <v>15.89733</v>
      </c>
      <c r="BO15" s="299">
        <v>16.613949999999999</v>
      </c>
      <c r="BP15" s="299">
        <v>17.138719999999999</v>
      </c>
      <c r="BQ15" s="299">
        <v>17.157969999999999</v>
      </c>
      <c r="BR15" s="299">
        <v>17.38486</v>
      </c>
      <c r="BS15" s="299">
        <v>16.719860000000001</v>
      </c>
      <c r="BT15" s="299">
        <v>15.75126</v>
      </c>
      <c r="BU15" s="299">
        <v>16.144279999999998</v>
      </c>
      <c r="BV15" s="299">
        <v>16.959700000000002</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366"/>
      <c r="BD16" s="366"/>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0.89135200000000003</v>
      </c>
      <c r="AZ17" s="210">
        <v>0.764571</v>
      </c>
      <c r="BA17" s="210">
        <v>0.96640170000000003</v>
      </c>
      <c r="BB17" s="210">
        <v>1.0445450000000001</v>
      </c>
      <c r="BC17" s="299">
        <v>1.0973470000000001</v>
      </c>
      <c r="BD17" s="299">
        <v>1.106822</v>
      </c>
      <c r="BE17" s="299">
        <v>1.06253</v>
      </c>
      <c r="BF17" s="299">
        <v>1.0936170000000001</v>
      </c>
      <c r="BG17" s="299">
        <v>1.0494250000000001</v>
      </c>
      <c r="BH17" s="299">
        <v>0.98257430000000001</v>
      </c>
      <c r="BI17" s="299">
        <v>1.0484359999999999</v>
      </c>
      <c r="BJ17" s="299">
        <v>1.110069</v>
      </c>
      <c r="BK17" s="299">
        <v>1.082668</v>
      </c>
      <c r="BL17" s="299">
        <v>1.0514319999999999</v>
      </c>
      <c r="BM17" s="299">
        <v>1.0486709999999999</v>
      </c>
      <c r="BN17" s="299">
        <v>1.0462549999999999</v>
      </c>
      <c r="BO17" s="299">
        <v>1.1075600000000001</v>
      </c>
      <c r="BP17" s="299">
        <v>1.1194569999999999</v>
      </c>
      <c r="BQ17" s="299">
        <v>1.1194230000000001</v>
      </c>
      <c r="BR17" s="299">
        <v>1.1692629999999999</v>
      </c>
      <c r="BS17" s="299">
        <v>1.1287659999999999</v>
      </c>
      <c r="BT17" s="299">
        <v>1.0870550000000001</v>
      </c>
      <c r="BU17" s="299">
        <v>1.1277459999999999</v>
      </c>
      <c r="BV17" s="299">
        <v>1.2107600000000001</v>
      </c>
    </row>
    <row r="18" spans="1:74" ht="11.1" customHeight="1" x14ac:dyDescent="0.2">
      <c r="A18" s="61" t="s">
        <v>509</v>
      </c>
      <c r="B18" s="172" t="s">
        <v>899</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5.188097</v>
      </c>
      <c r="AZ18" s="210">
        <v>4.214893</v>
      </c>
      <c r="BA18" s="210">
        <v>5.0423425345000004</v>
      </c>
      <c r="BB18" s="210">
        <v>5.2136556549000002</v>
      </c>
      <c r="BC18" s="299">
        <v>5.3898239999999999</v>
      </c>
      <c r="BD18" s="299">
        <v>5.2502310000000003</v>
      </c>
      <c r="BE18" s="299">
        <v>5.2801689999999999</v>
      </c>
      <c r="BF18" s="299">
        <v>5.2632409999999998</v>
      </c>
      <c r="BG18" s="299">
        <v>5.3325529999999999</v>
      </c>
      <c r="BH18" s="299">
        <v>5.3909609999999999</v>
      </c>
      <c r="BI18" s="299">
        <v>5.3698480000000002</v>
      </c>
      <c r="BJ18" s="299">
        <v>5.4434060000000004</v>
      </c>
      <c r="BK18" s="299">
        <v>5.3257770000000004</v>
      </c>
      <c r="BL18" s="299">
        <v>5.4021299999999997</v>
      </c>
      <c r="BM18" s="299">
        <v>5.5175159999999996</v>
      </c>
      <c r="BN18" s="299">
        <v>5.5916829999999997</v>
      </c>
      <c r="BO18" s="299">
        <v>5.6723520000000001</v>
      </c>
      <c r="BP18" s="299">
        <v>5.6943260000000002</v>
      </c>
      <c r="BQ18" s="299">
        <v>5.6929569999999998</v>
      </c>
      <c r="BR18" s="299">
        <v>5.7879709999999998</v>
      </c>
      <c r="BS18" s="299">
        <v>5.8019080000000001</v>
      </c>
      <c r="BT18" s="299">
        <v>5.8515689999999996</v>
      </c>
      <c r="BU18" s="299">
        <v>5.8566029999999998</v>
      </c>
      <c r="BV18" s="299">
        <v>5.7498570000000004</v>
      </c>
    </row>
    <row r="19" spans="1:74" ht="11.1" customHeight="1" x14ac:dyDescent="0.2">
      <c r="A19" s="61" t="s">
        <v>877</v>
      </c>
      <c r="B19" s="172" t="s">
        <v>878</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1.0606450000000001</v>
      </c>
      <c r="AZ19" s="210">
        <v>0.93417799999999995</v>
      </c>
      <c r="BA19" s="210">
        <v>1.0579334741999999</v>
      </c>
      <c r="BB19" s="210">
        <v>1.0467360367</v>
      </c>
      <c r="BC19" s="299">
        <v>1.0699259999999999</v>
      </c>
      <c r="BD19" s="299">
        <v>1.0771839999999999</v>
      </c>
      <c r="BE19" s="299">
        <v>1.093656</v>
      </c>
      <c r="BF19" s="299">
        <v>1.11463</v>
      </c>
      <c r="BG19" s="299">
        <v>1.067815</v>
      </c>
      <c r="BH19" s="299">
        <v>1.0580560000000001</v>
      </c>
      <c r="BI19" s="299">
        <v>1.1067229999999999</v>
      </c>
      <c r="BJ19" s="299">
        <v>1.0991329999999999</v>
      </c>
      <c r="BK19" s="299">
        <v>1.0855079999999999</v>
      </c>
      <c r="BL19" s="299">
        <v>1.060651</v>
      </c>
      <c r="BM19" s="299">
        <v>1.076719</v>
      </c>
      <c r="BN19" s="299">
        <v>1.067472</v>
      </c>
      <c r="BO19" s="299">
        <v>1.0997429999999999</v>
      </c>
      <c r="BP19" s="299">
        <v>1.1218999999999999</v>
      </c>
      <c r="BQ19" s="299">
        <v>1.104214</v>
      </c>
      <c r="BR19" s="299">
        <v>1.128641</v>
      </c>
      <c r="BS19" s="299">
        <v>1.099388</v>
      </c>
      <c r="BT19" s="299">
        <v>1.0840350000000001</v>
      </c>
      <c r="BU19" s="299">
        <v>1.1300950000000001</v>
      </c>
      <c r="BV19" s="299">
        <v>1.1282490000000001</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0.93054800000000004</v>
      </c>
      <c r="AZ20" s="210">
        <v>0.81885699999999995</v>
      </c>
      <c r="BA20" s="210">
        <v>0.95509677419000005</v>
      </c>
      <c r="BB20" s="210">
        <v>0.94548903666999995</v>
      </c>
      <c r="BC20" s="299">
        <v>0.96911599999999998</v>
      </c>
      <c r="BD20" s="299">
        <v>0.96779990000000005</v>
      </c>
      <c r="BE20" s="299">
        <v>0.97916420000000004</v>
      </c>
      <c r="BF20" s="299">
        <v>1.000529</v>
      </c>
      <c r="BG20" s="299">
        <v>0.96838310000000005</v>
      </c>
      <c r="BH20" s="299">
        <v>0.96124050000000005</v>
      </c>
      <c r="BI20" s="299">
        <v>0.99677400000000005</v>
      </c>
      <c r="BJ20" s="299">
        <v>0.98611090000000001</v>
      </c>
      <c r="BK20" s="299">
        <v>0.98409599999999997</v>
      </c>
      <c r="BL20" s="299">
        <v>0.96255820000000003</v>
      </c>
      <c r="BM20" s="299">
        <v>0.96850729999999996</v>
      </c>
      <c r="BN20" s="299">
        <v>0.96046169999999997</v>
      </c>
      <c r="BO20" s="299">
        <v>0.99316459999999995</v>
      </c>
      <c r="BP20" s="299">
        <v>1.006597</v>
      </c>
      <c r="BQ20" s="299">
        <v>0.98282389999999997</v>
      </c>
      <c r="BR20" s="299">
        <v>1.0077100000000001</v>
      </c>
      <c r="BS20" s="299">
        <v>0.9942974</v>
      </c>
      <c r="BT20" s="299">
        <v>0.98159240000000003</v>
      </c>
      <c r="BU20" s="299">
        <v>1.01373</v>
      </c>
      <c r="BV20" s="299">
        <v>1.008778</v>
      </c>
    </row>
    <row r="21" spans="1:74" ht="11.1" customHeight="1" x14ac:dyDescent="0.2">
      <c r="A21" s="61" t="s">
        <v>879</v>
      </c>
      <c r="B21" s="172" t="s">
        <v>880</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0.20548612902999999</v>
      </c>
      <c r="AZ21" s="210">
        <v>0.17764371429</v>
      </c>
      <c r="BA21" s="210">
        <v>0.1925615</v>
      </c>
      <c r="BB21" s="210">
        <v>0.20163220000000001</v>
      </c>
      <c r="BC21" s="299">
        <v>0.2066375</v>
      </c>
      <c r="BD21" s="299">
        <v>0.21155840000000001</v>
      </c>
      <c r="BE21" s="299">
        <v>0.2136496</v>
      </c>
      <c r="BF21" s="299">
        <v>0.2102974</v>
      </c>
      <c r="BG21" s="299">
        <v>0.20616660000000001</v>
      </c>
      <c r="BH21" s="299">
        <v>0.20045170000000001</v>
      </c>
      <c r="BI21" s="299">
        <v>0.21104980000000001</v>
      </c>
      <c r="BJ21" s="299">
        <v>0.21906339999999999</v>
      </c>
      <c r="BK21" s="299">
        <v>0.2051491</v>
      </c>
      <c r="BL21" s="299">
        <v>0.2016387</v>
      </c>
      <c r="BM21" s="299">
        <v>0.2067802</v>
      </c>
      <c r="BN21" s="299">
        <v>0.2134693</v>
      </c>
      <c r="BO21" s="299">
        <v>0.21807480000000001</v>
      </c>
      <c r="BP21" s="299">
        <v>0.2235473</v>
      </c>
      <c r="BQ21" s="299">
        <v>0.22513759999999999</v>
      </c>
      <c r="BR21" s="299">
        <v>0.22367809999999999</v>
      </c>
      <c r="BS21" s="299">
        <v>0.2205038</v>
      </c>
      <c r="BT21" s="299">
        <v>0.2152917</v>
      </c>
      <c r="BU21" s="299">
        <v>0.2245076</v>
      </c>
      <c r="BV21" s="299">
        <v>0.23162530000000001</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-3.4319459999999999</v>
      </c>
      <c r="AZ22" s="210">
        <v>-2.8997660000000001</v>
      </c>
      <c r="BA22" s="210">
        <v>-2.9448641957000001</v>
      </c>
      <c r="BB22" s="210">
        <v>-3.0421847147999999</v>
      </c>
      <c r="BC22" s="299">
        <v>-3.080158</v>
      </c>
      <c r="BD22" s="299">
        <v>-2.9958130000000001</v>
      </c>
      <c r="BE22" s="299">
        <v>-3.6312310000000001</v>
      </c>
      <c r="BF22" s="299">
        <v>-3.2635369999999999</v>
      </c>
      <c r="BG22" s="299">
        <v>-2.9421330000000001</v>
      </c>
      <c r="BH22" s="299">
        <v>-2.4654379999999998</v>
      </c>
      <c r="BI22" s="299">
        <v>-2.9625819999999998</v>
      </c>
      <c r="BJ22" s="299">
        <v>-4.1835149999999999</v>
      </c>
      <c r="BK22" s="299">
        <v>-2.9979629999999999</v>
      </c>
      <c r="BL22" s="299">
        <v>-3.1459969999999999</v>
      </c>
      <c r="BM22" s="299">
        <v>-3.5387970000000002</v>
      </c>
      <c r="BN22" s="299">
        <v>-3.1851449999999999</v>
      </c>
      <c r="BO22" s="299">
        <v>-3.5572400000000002</v>
      </c>
      <c r="BP22" s="299">
        <v>-3.948528</v>
      </c>
      <c r="BQ22" s="299">
        <v>-4.0572720000000002</v>
      </c>
      <c r="BR22" s="299">
        <v>-4.3624499999999999</v>
      </c>
      <c r="BS22" s="299">
        <v>-4.2023320000000002</v>
      </c>
      <c r="BT22" s="299">
        <v>-3.749241</v>
      </c>
      <c r="BU22" s="299">
        <v>-3.7483119999999999</v>
      </c>
      <c r="BV22" s="299">
        <v>-4.9062469999999996</v>
      </c>
    </row>
    <row r="23" spans="1:74" ht="11.1" customHeight="1" x14ac:dyDescent="0.2">
      <c r="A23" s="565" t="s">
        <v>973</v>
      </c>
      <c r="B23" s="66" t="s">
        <v>974</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-2.1455899999999999</v>
      </c>
      <c r="AZ23" s="210">
        <v>-1.9329689999999999</v>
      </c>
      <c r="BA23" s="210">
        <v>-1.9356483741999999</v>
      </c>
      <c r="BB23" s="210">
        <v>-1.9902450332999999</v>
      </c>
      <c r="BC23" s="299">
        <v>-2.1869640000000001</v>
      </c>
      <c r="BD23" s="299">
        <v>-2.131011</v>
      </c>
      <c r="BE23" s="299">
        <v>-2.128101</v>
      </c>
      <c r="BF23" s="299">
        <v>-2.1431879999999999</v>
      </c>
      <c r="BG23" s="299">
        <v>-2.05477</v>
      </c>
      <c r="BH23" s="299">
        <v>-1.974763</v>
      </c>
      <c r="BI23" s="299">
        <v>-1.892865</v>
      </c>
      <c r="BJ23" s="299">
        <v>-2.010265</v>
      </c>
      <c r="BK23" s="299">
        <v>-1.9514910000000001</v>
      </c>
      <c r="BL23" s="299">
        <v>-1.981689</v>
      </c>
      <c r="BM23" s="299">
        <v>-2.0017429999999998</v>
      </c>
      <c r="BN23" s="299">
        <v>-2.0725579999999999</v>
      </c>
      <c r="BO23" s="299">
        <v>-2.1861670000000002</v>
      </c>
      <c r="BP23" s="299">
        <v>-2.223325</v>
      </c>
      <c r="BQ23" s="299">
        <v>-2.2259549999999999</v>
      </c>
      <c r="BR23" s="299">
        <v>-2.2078139999999999</v>
      </c>
      <c r="BS23" s="299">
        <v>-2.208542</v>
      </c>
      <c r="BT23" s="299">
        <v>-2.1149230000000001</v>
      </c>
      <c r="BU23" s="299">
        <v>-2.0835509999999999</v>
      </c>
      <c r="BV23" s="299">
        <v>-2.144476</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4.0495999999999997E-2</v>
      </c>
      <c r="AZ24" s="210">
        <v>8.8261999999999993E-2</v>
      </c>
      <c r="BA24" s="210">
        <v>0.2417378</v>
      </c>
      <c r="BB24" s="210">
        <v>0.32732489999999997</v>
      </c>
      <c r="BC24" s="299">
        <v>0.31504569999999998</v>
      </c>
      <c r="BD24" s="299">
        <v>0.46326630000000002</v>
      </c>
      <c r="BE24" s="299">
        <v>0.44129109999999999</v>
      </c>
      <c r="BF24" s="299">
        <v>0.41201480000000001</v>
      </c>
      <c r="BG24" s="299">
        <v>0.42440630000000001</v>
      </c>
      <c r="BH24" s="299">
        <v>0.40346900000000002</v>
      </c>
      <c r="BI24" s="299">
        <v>0.25988420000000001</v>
      </c>
      <c r="BJ24" s="299">
        <v>0.22056799999999999</v>
      </c>
      <c r="BK24" s="299">
        <v>0.27817740000000002</v>
      </c>
      <c r="BL24" s="299">
        <v>0.141098</v>
      </c>
      <c r="BM24" s="299">
        <v>0.1907095</v>
      </c>
      <c r="BN24" s="299">
        <v>0.25861669999999998</v>
      </c>
      <c r="BO24" s="299">
        <v>0.27289540000000001</v>
      </c>
      <c r="BP24" s="299">
        <v>0.2434354</v>
      </c>
      <c r="BQ24" s="299">
        <v>0.30067090000000002</v>
      </c>
      <c r="BR24" s="299">
        <v>0.28724660000000002</v>
      </c>
      <c r="BS24" s="299">
        <v>0.31291170000000001</v>
      </c>
      <c r="BT24" s="299">
        <v>0.25953290000000001</v>
      </c>
      <c r="BU24" s="299">
        <v>0.17302690000000001</v>
      </c>
      <c r="BV24" s="299">
        <v>0.16498309999999999</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-0.10254000000000001</v>
      </c>
      <c r="AZ25" s="210">
        <v>-5.5336999999999997E-2</v>
      </c>
      <c r="BA25" s="210">
        <v>-0.10881947632</v>
      </c>
      <c r="BB25" s="210">
        <v>-9.0026931800000001E-2</v>
      </c>
      <c r="BC25" s="299">
        <v>-5.8459499999999998E-2</v>
      </c>
      <c r="BD25" s="299">
        <v>-6.2420999999999997E-2</v>
      </c>
      <c r="BE25" s="299">
        <v>-6.3889000000000001E-2</v>
      </c>
      <c r="BF25" s="299">
        <v>-6.42094E-2</v>
      </c>
      <c r="BG25" s="299">
        <v>-6.0881999999999999E-2</v>
      </c>
      <c r="BH25" s="299">
        <v>-7.4306800000000006E-2</v>
      </c>
      <c r="BI25" s="299">
        <v>-7.2575000000000001E-2</v>
      </c>
      <c r="BJ25" s="299">
        <v>-7.7107999999999996E-2</v>
      </c>
      <c r="BK25" s="299">
        <v>-7.6104900000000003E-2</v>
      </c>
      <c r="BL25" s="299">
        <v>-8.63318E-2</v>
      </c>
      <c r="BM25" s="299">
        <v>-8.9641999999999999E-2</v>
      </c>
      <c r="BN25" s="299">
        <v>-7.4370599999999995E-2</v>
      </c>
      <c r="BO25" s="299">
        <v>-6.02952E-2</v>
      </c>
      <c r="BP25" s="299">
        <v>-6.4002600000000007E-2</v>
      </c>
      <c r="BQ25" s="299">
        <v>-6.5256700000000001E-2</v>
      </c>
      <c r="BR25" s="299">
        <v>-6.5400200000000006E-2</v>
      </c>
      <c r="BS25" s="299">
        <v>-6.1912099999999998E-2</v>
      </c>
      <c r="BT25" s="299">
        <v>-7.5287699999999999E-2</v>
      </c>
      <c r="BU25" s="299">
        <v>-7.3453400000000002E-2</v>
      </c>
      <c r="BV25" s="299">
        <v>-7.7933299999999997E-2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0.41551100000000002</v>
      </c>
      <c r="AZ26" s="210">
        <v>0.50917800000000002</v>
      </c>
      <c r="BA26" s="210">
        <v>0.47892704516000001</v>
      </c>
      <c r="BB26" s="210">
        <v>0.75488425538000004</v>
      </c>
      <c r="BC26" s="299">
        <v>0.74880599999999997</v>
      </c>
      <c r="BD26" s="299">
        <v>0.57507620000000004</v>
      </c>
      <c r="BE26" s="299">
        <v>0.57920389999999999</v>
      </c>
      <c r="BF26" s="299">
        <v>0.4322783</v>
      </c>
      <c r="BG26" s="299">
        <v>0.48229159999999999</v>
      </c>
      <c r="BH26" s="299">
        <v>0.36092229999999997</v>
      </c>
      <c r="BI26" s="299">
        <v>0.17745939999999999</v>
      </c>
      <c r="BJ26" s="299">
        <v>-9.2289800000000005E-2</v>
      </c>
      <c r="BK26" s="299">
        <v>0.8328991</v>
      </c>
      <c r="BL26" s="299">
        <v>0.43604209999999999</v>
      </c>
      <c r="BM26" s="299">
        <v>0.3107627</v>
      </c>
      <c r="BN26" s="299">
        <v>0.61918709999999999</v>
      </c>
      <c r="BO26" s="299">
        <v>0.85645329999999997</v>
      </c>
      <c r="BP26" s="299">
        <v>0.78298789999999996</v>
      </c>
      <c r="BQ26" s="299">
        <v>0.60447790000000001</v>
      </c>
      <c r="BR26" s="299">
        <v>0.38162990000000002</v>
      </c>
      <c r="BS26" s="299">
        <v>0.2945045</v>
      </c>
      <c r="BT26" s="299">
        <v>0.49934620000000002</v>
      </c>
      <c r="BU26" s="299">
        <v>0.31252069999999998</v>
      </c>
      <c r="BV26" s="299">
        <v>-0.15207770000000001</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-0.75925200000000004</v>
      </c>
      <c r="AZ27" s="210">
        <v>-0.62568900000000005</v>
      </c>
      <c r="BA27" s="210">
        <v>-0.60712903226000003</v>
      </c>
      <c r="BB27" s="210">
        <v>-0.58223743889000001</v>
      </c>
      <c r="BC27" s="299">
        <v>-0.72432169999999996</v>
      </c>
      <c r="BD27" s="299">
        <v>-0.6871661</v>
      </c>
      <c r="BE27" s="299">
        <v>-0.92796120000000004</v>
      </c>
      <c r="BF27" s="299">
        <v>-0.55398409999999998</v>
      </c>
      <c r="BG27" s="299">
        <v>-0.5571121</v>
      </c>
      <c r="BH27" s="299">
        <v>-0.4066263</v>
      </c>
      <c r="BI27" s="299">
        <v>-0.60627450000000005</v>
      </c>
      <c r="BJ27" s="299">
        <v>-0.62334610000000001</v>
      </c>
      <c r="BK27" s="299">
        <v>-1.0573429999999999</v>
      </c>
      <c r="BL27" s="299">
        <v>-0.59596830000000001</v>
      </c>
      <c r="BM27" s="299">
        <v>-0.59075069999999996</v>
      </c>
      <c r="BN27" s="299">
        <v>-0.53328089999999995</v>
      </c>
      <c r="BO27" s="299">
        <v>-0.82913230000000004</v>
      </c>
      <c r="BP27" s="299">
        <v>-0.71918159999999998</v>
      </c>
      <c r="BQ27" s="299">
        <v>-0.83095609999999998</v>
      </c>
      <c r="BR27" s="299">
        <v>-0.78400539999999996</v>
      </c>
      <c r="BS27" s="299">
        <v>-0.68291489999999999</v>
      </c>
      <c r="BT27" s="299">
        <v>-0.82587940000000004</v>
      </c>
      <c r="BU27" s="299">
        <v>-0.75403390000000003</v>
      </c>
      <c r="BV27" s="299">
        <v>-0.7569863</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3.1182000000000001E-2</v>
      </c>
      <c r="AZ28" s="210">
        <v>4.5110999999999998E-2</v>
      </c>
      <c r="BA28" s="210">
        <v>-4.2903225806000004E-3</v>
      </c>
      <c r="BB28" s="210">
        <v>6.9788756298999999E-2</v>
      </c>
      <c r="BC28" s="299">
        <v>4.5062900000000003E-2</v>
      </c>
      <c r="BD28" s="299">
        <v>6.6319600000000006E-2</v>
      </c>
      <c r="BE28" s="299">
        <v>3.1692600000000001E-2</v>
      </c>
      <c r="BF28" s="299">
        <v>-7.7694299999999999E-3</v>
      </c>
      <c r="BG28" s="299">
        <v>7.2080699999999998E-2</v>
      </c>
      <c r="BH28" s="299">
        <v>0.13199520000000001</v>
      </c>
      <c r="BI28" s="299">
        <v>3.0429899999999999E-2</v>
      </c>
      <c r="BJ28" s="299">
        <v>2.5508800000000002E-2</v>
      </c>
      <c r="BK28" s="299">
        <v>-9.6367099999999997E-2</v>
      </c>
      <c r="BL28" s="299">
        <v>-1.0864E-2</v>
      </c>
      <c r="BM28" s="299">
        <v>-1.6232900000000001E-2</v>
      </c>
      <c r="BN28" s="299">
        <v>2.6562100000000002E-2</v>
      </c>
      <c r="BO28" s="299">
        <v>-1.2571300000000001E-2</v>
      </c>
      <c r="BP28" s="299">
        <v>1.24937E-2</v>
      </c>
      <c r="BQ28" s="299">
        <v>9.5049599999999998E-2</v>
      </c>
      <c r="BR28" s="299">
        <v>7.2768200000000005E-2</v>
      </c>
      <c r="BS28" s="299">
        <v>0.1392891</v>
      </c>
      <c r="BT28" s="299">
        <v>0.19676540000000001</v>
      </c>
      <c r="BU28" s="299">
        <v>0.14494889999999999</v>
      </c>
      <c r="BV28" s="299">
        <v>0.1482504</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-0.54285700000000003</v>
      </c>
      <c r="AZ29" s="210">
        <v>-0.51340799999999998</v>
      </c>
      <c r="BA29" s="210">
        <v>-0.44770967742000001</v>
      </c>
      <c r="BB29" s="210">
        <v>-0.84595802403999998</v>
      </c>
      <c r="BC29" s="299">
        <v>-0.67090170000000005</v>
      </c>
      <c r="BD29" s="299">
        <v>-0.72008709999999998</v>
      </c>
      <c r="BE29" s="299">
        <v>-0.91913469999999997</v>
      </c>
      <c r="BF29" s="299">
        <v>-0.72770990000000002</v>
      </c>
      <c r="BG29" s="299">
        <v>-0.74531170000000002</v>
      </c>
      <c r="BH29" s="299">
        <v>-0.40778700000000001</v>
      </c>
      <c r="BI29" s="299">
        <v>-0.39135300000000001</v>
      </c>
      <c r="BJ29" s="299">
        <v>-0.8186542</v>
      </c>
      <c r="BK29" s="299">
        <v>-0.4103657</v>
      </c>
      <c r="BL29" s="299">
        <v>-0.46815770000000001</v>
      </c>
      <c r="BM29" s="299">
        <v>-0.79129680000000002</v>
      </c>
      <c r="BN29" s="299">
        <v>-0.77510619999999997</v>
      </c>
      <c r="BO29" s="299">
        <v>-0.88966040000000002</v>
      </c>
      <c r="BP29" s="299">
        <v>-1.1926669999999999</v>
      </c>
      <c r="BQ29" s="299">
        <v>-1.222183</v>
      </c>
      <c r="BR29" s="299">
        <v>-1.202299</v>
      </c>
      <c r="BS29" s="299">
        <v>-1.354943</v>
      </c>
      <c r="BT29" s="299">
        <v>-1.075836</v>
      </c>
      <c r="BU29" s="299">
        <v>-1.002761</v>
      </c>
      <c r="BV29" s="299">
        <v>-1.294862</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0.13091900000000001</v>
      </c>
      <c r="AZ30" s="210">
        <v>3.9844999999999998E-2</v>
      </c>
      <c r="BA30" s="210">
        <v>4.7967741935000002E-2</v>
      </c>
      <c r="BB30" s="210">
        <v>-8.9164984099999994E-3</v>
      </c>
      <c r="BC30" s="299">
        <v>5.1931900000000003E-3</v>
      </c>
      <c r="BD30" s="299">
        <v>7.4576199999999999E-3</v>
      </c>
      <c r="BE30" s="299">
        <v>-1.8673700000000001E-2</v>
      </c>
      <c r="BF30" s="299">
        <v>-3.6242799999999999E-2</v>
      </c>
      <c r="BG30" s="299">
        <v>2.69538E-2</v>
      </c>
      <c r="BH30" s="299">
        <v>-1.31941E-2</v>
      </c>
      <c r="BI30" s="299">
        <v>0.1265501</v>
      </c>
      <c r="BJ30" s="299">
        <v>3.9903500000000001E-2</v>
      </c>
      <c r="BK30" s="299">
        <v>-2.98584E-2</v>
      </c>
      <c r="BL30" s="299">
        <v>-4.6147899999999999E-2</v>
      </c>
      <c r="BM30" s="299">
        <v>-7.3538199999999996E-3</v>
      </c>
      <c r="BN30" s="299">
        <v>-8.5860400000000003E-2</v>
      </c>
      <c r="BO30" s="299">
        <v>-5.8398800000000001E-2</v>
      </c>
      <c r="BP30" s="299">
        <v>-7.3235300000000003E-2</v>
      </c>
      <c r="BQ30" s="299">
        <v>-5.6772700000000002E-2</v>
      </c>
      <c r="BR30" s="299">
        <v>-0.1126505</v>
      </c>
      <c r="BS30" s="299">
        <v>-4.1243599999999997E-3</v>
      </c>
      <c r="BT30" s="299">
        <v>-4.5274300000000003E-2</v>
      </c>
      <c r="BU30" s="299">
        <v>0.1499286</v>
      </c>
      <c r="BV30" s="299">
        <v>2.6811100000000001E-2</v>
      </c>
    </row>
    <row r="31" spans="1:74" ht="11.1" customHeight="1" x14ac:dyDescent="0.2">
      <c r="A31" s="61" t="s">
        <v>181</v>
      </c>
      <c r="B31" s="571" t="s">
        <v>972</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-0.49981500000000001</v>
      </c>
      <c r="AZ31" s="210">
        <v>-0.45475900000000002</v>
      </c>
      <c r="BA31" s="210">
        <v>-0.60989990000000005</v>
      </c>
      <c r="BB31" s="210">
        <v>-0.67679869999999998</v>
      </c>
      <c r="BC31" s="299">
        <v>-0.55361899999999997</v>
      </c>
      <c r="BD31" s="299">
        <v>-0.50724749999999996</v>
      </c>
      <c r="BE31" s="299">
        <v>-0.62565970000000004</v>
      </c>
      <c r="BF31" s="299">
        <v>-0.57472659999999998</v>
      </c>
      <c r="BG31" s="299">
        <v>-0.52978970000000003</v>
      </c>
      <c r="BH31" s="299">
        <v>-0.4851473</v>
      </c>
      <c r="BI31" s="299">
        <v>-0.59383870000000005</v>
      </c>
      <c r="BJ31" s="299">
        <v>-0.84783209999999998</v>
      </c>
      <c r="BK31" s="299">
        <v>-0.48750860000000001</v>
      </c>
      <c r="BL31" s="299">
        <v>-0.53397779999999995</v>
      </c>
      <c r="BM31" s="299">
        <v>-0.54325029999999996</v>
      </c>
      <c r="BN31" s="299">
        <v>-0.54833529999999997</v>
      </c>
      <c r="BO31" s="299">
        <v>-0.65036329999999998</v>
      </c>
      <c r="BP31" s="299">
        <v>-0.71503249999999996</v>
      </c>
      <c r="BQ31" s="299">
        <v>-0.6563464</v>
      </c>
      <c r="BR31" s="299">
        <v>-0.73192559999999995</v>
      </c>
      <c r="BS31" s="299">
        <v>-0.63660130000000004</v>
      </c>
      <c r="BT31" s="299">
        <v>-0.56768560000000001</v>
      </c>
      <c r="BU31" s="299">
        <v>-0.61493739999999997</v>
      </c>
      <c r="BV31" s="299">
        <v>-0.8199554</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0.15650454839</v>
      </c>
      <c r="AZ32" s="210">
        <v>1.8790714286000001</v>
      </c>
      <c r="BA32" s="210">
        <v>0.17291724728999999</v>
      </c>
      <c r="BB32" s="210">
        <v>-8.3330709047000004E-2</v>
      </c>
      <c r="BC32" s="299">
        <v>-0.55404730000000002</v>
      </c>
      <c r="BD32" s="299">
        <v>-0.42001650000000001</v>
      </c>
      <c r="BE32" s="299">
        <v>-0.42964180000000002</v>
      </c>
      <c r="BF32" s="299">
        <v>-0.26386549999999998</v>
      </c>
      <c r="BG32" s="299">
        <v>-0.27406049999999998</v>
      </c>
      <c r="BH32" s="299">
        <v>0.59769890000000003</v>
      </c>
      <c r="BI32" s="299">
        <v>0.344302</v>
      </c>
      <c r="BJ32" s="299">
        <v>0.3992038</v>
      </c>
      <c r="BK32" s="299">
        <v>-6.6722799999999999E-2</v>
      </c>
      <c r="BL32" s="299">
        <v>0.4499069</v>
      </c>
      <c r="BM32" s="299">
        <v>0.48765930000000002</v>
      </c>
      <c r="BN32" s="299">
        <v>-0.3765019</v>
      </c>
      <c r="BO32" s="299">
        <v>-0.67293700000000001</v>
      </c>
      <c r="BP32" s="299">
        <v>-0.69748679999999996</v>
      </c>
      <c r="BQ32" s="299">
        <v>-0.54188829999999999</v>
      </c>
      <c r="BR32" s="299">
        <v>-0.21250530000000001</v>
      </c>
      <c r="BS32" s="299">
        <v>-6.4760300000000007E-2</v>
      </c>
      <c r="BT32" s="299">
        <v>0.5594635</v>
      </c>
      <c r="BU32" s="299">
        <v>0.1043101</v>
      </c>
      <c r="BV32" s="299">
        <v>0.33027319999999999</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18.595235677000002</v>
      </c>
      <c r="AZ33" s="210">
        <v>17.444127142999999</v>
      </c>
      <c r="BA33" s="210">
        <v>18.793582582999999</v>
      </c>
      <c r="BB33" s="210">
        <v>19.393829800999999</v>
      </c>
      <c r="BC33" s="299">
        <v>19.57076</v>
      </c>
      <c r="BD33" s="299">
        <v>19.85125</v>
      </c>
      <c r="BE33" s="299">
        <v>19.704650000000001</v>
      </c>
      <c r="BF33" s="299">
        <v>20.144600000000001</v>
      </c>
      <c r="BG33" s="299">
        <v>19.78471</v>
      </c>
      <c r="BH33" s="299">
        <v>20.13532</v>
      </c>
      <c r="BI33" s="299">
        <v>20.3401</v>
      </c>
      <c r="BJ33" s="299">
        <v>20.188189999999999</v>
      </c>
      <c r="BK33" s="299">
        <v>20.012869999999999</v>
      </c>
      <c r="BL33" s="299">
        <v>19.8489</v>
      </c>
      <c r="BM33" s="299">
        <v>20.206119999999999</v>
      </c>
      <c r="BN33" s="299">
        <v>20.254560000000001</v>
      </c>
      <c r="BO33" s="299">
        <v>20.4815</v>
      </c>
      <c r="BP33" s="299">
        <v>20.65194</v>
      </c>
      <c r="BQ33" s="299">
        <v>20.70054</v>
      </c>
      <c r="BR33" s="299">
        <v>21.11946</v>
      </c>
      <c r="BS33" s="299">
        <v>20.703340000000001</v>
      </c>
      <c r="BT33" s="299">
        <v>20.799430000000001</v>
      </c>
      <c r="BU33" s="299">
        <v>20.839230000000001</v>
      </c>
      <c r="BV33" s="299">
        <v>20.704219999999999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967</v>
      </c>
      <c r="B36" s="571" t="s">
        <v>970</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3.9994109999999998</v>
      </c>
      <c r="AZ36" s="210">
        <v>2.8926029999999998</v>
      </c>
      <c r="BA36" s="210">
        <v>3.1935799418999999</v>
      </c>
      <c r="BB36" s="210">
        <v>3.3977837332999998</v>
      </c>
      <c r="BC36" s="299">
        <v>3.0759270000000001</v>
      </c>
      <c r="BD36" s="299">
        <v>2.9984009999999999</v>
      </c>
      <c r="BE36" s="299">
        <v>3.039876</v>
      </c>
      <c r="BF36" s="299">
        <v>2.993614</v>
      </c>
      <c r="BG36" s="299">
        <v>3.0854210000000002</v>
      </c>
      <c r="BH36" s="299">
        <v>3.3755980000000001</v>
      </c>
      <c r="BI36" s="299">
        <v>3.7205490000000001</v>
      </c>
      <c r="BJ36" s="299">
        <v>3.9059140000000001</v>
      </c>
      <c r="BK36" s="299">
        <v>3.9893580000000002</v>
      </c>
      <c r="BL36" s="299">
        <v>3.83066</v>
      </c>
      <c r="BM36" s="299">
        <v>3.704431</v>
      </c>
      <c r="BN36" s="299">
        <v>3.4752930000000002</v>
      </c>
      <c r="BO36" s="299">
        <v>3.2978540000000001</v>
      </c>
      <c r="BP36" s="299">
        <v>3.220847</v>
      </c>
      <c r="BQ36" s="299">
        <v>3.3538070000000002</v>
      </c>
      <c r="BR36" s="299">
        <v>3.3243260000000001</v>
      </c>
      <c r="BS36" s="299">
        <v>3.4326539999999999</v>
      </c>
      <c r="BT36" s="299">
        <v>3.675503</v>
      </c>
      <c r="BU36" s="299">
        <v>3.8693870000000001</v>
      </c>
      <c r="BV36" s="299">
        <v>4.0026229999999998</v>
      </c>
    </row>
    <row r="37" spans="1:74" ht="11.1" customHeight="1" x14ac:dyDescent="0.2">
      <c r="A37" s="564"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-8.4665000000000004E-2</v>
      </c>
      <c r="AZ37" s="210">
        <v>3.0047000000000001E-2</v>
      </c>
      <c r="BA37" s="210">
        <v>0</v>
      </c>
      <c r="BB37" s="210">
        <v>0</v>
      </c>
      <c r="BC37" s="299">
        <v>0</v>
      </c>
      <c r="BD37" s="299">
        <v>0</v>
      </c>
      <c r="BE37" s="299">
        <v>0</v>
      </c>
      <c r="BF37" s="299">
        <v>0</v>
      </c>
      <c r="BG37" s="299">
        <v>0</v>
      </c>
      <c r="BH37" s="299">
        <v>0</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1"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7.6663490000000003</v>
      </c>
      <c r="AZ38" s="210">
        <v>7.7435349999999996</v>
      </c>
      <c r="BA38" s="210">
        <v>8.5849354839000007</v>
      </c>
      <c r="BB38" s="210">
        <v>8.7813804999999991</v>
      </c>
      <c r="BC38" s="299">
        <v>9.0157679999999996</v>
      </c>
      <c r="BD38" s="299">
        <v>9.0342280000000006</v>
      </c>
      <c r="BE38" s="299">
        <v>8.9291719999999994</v>
      </c>
      <c r="BF38" s="299">
        <v>9.1230440000000002</v>
      </c>
      <c r="BG38" s="299">
        <v>8.9457629999999995</v>
      </c>
      <c r="BH38" s="299">
        <v>8.8856730000000006</v>
      </c>
      <c r="BI38" s="299">
        <v>8.8452269999999995</v>
      </c>
      <c r="BJ38" s="299">
        <v>8.7411150000000006</v>
      </c>
      <c r="BK38" s="299">
        <v>8.2982490000000002</v>
      </c>
      <c r="BL38" s="299">
        <v>8.4426360000000003</v>
      </c>
      <c r="BM38" s="299">
        <v>8.7400880000000001</v>
      </c>
      <c r="BN38" s="299">
        <v>8.9337339999999994</v>
      </c>
      <c r="BO38" s="299">
        <v>9.1609809999999996</v>
      </c>
      <c r="BP38" s="299">
        <v>9.294537</v>
      </c>
      <c r="BQ38" s="299">
        <v>9.1608850000000004</v>
      </c>
      <c r="BR38" s="299">
        <v>9.3174989999999998</v>
      </c>
      <c r="BS38" s="299">
        <v>9.0997789999999998</v>
      </c>
      <c r="BT38" s="299">
        <v>8.9294329999999995</v>
      </c>
      <c r="BU38" s="299">
        <v>8.8619310000000002</v>
      </c>
      <c r="BV38" s="299">
        <v>8.7850819999999992</v>
      </c>
    </row>
    <row r="39" spans="1:74" ht="11.1" customHeight="1" x14ac:dyDescent="0.2">
      <c r="A39" s="61" t="s">
        <v>897</v>
      </c>
      <c r="B39" s="571" t="s">
        <v>898</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0.75799251612999996</v>
      </c>
      <c r="AZ39" s="210">
        <v>0.78058099999999997</v>
      </c>
      <c r="BA39" s="210">
        <v>0.97513747097000003</v>
      </c>
      <c r="BB39" s="210">
        <v>0.86016623528000002</v>
      </c>
      <c r="BC39" s="299">
        <v>0.92106840000000001</v>
      </c>
      <c r="BD39" s="299">
        <v>0.91225540000000005</v>
      </c>
      <c r="BE39" s="299">
        <v>0.91429020000000005</v>
      </c>
      <c r="BF39" s="299">
        <v>0.94420249999999994</v>
      </c>
      <c r="BG39" s="299">
        <v>0.89847429999999995</v>
      </c>
      <c r="BH39" s="299">
        <v>0.90326490000000004</v>
      </c>
      <c r="BI39" s="299">
        <v>0.90897879999999998</v>
      </c>
      <c r="BJ39" s="299">
        <v>0.89106960000000002</v>
      </c>
      <c r="BK39" s="299">
        <v>0.84064709999999998</v>
      </c>
      <c r="BL39" s="299">
        <v>0.86833519999999997</v>
      </c>
      <c r="BM39" s="299">
        <v>0.87970619999999999</v>
      </c>
      <c r="BN39" s="299">
        <v>0.89516090000000004</v>
      </c>
      <c r="BO39" s="299">
        <v>0.94328129999999999</v>
      </c>
      <c r="BP39" s="299">
        <v>0.95613769999999998</v>
      </c>
      <c r="BQ39" s="299">
        <v>0.91980810000000002</v>
      </c>
      <c r="BR39" s="299">
        <v>0.95019229999999999</v>
      </c>
      <c r="BS39" s="299">
        <v>0.92335840000000002</v>
      </c>
      <c r="BT39" s="299">
        <v>0.92263589999999995</v>
      </c>
      <c r="BU39" s="299">
        <v>0.92505680000000001</v>
      </c>
      <c r="BV39" s="299">
        <v>0.91291100000000003</v>
      </c>
    </row>
    <row r="40" spans="1:74" ht="11.1" customHeight="1" x14ac:dyDescent="0.2">
      <c r="A40" s="61" t="s">
        <v>513</v>
      </c>
      <c r="B40" s="571"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1.1310210000000001</v>
      </c>
      <c r="AZ40" s="210">
        <v>1.0918620000000001</v>
      </c>
      <c r="BA40" s="210">
        <v>1.1231612902999999</v>
      </c>
      <c r="BB40" s="210">
        <v>1.2279309332999999</v>
      </c>
      <c r="BC40" s="299">
        <v>1.329121</v>
      </c>
      <c r="BD40" s="299">
        <v>1.473239</v>
      </c>
      <c r="BE40" s="299">
        <v>1.482804</v>
      </c>
      <c r="BF40" s="299">
        <v>1.516051</v>
      </c>
      <c r="BG40" s="299">
        <v>1.463835</v>
      </c>
      <c r="BH40" s="299">
        <v>1.487161</v>
      </c>
      <c r="BI40" s="299">
        <v>1.5058400000000001</v>
      </c>
      <c r="BJ40" s="299">
        <v>1.527226</v>
      </c>
      <c r="BK40" s="299">
        <v>1.4322299999999999</v>
      </c>
      <c r="BL40" s="299">
        <v>1.4879789999999999</v>
      </c>
      <c r="BM40" s="299">
        <v>1.5494509999999999</v>
      </c>
      <c r="BN40" s="299">
        <v>1.568279</v>
      </c>
      <c r="BO40" s="299">
        <v>1.5929469999999999</v>
      </c>
      <c r="BP40" s="299">
        <v>1.716682</v>
      </c>
      <c r="BQ40" s="299">
        <v>1.7723120000000001</v>
      </c>
      <c r="BR40" s="299">
        <v>1.805269</v>
      </c>
      <c r="BS40" s="299">
        <v>1.7394529999999999</v>
      </c>
      <c r="BT40" s="299">
        <v>1.7615259999999999</v>
      </c>
      <c r="BU40" s="299">
        <v>1.778535</v>
      </c>
      <c r="BV40" s="299">
        <v>1.8002860000000001</v>
      </c>
    </row>
    <row r="41" spans="1:74" ht="11.1" customHeight="1" x14ac:dyDescent="0.2">
      <c r="A41" s="61" t="s">
        <v>514</v>
      </c>
      <c r="B41" s="571"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3.9341430000000002</v>
      </c>
      <c r="AZ41" s="210">
        <v>3.9456639999999998</v>
      </c>
      <c r="BA41" s="210">
        <v>3.937516129</v>
      </c>
      <c r="BB41" s="210">
        <v>4.0509338000000001</v>
      </c>
      <c r="BC41" s="299">
        <v>4.0315209999999997</v>
      </c>
      <c r="BD41" s="299">
        <v>4.039269</v>
      </c>
      <c r="BE41" s="299">
        <v>3.9138459999999999</v>
      </c>
      <c r="BF41" s="299">
        <v>4.0955849999999998</v>
      </c>
      <c r="BG41" s="299">
        <v>4.0462870000000004</v>
      </c>
      <c r="BH41" s="299">
        <v>4.3017060000000003</v>
      </c>
      <c r="BI41" s="299">
        <v>4.210388</v>
      </c>
      <c r="BJ41" s="299">
        <v>4.0315029999999998</v>
      </c>
      <c r="BK41" s="299">
        <v>4.2771239999999997</v>
      </c>
      <c r="BL41" s="299">
        <v>4.2366900000000003</v>
      </c>
      <c r="BM41" s="299">
        <v>4.1927880000000002</v>
      </c>
      <c r="BN41" s="299">
        <v>4.2032119999999997</v>
      </c>
      <c r="BO41" s="299">
        <v>4.2625789999999997</v>
      </c>
      <c r="BP41" s="299">
        <v>4.103167</v>
      </c>
      <c r="BQ41" s="299">
        <v>4.0148770000000003</v>
      </c>
      <c r="BR41" s="299">
        <v>4.243125</v>
      </c>
      <c r="BS41" s="299">
        <v>4.1174970000000002</v>
      </c>
      <c r="BT41" s="299">
        <v>4.3024079999999998</v>
      </c>
      <c r="BU41" s="299">
        <v>4.185289</v>
      </c>
      <c r="BV41" s="299">
        <v>4.0849710000000004</v>
      </c>
    </row>
    <row r="42" spans="1:74" ht="11.1" customHeight="1" x14ac:dyDescent="0.2">
      <c r="A42" s="61" t="s">
        <v>515</v>
      </c>
      <c r="B42" s="571"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0.242146</v>
      </c>
      <c r="AZ42" s="210">
        <v>0.25888100000000003</v>
      </c>
      <c r="BA42" s="210">
        <v>0.28051612903000001</v>
      </c>
      <c r="BB42" s="210">
        <v>0.16266031</v>
      </c>
      <c r="BC42" s="299">
        <v>0.2090217</v>
      </c>
      <c r="BD42" s="299">
        <v>0.25238310000000003</v>
      </c>
      <c r="BE42" s="299">
        <v>0.28782530000000001</v>
      </c>
      <c r="BF42" s="299">
        <v>0.27154289999999998</v>
      </c>
      <c r="BG42" s="299">
        <v>0.26561050000000003</v>
      </c>
      <c r="BH42" s="299">
        <v>0.20640240000000001</v>
      </c>
      <c r="BI42" s="299">
        <v>0.24066689999999999</v>
      </c>
      <c r="BJ42" s="299">
        <v>0.28500429999999999</v>
      </c>
      <c r="BK42" s="299">
        <v>0.25981779999999999</v>
      </c>
      <c r="BL42" s="299">
        <v>0.18400920000000001</v>
      </c>
      <c r="BM42" s="299">
        <v>0.25479770000000002</v>
      </c>
      <c r="BN42" s="299">
        <v>0.22739529999999999</v>
      </c>
      <c r="BO42" s="299">
        <v>0.195219</v>
      </c>
      <c r="BP42" s="299">
        <v>0.2059501</v>
      </c>
      <c r="BQ42" s="299">
        <v>0.27313569999999998</v>
      </c>
      <c r="BR42" s="299">
        <v>0.22303290000000001</v>
      </c>
      <c r="BS42" s="299">
        <v>0.26742870000000002</v>
      </c>
      <c r="BT42" s="299">
        <v>0.20822299999999999</v>
      </c>
      <c r="BU42" s="299">
        <v>0.28246909999999997</v>
      </c>
      <c r="BV42" s="299">
        <v>0.28681849999999998</v>
      </c>
    </row>
    <row r="43" spans="1:74" ht="11.1" customHeight="1" x14ac:dyDescent="0.2">
      <c r="A43" s="61" t="s">
        <v>745</v>
      </c>
      <c r="B43" s="737" t="s">
        <v>971</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1.706998</v>
      </c>
      <c r="AZ43" s="210">
        <v>1.481609</v>
      </c>
      <c r="BA43" s="210">
        <v>1.6736557999999999</v>
      </c>
      <c r="BB43" s="210">
        <v>1.7731431</v>
      </c>
      <c r="BC43" s="299">
        <v>1.909397</v>
      </c>
      <c r="BD43" s="299">
        <v>2.0537329999999998</v>
      </c>
      <c r="BE43" s="299">
        <v>2.051132</v>
      </c>
      <c r="BF43" s="299">
        <v>2.144765</v>
      </c>
      <c r="BG43" s="299">
        <v>1.977792</v>
      </c>
      <c r="BH43" s="299">
        <v>1.8787799999999999</v>
      </c>
      <c r="BI43" s="299">
        <v>1.8174330000000001</v>
      </c>
      <c r="BJ43" s="299">
        <v>1.69743</v>
      </c>
      <c r="BK43" s="299">
        <v>1.756095</v>
      </c>
      <c r="BL43" s="299">
        <v>1.666925</v>
      </c>
      <c r="BM43" s="299">
        <v>1.7645649999999999</v>
      </c>
      <c r="BN43" s="299">
        <v>1.8466469999999999</v>
      </c>
      <c r="BO43" s="299">
        <v>1.9719230000000001</v>
      </c>
      <c r="BP43" s="299">
        <v>2.1107559999999999</v>
      </c>
      <c r="BQ43" s="299">
        <v>2.125521</v>
      </c>
      <c r="BR43" s="299">
        <v>2.206207</v>
      </c>
      <c r="BS43" s="299">
        <v>2.0465260000000001</v>
      </c>
      <c r="BT43" s="299">
        <v>1.9223380000000001</v>
      </c>
      <c r="BU43" s="299">
        <v>1.8616200000000001</v>
      </c>
      <c r="BV43" s="299">
        <v>1.744442</v>
      </c>
    </row>
    <row r="44" spans="1:74" ht="11.1" customHeight="1" x14ac:dyDescent="0.2">
      <c r="A44" s="61" t="s">
        <v>516</v>
      </c>
      <c r="B44" s="571"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18.595403000000001</v>
      </c>
      <c r="AZ44" s="210">
        <v>17.444201</v>
      </c>
      <c r="BA44" s="210">
        <v>18.793364774</v>
      </c>
      <c r="BB44" s="210">
        <v>19.393832376999999</v>
      </c>
      <c r="BC44" s="299">
        <v>19.57076</v>
      </c>
      <c r="BD44" s="299">
        <v>19.85125</v>
      </c>
      <c r="BE44" s="299">
        <v>19.704650000000001</v>
      </c>
      <c r="BF44" s="299">
        <v>20.144600000000001</v>
      </c>
      <c r="BG44" s="299">
        <v>19.78471</v>
      </c>
      <c r="BH44" s="299">
        <v>20.13532</v>
      </c>
      <c r="BI44" s="299">
        <v>20.3401</v>
      </c>
      <c r="BJ44" s="299">
        <v>20.188189999999999</v>
      </c>
      <c r="BK44" s="299">
        <v>20.012869999999999</v>
      </c>
      <c r="BL44" s="299">
        <v>19.8489</v>
      </c>
      <c r="BM44" s="299">
        <v>20.206119999999999</v>
      </c>
      <c r="BN44" s="299">
        <v>20.254560000000001</v>
      </c>
      <c r="BO44" s="299">
        <v>20.4815</v>
      </c>
      <c r="BP44" s="299">
        <v>20.65194</v>
      </c>
      <c r="BQ44" s="299">
        <v>20.70054</v>
      </c>
      <c r="BR44" s="299">
        <v>21.11946</v>
      </c>
      <c r="BS44" s="299">
        <v>20.703340000000001</v>
      </c>
      <c r="BT44" s="299">
        <v>20.799430000000001</v>
      </c>
      <c r="BU44" s="299">
        <v>20.839230000000001</v>
      </c>
      <c r="BV44" s="299">
        <v>20.704219999999999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 customHeight="1" x14ac:dyDescent="0.2">
      <c r="A46" s="61" t="s">
        <v>746</v>
      </c>
      <c r="B46" s="174" t="s">
        <v>979</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-0.81365100000000001</v>
      </c>
      <c r="AZ46" s="210">
        <v>-1.2914E-2</v>
      </c>
      <c r="BA46" s="210">
        <v>5.8777398065000003E-3</v>
      </c>
      <c r="BB46" s="210">
        <v>-0.13693924814</v>
      </c>
      <c r="BC46" s="299">
        <v>1.000267</v>
      </c>
      <c r="BD46" s="299">
        <v>0.68935869999999999</v>
      </c>
      <c r="BE46" s="299">
        <v>0.77383650000000004</v>
      </c>
      <c r="BF46" s="299">
        <v>1.135982</v>
      </c>
      <c r="BG46" s="299">
        <v>1.015522</v>
      </c>
      <c r="BH46" s="299">
        <v>0.82256980000000002</v>
      </c>
      <c r="BI46" s="299">
        <v>0.73522489999999996</v>
      </c>
      <c r="BJ46" s="299">
        <v>-9.7099599999999994E-2</v>
      </c>
      <c r="BK46" s="299">
        <v>0.77877779999999996</v>
      </c>
      <c r="BL46" s="299">
        <v>0.1908984</v>
      </c>
      <c r="BM46" s="299">
        <v>0.41304489999999999</v>
      </c>
      <c r="BN46" s="299">
        <v>1.1164050000000001</v>
      </c>
      <c r="BO46" s="299">
        <v>1.1435059999999999</v>
      </c>
      <c r="BP46" s="299">
        <v>0.86349109999999996</v>
      </c>
      <c r="BQ46" s="299">
        <v>0.52095179999999996</v>
      </c>
      <c r="BR46" s="299">
        <v>0.45160470000000003</v>
      </c>
      <c r="BS46" s="299">
        <v>0.20824719999999999</v>
      </c>
      <c r="BT46" s="299">
        <v>5.4818899999999997E-3</v>
      </c>
      <c r="BU46" s="299">
        <v>-3.7883300000000002E-2</v>
      </c>
      <c r="BV46" s="299">
        <v>-0.90659480000000003</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366"/>
      <c r="BD48" s="366"/>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366"/>
      <c r="BD49" s="366"/>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1" t="s">
        <v>1374</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475.85300000000001</v>
      </c>
      <c r="AZ50" s="68">
        <v>493.15499999999997</v>
      </c>
      <c r="BA50" s="68">
        <v>498.31299999999999</v>
      </c>
      <c r="BB50" s="68">
        <v>485.16021473000001</v>
      </c>
      <c r="BC50" s="301">
        <v>484.88380000000001</v>
      </c>
      <c r="BD50" s="301">
        <v>471.14440000000002</v>
      </c>
      <c r="BE50" s="301">
        <v>458.19299999999998</v>
      </c>
      <c r="BF50" s="301">
        <v>449.97590000000002</v>
      </c>
      <c r="BG50" s="301">
        <v>450.8546</v>
      </c>
      <c r="BH50" s="301">
        <v>460.81779999999998</v>
      </c>
      <c r="BI50" s="301">
        <v>463.24270000000001</v>
      </c>
      <c r="BJ50" s="301">
        <v>451.8741</v>
      </c>
      <c r="BK50" s="301">
        <v>455.76690000000002</v>
      </c>
      <c r="BL50" s="301">
        <v>462.6386</v>
      </c>
      <c r="BM50" s="301">
        <v>475.2158</v>
      </c>
      <c r="BN50" s="301">
        <v>483.44330000000002</v>
      </c>
      <c r="BO50" s="301">
        <v>483.27539999999999</v>
      </c>
      <c r="BP50" s="301">
        <v>474.53980000000001</v>
      </c>
      <c r="BQ50" s="301">
        <v>459.47930000000002</v>
      </c>
      <c r="BR50" s="301">
        <v>448.42309999999998</v>
      </c>
      <c r="BS50" s="301">
        <v>449.197</v>
      </c>
      <c r="BT50" s="301">
        <v>458.82569999999998</v>
      </c>
      <c r="BU50" s="301">
        <v>461.5009</v>
      </c>
      <c r="BV50" s="301">
        <v>450.60640000000001</v>
      </c>
    </row>
    <row r="51" spans="1:74" ht="11.1" customHeight="1" x14ac:dyDescent="0.2">
      <c r="A51" s="565" t="s">
        <v>969</v>
      </c>
      <c r="B51" s="66" t="s">
        <v>970</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192.06200000000001</v>
      </c>
      <c r="AZ51" s="68">
        <v>170.654</v>
      </c>
      <c r="BA51" s="68">
        <v>170.536</v>
      </c>
      <c r="BB51" s="68">
        <v>174.93916834999999</v>
      </c>
      <c r="BC51" s="301">
        <v>190.83170000000001</v>
      </c>
      <c r="BD51" s="301">
        <v>207.5085</v>
      </c>
      <c r="BE51" s="301">
        <v>224.49019999999999</v>
      </c>
      <c r="BF51" s="301">
        <v>240.21270000000001</v>
      </c>
      <c r="BG51" s="301">
        <v>247.61089999999999</v>
      </c>
      <c r="BH51" s="301">
        <v>244.0864</v>
      </c>
      <c r="BI51" s="301">
        <v>226.71360000000001</v>
      </c>
      <c r="BJ51" s="301">
        <v>202.7158</v>
      </c>
      <c r="BK51" s="301">
        <v>176.89779999999999</v>
      </c>
      <c r="BL51" s="301">
        <v>161.51079999999999</v>
      </c>
      <c r="BM51" s="301">
        <v>159.9631</v>
      </c>
      <c r="BN51" s="301">
        <v>171.0754</v>
      </c>
      <c r="BO51" s="301">
        <v>188.55760000000001</v>
      </c>
      <c r="BP51" s="301">
        <v>208.40620000000001</v>
      </c>
      <c r="BQ51" s="301">
        <v>224.8766</v>
      </c>
      <c r="BR51" s="301">
        <v>243.83160000000001</v>
      </c>
      <c r="BS51" s="301">
        <v>249.28749999999999</v>
      </c>
      <c r="BT51" s="301">
        <v>245.2012</v>
      </c>
      <c r="BU51" s="301">
        <v>231.18279999999999</v>
      </c>
      <c r="BV51" s="301">
        <v>208.26230000000001</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84.656999999999996</v>
      </c>
      <c r="AZ52" s="68">
        <v>89.537000000000006</v>
      </c>
      <c r="BA52" s="68">
        <v>93.275000000000006</v>
      </c>
      <c r="BB52" s="68">
        <v>95.548159768000005</v>
      </c>
      <c r="BC52" s="301">
        <v>92.964680000000001</v>
      </c>
      <c r="BD52" s="301">
        <v>91.321610000000007</v>
      </c>
      <c r="BE52" s="301">
        <v>89.9268</v>
      </c>
      <c r="BF52" s="301">
        <v>89.075029999999998</v>
      </c>
      <c r="BG52" s="301">
        <v>90.241739999999993</v>
      </c>
      <c r="BH52" s="301">
        <v>92.081450000000004</v>
      </c>
      <c r="BI52" s="301">
        <v>89.051820000000006</v>
      </c>
      <c r="BJ52" s="301">
        <v>83.067490000000006</v>
      </c>
      <c r="BK52" s="301">
        <v>88.677250000000001</v>
      </c>
      <c r="BL52" s="301">
        <v>91.056709999999995</v>
      </c>
      <c r="BM52" s="301">
        <v>93.130790000000005</v>
      </c>
      <c r="BN52" s="301">
        <v>95.339529999999996</v>
      </c>
      <c r="BO52" s="301">
        <v>93.089359999999999</v>
      </c>
      <c r="BP52" s="301">
        <v>91.123699999999999</v>
      </c>
      <c r="BQ52" s="301">
        <v>89.94023</v>
      </c>
      <c r="BR52" s="301">
        <v>89.059550000000002</v>
      </c>
      <c r="BS52" s="301">
        <v>90.077640000000002</v>
      </c>
      <c r="BT52" s="301">
        <v>91.855599999999995</v>
      </c>
      <c r="BU52" s="301">
        <v>89.043350000000004</v>
      </c>
      <c r="BV52" s="301">
        <v>83.206860000000006</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32.518999999999998</v>
      </c>
      <c r="AZ53" s="68">
        <v>31.123999999999999</v>
      </c>
      <c r="BA53" s="68">
        <v>27.054265334</v>
      </c>
      <c r="BB53" s="68">
        <v>26.837253422</v>
      </c>
      <c r="BC53" s="301">
        <v>26.440550000000002</v>
      </c>
      <c r="BD53" s="301">
        <v>26.167339999999999</v>
      </c>
      <c r="BE53" s="301">
        <v>26.114149999999999</v>
      </c>
      <c r="BF53" s="301">
        <v>25.78049</v>
      </c>
      <c r="BG53" s="301">
        <v>25.97627</v>
      </c>
      <c r="BH53" s="301">
        <v>25.3887</v>
      </c>
      <c r="BI53" s="301">
        <v>25.76491</v>
      </c>
      <c r="BJ53" s="301">
        <v>26.24689</v>
      </c>
      <c r="BK53" s="301">
        <v>28.263179999999998</v>
      </c>
      <c r="BL53" s="301">
        <v>28.418420000000001</v>
      </c>
      <c r="BM53" s="301">
        <v>28.320440000000001</v>
      </c>
      <c r="BN53" s="301">
        <v>27.964459999999999</v>
      </c>
      <c r="BO53" s="301">
        <v>27.563739999999999</v>
      </c>
      <c r="BP53" s="301">
        <v>27.087150000000001</v>
      </c>
      <c r="BQ53" s="301">
        <v>26.934329999999999</v>
      </c>
      <c r="BR53" s="301">
        <v>26.604600000000001</v>
      </c>
      <c r="BS53" s="301">
        <v>26.789919999999999</v>
      </c>
      <c r="BT53" s="301">
        <v>26.211549999999999</v>
      </c>
      <c r="BU53" s="301">
        <v>26.592960000000001</v>
      </c>
      <c r="BV53" s="301">
        <v>27.071960000000001</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255.13900000000001</v>
      </c>
      <c r="AZ54" s="68">
        <v>241.09299999999999</v>
      </c>
      <c r="BA54" s="68">
        <v>234.58799999999999</v>
      </c>
      <c r="BB54" s="68">
        <v>235.82091062000001</v>
      </c>
      <c r="BC54" s="301">
        <v>235.6705</v>
      </c>
      <c r="BD54" s="301">
        <v>233.7217</v>
      </c>
      <c r="BE54" s="301">
        <v>230.2946</v>
      </c>
      <c r="BF54" s="301">
        <v>225.53270000000001</v>
      </c>
      <c r="BG54" s="301">
        <v>226.70760000000001</v>
      </c>
      <c r="BH54" s="301">
        <v>220.21440000000001</v>
      </c>
      <c r="BI54" s="301">
        <v>224.23330000000001</v>
      </c>
      <c r="BJ54" s="301">
        <v>234.33</v>
      </c>
      <c r="BK54" s="301">
        <v>250.33260000000001</v>
      </c>
      <c r="BL54" s="301">
        <v>252.63740000000001</v>
      </c>
      <c r="BM54" s="301">
        <v>241.70330000000001</v>
      </c>
      <c r="BN54" s="301">
        <v>240.0609</v>
      </c>
      <c r="BO54" s="301">
        <v>240.82650000000001</v>
      </c>
      <c r="BP54" s="301">
        <v>245.66829999999999</v>
      </c>
      <c r="BQ54" s="301">
        <v>244.35679999999999</v>
      </c>
      <c r="BR54" s="301">
        <v>236.435</v>
      </c>
      <c r="BS54" s="301">
        <v>233.35429999999999</v>
      </c>
      <c r="BT54" s="301">
        <v>229.5248</v>
      </c>
      <c r="BU54" s="301">
        <v>239.2527</v>
      </c>
      <c r="BV54" s="301">
        <v>249.44149999999999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22.939</v>
      </c>
      <c r="AZ55" s="68">
        <v>20.896000000000001</v>
      </c>
      <c r="BA55" s="68">
        <v>19.062000000000001</v>
      </c>
      <c r="BB55" s="68">
        <v>21.284128543000001</v>
      </c>
      <c r="BC55" s="301">
        <v>22.56183</v>
      </c>
      <c r="BD55" s="301">
        <v>23.436530000000001</v>
      </c>
      <c r="BE55" s="301">
        <v>21.26774</v>
      </c>
      <c r="BF55" s="301">
        <v>23.41958</v>
      </c>
      <c r="BG55" s="301">
        <v>22.225919999999999</v>
      </c>
      <c r="BH55" s="301">
        <v>22.072120000000002</v>
      </c>
      <c r="BI55" s="301">
        <v>23.234030000000001</v>
      </c>
      <c r="BJ55" s="301">
        <v>24.446860000000001</v>
      </c>
      <c r="BK55" s="301">
        <v>23.61966</v>
      </c>
      <c r="BL55" s="301">
        <v>26.597560000000001</v>
      </c>
      <c r="BM55" s="301">
        <v>24.118210000000001</v>
      </c>
      <c r="BN55" s="301">
        <v>24.241759999999999</v>
      </c>
      <c r="BO55" s="301">
        <v>22.39385</v>
      </c>
      <c r="BP55" s="301">
        <v>23.857990000000001</v>
      </c>
      <c r="BQ55" s="301">
        <v>23.367010000000001</v>
      </c>
      <c r="BR55" s="301">
        <v>24.033770000000001</v>
      </c>
      <c r="BS55" s="301">
        <v>23.071919999999999</v>
      </c>
      <c r="BT55" s="301">
        <v>20.984269999999999</v>
      </c>
      <c r="BU55" s="301">
        <v>23.82264</v>
      </c>
      <c r="BV55" s="301">
        <v>26.15531</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232.2</v>
      </c>
      <c r="AZ56" s="68">
        <v>220.197</v>
      </c>
      <c r="BA56" s="68">
        <v>215.52600000000001</v>
      </c>
      <c r="BB56" s="68">
        <v>214.53678621</v>
      </c>
      <c r="BC56" s="301">
        <v>213.1087</v>
      </c>
      <c r="BD56" s="301">
        <v>210.2852</v>
      </c>
      <c r="BE56" s="301">
        <v>209.02690000000001</v>
      </c>
      <c r="BF56" s="301">
        <v>202.1131</v>
      </c>
      <c r="BG56" s="301">
        <v>204.48169999999999</v>
      </c>
      <c r="BH56" s="301">
        <v>198.14230000000001</v>
      </c>
      <c r="BI56" s="301">
        <v>200.99930000000001</v>
      </c>
      <c r="BJ56" s="301">
        <v>209.88310000000001</v>
      </c>
      <c r="BK56" s="301">
        <v>226.71299999999999</v>
      </c>
      <c r="BL56" s="301">
        <v>226.03980000000001</v>
      </c>
      <c r="BM56" s="301">
        <v>217.58510000000001</v>
      </c>
      <c r="BN56" s="301">
        <v>215.8192</v>
      </c>
      <c r="BO56" s="301">
        <v>218.43260000000001</v>
      </c>
      <c r="BP56" s="301">
        <v>221.81030000000001</v>
      </c>
      <c r="BQ56" s="301">
        <v>220.9898</v>
      </c>
      <c r="BR56" s="301">
        <v>212.40119999999999</v>
      </c>
      <c r="BS56" s="301">
        <v>210.2824</v>
      </c>
      <c r="BT56" s="301">
        <v>208.54050000000001</v>
      </c>
      <c r="BU56" s="301">
        <v>215.43010000000001</v>
      </c>
      <c r="BV56" s="301">
        <v>223.28620000000001</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42.558</v>
      </c>
      <c r="AZ57" s="68">
        <v>39.835999999999999</v>
      </c>
      <c r="BA57" s="68">
        <v>38.267000000000003</v>
      </c>
      <c r="BB57" s="68">
        <v>39.823071689000002</v>
      </c>
      <c r="BC57" s="301">
        <v>40.619660000000003</v>
      </c>
      <c r="BD57" s="301">
        <v>40.110309999999998</v>
      </c>
      <c r="BE57" s="301">
        <v>41.379890000000003</v>
      </c>
      <c r="BF57" s="301">
        <v>41.021479999999997</v>
      </c>
      <c r="BG57" s="301">
        <v>42.442729999999997</v>
      </c>
      <c r="BH57" s="301">
        <v>41.670310000000001</v>
      </c>
      <c r="BI57" s="301">
        <v>39.569479999999999</v>
      </c>
      <c r="BJ57" s="301">
        <v>39.467820000000003</v>
      </c>
      <c r="BK57" s="301">
        <v>40.036850000000001</v>
      </c>
      <c r="BL57" s="301">
        <v>39.587589999999999</v>
      </c>
      <c r="BM57" s="301">
        <v>39.14029</v>
      </c>
      <c r="BN57" s="301">
        <v>39.885170000000002</v>
      </c>
      <c r="BO57" s="301">
        <v>40.581499999999998</v>
      </c>
      <c r="BP57" s="301">
        <v>39.997750000000003</v>
      </c>
      <c r="BQ57" s="301">
        <v>41.257620000000003</v>
      </c>
      <c r="BR57" s="301">
        <v>40.914090000000002</v>
      </c>
      <c r="BS57" s="301">
        <v>42.356360000000002</v>
      </c>
      <c r="BT57" s="301">
        <v>41.567</v>
      </c>
      <c r="BU57" s="301">
        <v>39.471330000000002</v>
      </c>
      <c r="BV57" s="301">
        <v>39.34599</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162.81</v>
      </c>
      <c r="AZ58" s="68">
        <v>143.404</v>
      </c>
      <c r="BA58" s="68">
        <v>145.54599999999999</v>
      </c>
      <c r="BB58" s="68">
        <v>136.00536968</v>
      </c>
      <c r="BC58" s="301">
        <v>137.935</v>
      </c>
      <c r="BD58" s="301">
        <v>139.79990000000001</v>
      </c>
      <c r="BE58" s="301">
        <v>142.49969999999999</v>
      </c>
      <c r="BF58" s="301">
        <v>144.7072</v>
      </c>
      <c r="BG58" s="301">
        <v>142.9357</v>
      </c>
      <c r="BH58" s="301">
        <v>135.71549999999999</v>
      </c>
      <c r="BI58" s="301">
        <v>139.99700000000001</v>
      </c>
      <c r="BJ58" s="301">
        <v>145.3741</v>
      </c>
      <c r="BK58" s="301">
        <v>144.76240000000001</v>
      </c>
      <c r="BL58" s="301">
        <v>140.90790000000001</v>
      </c>
      <c r="BM58" s="301">
        <v>134.81630000000001</v>
      </c>
      <c r="BN58" s="301">
        <v>133.81389999999999</v>
      </c>
      <c r="BO58" s="301">
        <v>137.10140000000001</v>
      </c>
      <c r="BP58" s="301">
        <v>139.39879999999999</v>
      </c>
      <c r="BQ58" s="301">
        <v>144.67359999999999</v>
      </c>
      <c r="BR58" s="301">
        <v>147.4837</v>
      </c>
      <c r="BS58" s="301">
        <v>146.16990000000001</v>
      </c>
      <c r="BT58" s="301">
        <v>138.10470000000001</v>
      </c>
      <c r="BU58" s="301">
        <v>141.30549999999999</v>
      </c>
      <c r="BV58" s="301">
        <v>147.04689999999999</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32.033000000000001</v>
      </c>
      <c r="AZ59" s="68">
        <v>31.15</v>
      </c>
      <c r="BA59" s="68">
        <v>30.933</v>
      </c>
      <c r="BB59" s="68">
        <v>31.593558947999998</v>
      </c>
      <c r="BC59" s="301">
        <v>33.206569999999999</v>
      </c>
      <c r="BD59" s="301">
        <v>33.35866</v>
      </c>
      <c r="BE59" s="301">
        <v>32.151769999999999</v>
      </c>
      <c r="BF59" s="301">
        <v>31.018460000000001</v>
      </c>
      <c r="BG59" s="301">
        <v>31.423739999999999</v>
      </c>
      <c r="BH59" s="301">
        <v>32.219560000000001</v>
      </c>
      <c r="BI59" s="301">
        <v>33.81147</v>
      </c>
      <c r="BJ59" s="301">
        <v>32.625390000000003</v>
      </c>
      <c r="BK59" s="301">
        <v>32.47616</v>
      </c>
      <c r="BL59" s="301">
        <v>32.080260000000003</v>
      </c>
      <c r="BM59" s="301">
        <v>32.113520000000001</v>
      </c>
      <c r="BN59" s="301">
        <v>31.423559999999998</v>
      </c>
      <c r="BO59" s="301">
        <v>32.778689999999997</v>
      </c>
      <c r="BP59" s="301">
        <v>32.80836</v>
      </c>
      <c r="BQ59" s="301">
        <v>31.698409999999999</v>
      </c>
      <c r="BR59" s="301">
        <v>30.67952</v>
      </c>
      <c r="BS59" s="301">
        <v>31.072939999999999</v>
      </c>
      <c r="BT59" s="301">
        <v>31.836459999999999</v>
      </c>
      <c r="BU59" s="301">
        <v>33.585039999999999</v>
      </c>
      <c r="BV59" s="301">
        <v>32.602150000000002</v>
      </c>
    </row>
    <row r="60" spans="1:74" ht="11.1" customHeight="1" x14ac:dyDescent="0.2">
      <c r="A60" s="61" t="s">
        <v>752</v>
      </c>
      <c r="B60" s="571" t="s">
        <v>971</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52.432000000000002</v>
      </c>
      <c r="AZ60" s="68">
        <v>54.798000000000002</v>
      </c>
      <c r="BA60" s="68">
        <v>56.036299999999997</v>
      </c>
      <c r="BB60" s="68">
        <v>58.167990000000003</v>
      </c>
      <c r="BC60" s="301">
        <v>58.242339999999999</v>
      </c>
      <c r="BD60" s="301">
        <v>56.523519999999998</v>
      </c>
      <c r="BE60" s="301">
        <v>54.973199999999999</v>
      </c>
      <c r="BF60" s="301">
        <v>52.662129999999998</v>
      </c>
      <c r="BG60" s="301">
        <v>50.893230000000003</v>
      </c>
      <c r="BH60" s="301">
        <v>48.326979999999999</v>
      </c>
      <c r="BI60" s="301">
        <v>50.232660000000003</v>
      </c>
      <c r="BJ60" s="301">
        <v>53.171469999999999</v>
      </c>
      <c r="BK60" s="301">
        <v>57.621090000000002</v>
      </c>
      <c r="BL60" s="301">
        <v>60.270989999999998</v>
      </c>
      <c r="BM60" s="301">
        <v>62.16478</v>
      </c>
      <c r="BN60" s="301">
        <v>63.084670000000003</v>
      </c>
      <c r="BO60" s="301">
        <v>63.00994</v>
      </c>
      <c r="BP60" s="301">
        <v>59.942959999999999</v>
      </c>
      <c r="BQ60" s="301">
        <v>57.49418</v>
      </c>
      <c r="BR60" s="301">
        <v>52.811410000000002</v>
      </c>
      <c r="BS60" s="301">
        <v>50.653680000000001</v>
      </c>
      <c r="BT60" s="301">
        <v>48.11759</v>
      </c>
      <c r="BU60" s="301">
        <v>48.85586</v>
      </c>
      <c r="BV60" s="301">
        <v>52.073410000000003</v>
      </c>
    </row>
    <row r="61" spans="1:74" ht="11.1" customHeight="1" x14ac:dyDescent="0.2">
      <c r="A61" s="61" t="s">
        <v>520</v>
      </c>
      <c r="B61" s="172" t="s">
        <v>111</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1298.6751850000001</v>
      </c>
      <c r="AN61" s="692">
        <v>1279.4072819999999</v>
      </c>
      <c r="AO61" s="692">
        <v>1320.7500090000001</v>
      </c>
      <c r="AP61" s="692">
        <v>1397.497756</v>
      </c>
      <c r="AQ61" s="692">
        <v>1425.5003790000001</v>
      </c>
      <c r="AR61" s="692">
        <v>1452.847522</v>
      </c>
      <c r="AS61" s="692">
        <v>1450.975995</v>
      </c>
      <c r="AT61" s="692">
        <v>1436.1402049999999</v>
      </c>
      <c r="AU61" s="692">
        <v>1421.99325</v>
      </c>
      <c r="AV61" s="692">
        <v>1385.6981169999999</v>
      </c>
      <c r="AW61" s="692">
        <v>1389.447561</v>
      </c>
      <c r="AX61" s="692">
        <v>1344.3186410000001</v>
      </c>
      <c r="AY61" s="692">
        <v>1330.0630000000001</v>
      </c>
      <c r="AZ61" s="692">
        <v>1294.751</v>
      </c>
      <c r="BA61" s="692">
        <v>1294.5485653000001</v>
      </c>
      <c r="BB61" s="692">
        <v>1283.8957012999999</v>
      </c>
      <c r="BC61" s="693">
        <v>1300.7950000000001</v>
      </c>
      <c r="BD61" s="693">
        <v>1299.6559999999999</v>
      </c>
      <c r="BE61" s="693">
        <v>1300.0229999999999</v>
      </c>
      <c r="BF61" s="693">
        <v>1299.9860000000001</v>
      </c>
      <c r="BG61" s="693">
        <v>1309.087</v>
      </c>
      <c r="BH61" s="693">
        <v>1300.521</v>
      </c>
      <c r="BI61" s="693">
        <v>1292.617</v>
      </c>
      <c r="BJ61" s="693">
        <v>1268.873</v>
      </c>
      <c r="BK61" s="693">
        <v>1274.8340000000001</v>
      </c>
      <c r="BL61" s="693">
        <v>1269.1089999999999</v>
      </c>
      <c r="BM61" s="693">
        <v>1266.568</v>
      </c>
      <c r="BN61" s="693">
        <v>1286.0909999999999</v>
      </c>
      <c r="BO61" s="693">
        <v>1306.7840000000001</v>
      </c>
      <c r="BP61" s="693">
        <v>1318.973</v>
      </c>
      <c r="BQ61" s="693">
        <v>1320.711</v>
      </c>
      <c r="BR61" s="693">
        <v>1316.2429999999999</v>
      </c>
      <c r="BS61" s="693">
        <v>1318.9590000000001</v>
      </c>
      <c r="BT61" s="693">
        <v>1311.2449999999999</v>
      </c>
      <c r="BU61" s="693">
        <v>1310.79</v>
      </c>
      <c r="BV61" s="693">
        <v>1289.6569999999999</v>
      </c>
    </row>
    <row r="62" spans="1:74" ht="11.1" customHeight="1" x14ac:dyDescent="0.2">
      <c r="A62" s="61" t="s">
        <v>521</v>
      </c>
      <c r="B62" s="175" t="s">
        <v>405</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637.77300000000002</v>
      </c>
      <c r="BB62" s="700">
        <v>633.25866579000001</v>
      </c>
      <c r="BC62" s="701">
        <v>628.20870000000002</v>
      </c>
      <c r="BD62" s="701">
        <v>621.6087</v>
      </c>
      <c r="BE62" s="701">
        <v>621.6087</v>
      </c>
      <c r="BF62" s="701">
        <v>621.6087</v>
      </c>
      <c r="BG62" s="701">
        <v>621.6087</v>
      </c>
      <c r="BH62" s="701">
        <v>620.18370000000004</v>
      </c>
      <c r="BI62" s="701">
        <v>618.75869999999998</v>
      </c>
      <c r="BJ62" s="701">
        <v>617.33370000000002</v>
      </c>
      <c r="BK62" s="701">
        <v>615.90869999999995</v>
      </c>
      <c r="BL62" s="701">
        <v>614.4837</v>
      </c>
      <c r="BM62" s="701">
        <v>613.05870000000004</v>
      </c>
      <c r="BN62" s="701">
        <v>611.63369999999998</v>
      </c>
      <c r="BO62" s="701">
        <v>610.20870000000002</v>
      </c>
      <c r="BP62" s="701">
        <v>608.78369999999995</v>
      </c>
      <c r="BQ62" s="701">
        <v>607.3587</v>
      </c>
      <c r="BR62" s="701">
        <v>606.7337</v>
      </c>
      <c r="BS62" s="701">
        <v>606.1087</v>
      </c>
      <c r="BT62" s="701">
        <v>602.88369999999998</v>
      </c>
      <c r="BU62" s="701">
        <v>599.65869999999995</v>
      </c>
      <c r="BV62" s="701">
        <v>596.43370000000004</v>
      </c>
    </row>
    <row r="63" spans="1:74" s="400" customFormat="1" ht="12" customHeight="1" x14ac:dyDescent="0.25">
      <c r="A63" s="399"/>
      <c r="B63" s="794" t="s">
        <v>816</v>
      </c>
      <c r="C63" s="762"/>
      <c r="D63" s="762"/>
      <c r="E63" s="762"/>
      <c r="F63" s="762"/>
      <c r="G63" s="762"/>
      <c r="H63" s="762"/>
      <c r="I63" s="762"/>
      <c r="J63" s="762"/>
      <c r="K63" s="762"/>
      <c r="L63" s="762"/>
      <c r="M63" s="762"/>
      <c r="N63" s="762"/>
      <c r="O63" s="762"/>
      <c r="P63" s="762"/>
      <c r="Q63" s="759"/>
      <c r="AY63" s="481"/>
      <c r="AZ63" s="481"/>
      <c r="BA63" s="481"/>
      <c r="BB63" s="481"/>
      <c r="BC63" s="481"/>
      <c r="BD63" s="586"/>
      <c r="BE63" s="586"/>
      <c r="BF63" s="586"/>
      <c r="BG63" s="481"/>
      <c r="BH63" s="481"/>
      <c r="BI63" s="481"/>
      <c r="BJ63" s="481"/>
    </row>
    <row r="64" spans="1:74" s="400" customFormat="1" ht="12" customHeight="1" x14ac:dyDescent="0.25">
      <c r="A64" s="399"/>
      <c r="B64" s="795" t="s">
        <v>844</v>
      </c>
      <c r="C64" s="762"/>
      <c r="D64" s="762"/>
      <c r="E64" s="762"/>
      <c r="F64" s="762"/>
      <c r="G64" s="762"/>
      <c r="H64" s="762"/>
      <c r="I64" s="762"/>
      <c r="J64" s="762"/>
      <c r="K64" s="762"/>
      <c r="L64" s="762"/>
      <c r="M64" s="762"/>
      <c r="N64" s="762"/>
      <c r="O64" s="762"/>
      <c r="P64" s="762"/>
      <c r="Q64" s="759"/>
      <c r="AY64" s="481"/>
      <c r="AZ64" s="481"/>
      <c r="BA64" s="481"/>
      <c r="BB64" s="481"/>
      <c r="BC64" s="481"/>
      <c r="BD64" s="586"/>
      <c r="BE64" s="586"/>
      <c r="BF64" s="586"/>
      <c r="BG64" s="481"/>
      <c r="BH64" s="481"/>
      <c r="BI64" s="481"/>
      <c r="BJ64" s="481"/>
    </row>
    <row r="65" spans="1:74" s="400" customFormat="1" ht="12" customHeight="1" x14ac:dyDescent="0.25">
      <c r="A65" s="399"/>
      <c r="B65" s="795" t="s">
        <v>845</v>
      </c>
      <c r="C65" s="762"/>
      <c r="D65" s="762"/>
      <c r="E65" s="762"/>
      <c r="F65" s="762"/>
      <c r="G65" s="762"/>
      <c r="H65" s="762"/>
      <c r="I65" s="762"/>
      <c r="J65" s="762"/>
      <c r="K65" s="762"/>
      <c r="L65" s="762"/>
      <c r="M65" s="762"/>
      <c r="N65" s="762"/>
      <c r="O65" s="762"/>
      <c r="P65" s="762"/>
      <c r="Q65" s="759"/>
      <c r="AY65" s="481"/>
      <c r="AZ65" s="481"/>
      <c r="BA65" s="481"/>
      <c r="BB65" s="481"/>
      <c r="BC65" s="481"/>
      <c r="BD65" s="586"/>
      <c r="BE65" s="586"/>
      <c r="BF65" s="586"/>
      <c r="BG65" s="481"/>
      <c r="BH65" s="481"/>
      <c r="BI65" s="481"/>
      <c r="BJ65" s="481"/>
    </row>
    <row r="66" spans="1:74" s="400" customFormat="1" ht="12" customHeight="1" x14ac:dyDescent="0.25">
      <c r="A66" s="399"/>
      <c r="B66" s="795" t="s">
        <v>846</v>
      </c>
      <c r="C66" s="762"/>
      <c r="D66" s="762"/>
      <c r="E66" s="762"/>
      <c r="F66" s="762"/>
      <c r="G66" s="762"/>
      <c r="H66" s="762"/>
      <c r="I66" s="762"/>
      <c r="J66" s="762"/>
      <c r="K66" s="762"/>
      <c r="L66" s="762"/>
      <c r="M66" s="762"/>
      <c r="N66" s="762"/>
      <c r="O66" s="762"/>
      <c r="P66" s="762"/>
      <c r="Q66" s="759"/>
      <c r="AY66" s="481"/>
      <c r="AZ66" s="481"/>
      <c r="BA66" s="481"/>
      <c r="BB66" s="481"/>
      <c r="BC66" s="481"/>
      <c r="BD66" s="586"/>
      <c r="BE66" s="586"/>
      <c r="BF66" s="586"/>
      <c r="BG66" s="481"/>
      <c r="BH66" s="481"/>
      <c r="BI66" s="481"/>
      <c r="BJ66" s="481"/>
    </row>
    <row r="67" spans="1:74" s="400" customFormat="1" ht="20.399999999999999" customHeight="1" x14ac:dyDescent="0.25">
      <c r="A67" s="399"/>
      <c r="B67" s="794" t="s">
        <v>1400</v>
      </c>
      <c r="C67" s="759"/>
      <c r="D67" s="759"/>
      <c r="E67" s="759"/>
      <c r="F67" s="759"/>
      <c r="G67" s="759"/>
      <c r="H67" s="759"/>
      <c r="I67" s="759"/>
      <c r="J67" s="759"/>
      <c r="K67" s="759"/>
      <c r="L67" s="759"/>
      <c r="M67" s="759"/>
      <c r="N67" s="759"/>
      <c r="O67" s="759"/>
      <c r="P67" s="759"/>
      <c r="Q67" s="759"/>
      <c r="AY67" s="481"/>
      <c r="AZ67" s="481"/>
      <c r="BA67" s="481"/>
      <c r="BB67" s="481"/>
      <c r="BC67" s="481"/>
      <c r="BD67" s="586"/>
      <c r="BE67" s="586"/>
      <c r="BF67" s="586"/>
      <c r="BG67" s="481"/>
      <c r="BH67" s="481"/>
      <c r="BI67" s="481"/>
      <c r="BJ67" s="481"/>
    </row>
    <row r="68" spans="1:74" s="400" customFormat="1" ht="12" customHeight="1" x14ac:dyDescent="0.25">
      <c r="A68" s="399"/>
      <c r="B68" s="794" t="s">
        <v>881</v>
      </c>
      <c r="C68" s="762"/>
      <c r="D68" s="762"/>
      <c r="E68" s="762"/>
      <c r="F68" s="762"/>
      <c r="G68" s="762"/>
      <c r="H68" s="762"/>
      <c r="I68" s="762"/>
      <c r="J68" s="762"/>
      <c r="K68" s="762"/>
      <c r="L68" s="762"/>
      <c r="M68" s="762"/>
      <c r="N68" s="762"/>
      <c r="O68" s="762"/>
      <c r="P68" s="762"/>
      <c r="Q68" s="759"/>
      <c r="AY68" s="481"/>
      <c r="AZ68" s="481"/>
      <c r="BA68" s="481"/>
      <c r="BB68" s="481"/>
      <c r="BC68" s="481"/>
      <c r="BD68" s="586"/>
      <c r="BE68" s="586"/>
      <c r="BF68" s="586"/>
      <c r="BG68" s="481"/>
      <c r="BH68" s="481"/>
      <c r="BI68" s="481"/>
      <c r="BJ68" s="481"/>
    </row>
    <row r="69" spans="1:74" s="400" customFormat="1" ht="19.8" customHeight="1" x14ac:dyDescent="0.25">
      <c r="A69" s="399"/>
      <c r="B69" s="794" t="s">
        <v>1401</v>
      </c>
      <c r="C69" s="762"/>
      <c r="D69" s="762"/>
      <c r="E69" s="762"/>
      <c r="F69" s="762"/>
      <c r="G69" s="762"/>
      <c r="H69" s="762"/>
      <c r="I69" s="762"/>
      <c r="J69" s="762"/>
      <c r="K69" s="762"/>
      <c r="L69" s="762"/>
      <c r="M69" s="762"/>
      <c r="N69" s="762"/>
      <c r="O69" s="762"/>
      <c r="P69" s="762"/>
      <c r="Q69" s="759"/>
      <c r="AY69" s="481"/>
      <c r="AZ69" s="481"/>
      <c r="BA69" s="481"/>
      <c r="BB69" s="481"/>
      <c r="BC69" s="481"/>
      <c r="BD69" s="586"/>
      <c r="BE69" s="586"/>
      <c r="BF69" s="586"/>
      <c r="BG69" s="481"/>
      <c r="BH69" s="481"/>
      <c r="BI69" s="481"/>
      <c r="BJ69" s="481"/>
    </row>
    <row r="70" spans="1:74" s="400" customFormat="1" ht="12" customHeight="1" x14ac:dyDescent="0.25">
      <c r="A70" s="399"/>
      <c r="B70" s="752" t="s">
        <v>815</v>
      </c>
      <c r="C70" s="744"/>
      <c r="D70" s="744"/>
      <c r="E70" s="744"/>
      <c r="F70" s="744"/>
      <c r="G70" s="744"/>
      <c r="H70" s="744"/>
      <c r="I70" s="744"/>
      <c r="J70" s="744"/>
      <c r="K70" s="744"/>
      <c r="L70" s="744"/>
      <c r="M70" s="744"/>
      <c r="N70" s="744"/>
      <c r="O70" s="744"/>
      <c r="P70" s="744"/>
      <c r="Q70" s="744"/>
      <c r="AY70" s="481"/>
      <c r="AZ70" s="481"/>
      <c r="BA70" s="481"/>
      <c r="BB70" s="481"/>
      <c r="BC70" s="481"/>
      <c r="BD70" s="586"/>
      <c r="BE70" s="586"/>
      <c r="BF70" s="586"/>
      <c r="BG70" s="481"/>
      <c r="BH70" s="481"/>
      <c r="BI70" s="481"/>
      <c r="BJ70" s="481"/>
    </row>
    <row r="71" spans="1:74" s="400" customFormat="1" ht="12" customHeight="1" x14ac:dyDescent="0.25">
      <c r="A71" s="399"/>
      <c r="B71" s="792" t="s">
        <v>847</v>
      </c>
      <c r="C71" s="762"/>
      <c r="D71" s="762"/>
      <c r="E71" s="762"/>
      <c r="F71" s="762"/>
      <c r="G71" s="762"/>
      <c r="H71" s="762"/>
      <c r="I71" s="762"/>
      <c r="J71" s="762"/>
      <c r="K71" s="762"/>
      <c r="L71" s="762"/>
      <c r="M71" s="762"/>
      <c r="N71" s="762"/>
      <c r="O71" s="762"/>
      <c r="P71" s="762"/>
      <c r="Q71" s="759"/>
      <c r="AY71" s="481"/>
      <c r="AZ71" s="481"/>
      <c r="BA71" s="481"/>
      <c r="BB71" s="481"/>
      <c r="BC71" s="481"/>
      <c r="BD71" s="586"/>
      <c r="BE71" s="586"/>
      <c r="BF71" s="586"/>
      <c r="BG71" s="481"/>
      <c r="BH71" s="481"/>
      <c r="BI71" s="481"/>
      <c r="BJ71" s="481"/>
    </row>
    <row r="72" spans="1:74" s="400" customFormat="1" ht="12" customHeight="1" x14ac:dyDescent="0.25">
      <c r="A72" s="399"/>
      <c r="B72" s="793" t="s">
        <v>848</v>
      </c>
      <c r="C72" s="759"/>
      <c r="D72" s="759"/>
      <c r="E72" s="759"/>
      <c r="F72" s="759"/>
      <c r="G72" s="759"/>
      <c r="H72" s="759"/>
      <c r="I72" s="759"/>
      <c r="J72" s="759"/>
      <c r="K72" s="759"/>
      <c r="L72" s="759"/>
      <c r="M72" s="759"/>
      <c r="N72" s="759"/>
      <c r="O72" s="759"/>
      <c r="P72" s="759"/>
      <c r="Q72" s="759"/>
      <c r="AY72" s="481"/>
      <c r="AZ72" s="481"/>
      <c r="BA72" s="481"/>
      <c r="BB72" s="481"/>
      <c r="BC72" s="481"/>
      <c r="BD72" s="586"/>
      <c r="BE72" s="586"/>
      <c r="BF72" s="586"/>
      <c r="BG72" s="481"/>
      <c r="BH72" s="481"/>
      <c r="BI72" s="481"/>
      <c r="BJ72" s="481"/>
    </row>
    <row r="73" spans="1:74" s="400" customFormat="1" ht="12" customHeight="1" x14ac:dyDescent="0.25">
      <c r="A73" s="399"/>
      <c r="B73" s="770" t="str">
        <f>"Notes: "&amp;"EIA completed modeling and analysis for this report on " &amp;Dates!D2&amp;"."</f>
        <v>Notes: EIA completed modeling and analysis for this report on Thursday May 6, 2021.</v>
      </c>
      <c r="C73" s="769"/>
      <c r="D73" s="769"/>
      <c r="E73" s="769"/>
      <c r="F73" s="769"/>
      <c r="G73" s="769"/>
      <c r="H73" s="769"/>
      <c r="I73" s="769"/>
      <c r="J73" s="769"/>
      <c r="K73" s="769"/>
      <c r="L73" s="769"/>
      <c r="M73" s="769"/>
      <c r="N73" s="769"/>
      <c r="O73" s="769"/>
      <c r="P73" s="769"/>
      <c r="Q73" s="769"/>
      <c r="AY73" s="481"/>
      <c r="AZ73" s="481"/>
      <c r="BA73" s="481"/>
      <c r="BB73" s="481"/>
      <c r="BC73" s="481"/>
      <c r="BD73" s="586"/>
      <c r="BE73" s="586"/>
      <c r="BF73" s="586"/>
      <c r="BG73" s="481"/>
      <c r="BH73" s="481"/>
      <c r="BI73" s="481"/>
      <c r="BJ73" s="481"/>
    </row>
    <row r="74" spans="1:74" s="400" customFormat="1" ht="12" customHeight="1" x14ac:dyDescent="0.25">
      <c r="A74" s="399"/>
      <c r="B74" s="770" t="s">
        <v>353</v>
      </c>
      <c r="C74" s="769"/>
      <c r="D74" s="769"/>
      <c r="E74" s="769"/>
      <c r="F74" s="769"/>
      <c r="G74" s="769"/>
      <c r="H74" s="769"/>
      <c r="I74" s="769"/>
      <c r="J74" s="769"/>
      <c r="K74" s="769"/>
      <c r="L74" s="769"/>
      <c r="M74" s="769"/>
      <c r="N74" s="769"/>
      <c r="O74" s="769"/>
      <c r="P74" s="769"/>
      <c r="Q74" s="769"/>
      <c r="AY74" s="481"/>
      <c r="AZ74" s="481"/>
      <c r="BA74" s="481"/>
      <c r="BB74" s="481"/>
      <c r="BC74" s="481"/>
      <c r="BD74" s="586"/>
      <c r="BE74" s="586"/>
      <c r="BF74" s="586"/>
      <c r="BG74" s="481"/>
      <c r="BH74" s="481"/>
      <c r="BI74" s="481"/>
      <c r="BJ74" s="481"/>
    </row>
    <row r="75" spans="1:74" s="400" customFormat="1" ht="12" customHeight="1" x14ac:dyDescent="0.25">
      <c r="A75" s="399"/>
      <c r="B75" s="763" t="s">
        <v>849</v>
      </c>
      <c r="C75" s="762"/>
      <c r="D75" s="762"/>
      <c r="E75" s="762"/>
      <c r="F75" s="762"/>
      <c r="G75" s="762"/>
      <c r="H75" s="762"/>
      <c r="I75" s="762"/>
      <c r="J75" s="762"/>
      <c r="K75" s="762"/>
      <c r="L75" s="762"/>
      <c r="M75" s="762"/>
      <c r="N75" s="762"/>
      <c r="O75" s="762"/>
      <c r="P75" s="762"/>
      <c r="Q75" s="759"/>
      <c r="AY75" s="481"/>
      <c r="AZ75" s="481"/>
      <c r="BA75" s="481"/>
      <c r="BB75" s="481"/>
      <c r="BC75" s="481"/>
      <c r="BD75" s="586"/>
      <c r="BE75" s="586"/>
      <c r="BF75" s="586"/>
      <c r="BG75" s="481"/>
      <c r="BH75" s="481"/>
      <c r="BI75" s="481"/>
      <c r="BJ75" s="481"/>
    </row>
    <row r="76" spans="1:74" s="400" customFormat="1" ht="12" customHeight="1" x14ac:dyDescent="0.25">
      <c r="A76" s="399"/>
      <c r="B76" s="764" t="s">
        <v>850</v>
      </c>
      <c r="C76" s="766"/>
      <c r="D76" s="766"/>
      <c r="E76" s="766"/>
      <c r="F76" s="766"/>
      <c r="G76" s="766"/>
      <c r="H76" s="766"/>
      <c r="I76" s="766"/>
      <c r="J76" s="766"/>
      <c r="K76" s="766"/>
      <c r="L76" s="766"/>
      <c r="M76" s="766"/>
      <c r="N76" s="766"/>
      <c r="O76" s="766"/>
      <c r="P76" s="766"/>
      <c r="Q76" s="759"/>
      <c r="AY76" s="481"/>
      <c r="AZ76" s="481"/>
      <c r="BA76" s="481"/>
      <c r="BB76" s="481"/>
      <c r="BC76" s="481"/>
      <c r="BD76" s="586"/>
      <c r="BE76" s="586"/>
      <c r="BF76" s="586"/>
      <c r="BG76" s="481"/>
      <c r="BH76" s="481"/>
      <c r="BI76" s="481"/>
      <c r="BJ76" s="481"/>
    </row>
    <row r="77" spans="1:74" s="400" customFormat="1" ht="12" customHeight="1" x14ac:dyDescent="0.25">
      <c r="A77" s="399"/>
      <c r="B77" s="765" t="s">
        <v>838</v>
      </c>
      <c r="C77" s="766"/>
      <c r="D77" s="766"/>
      <c r="E77" s="766"/>
      <c r="F77" s="766"/>
      <c r="G77" s="766"/>
      <c r="H77" s="766"/>
      <c r="I77" s="766"/>
      <c r="J77" s="766"/>
      <c r="K77" s="766"/>
      <c r="L77" s="766"/>
      <c r="M77" s="766"/>
      <c r="N77" s="766"/>
      <c r="O77" s="766"/>
      <c r="P77" s="766"/>
      <c r="Q77" s="759"/>
      <c r="AY77" s="481"/>
      <c r="AZ77" s="481"/>
      <c r="BA77" s="481"/>
      <c r="BB77" s="481"/>
      <c r="BC77" s="481"/>
      <c r="BD77" s="586"/>
      <c r="BE77" s="586"/>
      <c r="BF77" s="586"/>
      <c r="BG77" s="481"/>
      <c r="BH77" s="481"/>
      <c r="BI77" s="481"/>
      <c r="BJ77" s="481"/>
    </row>
    <row r="78" spans="1:74" s="401" customFormat="1" ht="12" customHeight="1" x14ac:dyDescent="0.25">
      <c r="A78" s="393"/>
      <c r="B78" s="771" t="s">
        <v>1384</v>
      </c>
      <c r="C78" s="759"/>
      <c r="D78" s="759"/>
      <c r="E78" s="759"/>
      <c r="F78" s="759"/>
      <c r="G78" s="759"/>
      <c r="H78" s="759"/>
      <c r="I78" s="759"/>
      <c r="J78" s="759"/>
      <c r="K78" s="759"/>
      <c r="L78" s="759"/>
      <c r="M78" s="759"/>
      <c r="N78" s="759"/>
      <c r="O78" s="759"/>
      <c r="P78" s="759"/>
      <c r="Q78" s="759"/>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2021-05-06T18:51:05Z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