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A:\Jul23\"/>
    </mc:Choice>
  </mc:AlternateContent>
  <xr:revisionPtr revIDLastSave="0" documentId="13_ncr:1_{CE4D58F7-313B-4FC5-BE8D-F48F8E1D60B5}" xr6:coauthVersionLast="47" xr6:coauthVersionMax="47" xr10:uidLastSave="{00000000-0000-0000-0000-000000000000}"/>
  <bookViews>
    <workbookView xWindow="-110" yWindow="-110" windowWidth="19420" windowHeight="10420" tabRatio="824" activeTab="11"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18" l="1"/>
  <c r="B45" i="48" l="1"/>
  <c r="A4" i="48" l="1"/>
  <c r="B2" i="48"/>
  <c r="A4" i="37" l="1"/>
  <c r="A4" i="31"/>
  <c r="A4" i="17"/>
  <c r="A4" i="45"/>
  <c r="A4" i="44"/>
  <c r="A4" i="43"/>
  <c r="A4" i="24"/>
  <c r="A4" i="25"/>
  <c r="A4" i="18"/>
  <c r="A4" i="20"/>
  <c r="A4" i="26"/>
  <c r="A4" i="15"/>
  <c r="A4" i="30"/>
  <c r="A4" i="35"/>
  <c r="A4" i="13"/>
  <c r="A4" i="42"/>
  <c r="A4" i="40"/>
  <c r="A4" i="38"/>
  <c r="A4" i="39"/>
  <c r="A4" i="14"/>
  <c r="A4" i="47"/>
  <c r="B45" i="15" l="1"/>
  <c r="B50" i="37" l="1"/>
  <c r="B65" i="44"/>
  <c r="B74" i="13" l="1"/>
  <c r="B39" i="40" l="1"/>
  <c r="B78" i="47" l="1"/>
  <c r="B52" i="38" l="1"/>
  <c r="B57" i="39"/>
  <c r="B56" i="31" l="1"/>
  <c r="B75" i="17"/>
  <c r="B55" i="45"/>
  <c r="B72" i="43"/>
  <c r="B51" i="24"/>
  <c r="B55" i="25"/>
  <c r="B51" i="20"/>
  <c r="B41" i="26"/>
  <c r="B29" i="30"/>
  <c r="B68" i="35"/>
  <c r="B36" i="42"/>
  <c r="B44" i="14"/>
  <c r="G2" i="33"/>
  <c r="B2" i="47" l="1"/>
  <c r="D7" i="33" l="1"/>
  <c r="D3" i="33" l="1"/>
  <c r="C3" i="43" l="1"/>
  <c r="C3" i="48"/>
  <c r="O3" i="48" s="1"/>
  <c r="AA3" i="48" s="1"/>
  <c r="AM3" i="48" s="1"/>
  <c r="AY3" i="48" s="1"/>
  <c r="BK3" i="48"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O3" i="43"/>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l="1"/>
  <c r="F13" i="33"/>
  <c r="AB13" i="33"/>
  <c r="AC11" i="33"/>
  <c r="AY11" i="33"/>
  <c r="AN11" i="33"/>
  <c r="AM13" i="33"/>
  <c r="R11" i="33"/>
  <c r="G13" i="33"/>
  <c r="Q13" i="33"/>
  <c r="H11" i="33"/>
  <c r="AC13" i="33" l="1"/>
  <c r="AD11" i="33"/>
  <c r="AO11" i="33"/>
  <c r="BK11" i="33"/>
  <c r="AY13" i="33"/>
  <c r="AZ11" i="33"/>
  <c r="AN13" i="33"/>
  <c r="S11" i="33"/>
  <c r="R13" i="33"/>
  <c r="H13" i="33"/>
  <c r="AO13" i="33"/>
  <c r="I11" i="33"/>
  <c r="AE11" i="33"/>
  <c r="AD13" i="33" l="1"/>
  <c r="BA11" i="33"/>
  <c r="BK13" i="33"/>
  <c r="AZ13" i="33"/>
  <c r="BL11" i="33"/>
  <c r="AP11" i="33"/>
  <c r="T11" i="33"/>
  <c r="S13" i="33"/>
  <c r="I13" i="33"/>
  <c r="BL13" i="33"/>
  <c r="AE13" i="33"/>
  <c r="AP13" i="33"/>
  <c r="J11" i="33"/>
  <c r="AF11" i="33"/>
  <c r="BM11" i="33"/>
  <c r="AQ11" i="33"/>
  <c r="BB11" i="33" l="1"/>
  <c r="BA13" i="33"/>
  <c r="U11" i="33"/>
  <c r="T13" i="33"/>
  <c r="J13" i="33"/>
  <c r="AF13" i="33"/>
  <c r="BB13" i="33"/>
  <c r="BM13" i="33"/>
  <c r="AQ13" i="33"/>
  <c r="K11" i="33"/>
  <c r="BC11" i="33"/>
  <c r="AG11" i="33"/>
  <c r="BN11" i="33"/>
  <c r="AR11" i="33"/>
  <c r="U13" i="33" l="1"/>
  <c r="V11" i="33"/>
  <c r="K13" i="33"/>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<sst xmlns="http://schemas.openxmlformats.org/spreadsheetml/2006/main" count="3864" uniqueCount="1428">
  <si>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</si>
  <si>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</si>
  <si>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</si>
  <si>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</si>
  <si>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</si>
  <si>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</si>
  <si>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</si>
  <si>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</si>
  <si>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</si>
  <si>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</si>
  <si>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</si>
  <si>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</si>
  <si>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</si>
  <si>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</si>
  <si>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</si>
  <si>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</si>
  <si>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</si>
  <si>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</si>
  <si>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</si>
  <si>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</si>
  <si>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</si>
  <si>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</si>
  <si>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</si>
  <si>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</si>
  <si>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</si>
  <si>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</si>
  <si>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</si>
  <si>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</si>
  <si>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</si>
  <si>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</si>
  <si>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</si>
  <si>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</si>
  <si>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</si>
  <si>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</si>
  <si>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</si>
  <si>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</si>
  <si>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</si>
  <si>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</si>
  <si>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</si>
  <si>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</si>
  <si>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</si>
  <si>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</si>
  <si>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</si>
  <si>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</si>
  <si>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</si>
  <si>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</si>
  <si>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</si>
  <si>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</si>
  <si>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</si>
  <si>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</si>
  <si>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</si>
  <si>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</si>
  <si>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</si>
  <si>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</si>
  <si>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</si>
  <si>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</si>
  <si>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</si>
  <si>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</si>
  <si>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</si>
  <si>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</si>
  <si>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</si>
  <si>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</si>
  <si>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</si>
  <si>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</si>
  <si>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</si>
  <si>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</si>
  <si>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</si>
  <si>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</si>
  <si>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</si>
  <si>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</si>
  <si>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</si>
  <si>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</si>
  <si>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</si>
  <si>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</si>
  <si>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</si>
  <si>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</si>
  <si>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</si>
  <si>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</si>
  <si>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</si>
  <si>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</si>
  <si>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</si>
  <si>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</si>
  <si>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</si>
  <si>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</si>
  <si>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</si>
  <si>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</si>
  <si>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</si>
  <si>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</si>
  <si>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</si>
  <si>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</si>
  <si>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</si>
  <si>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</si>
  <si>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</si>
  <si>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</si>
  <si>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</si>
  <si>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</si>
  <si>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</si>
  <si>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</si>
  <si>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</si>
  <si>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</si>
  <si>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</si>
  <si>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</si>
  <si>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</si>
  <si>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</si>
  <si>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</si>
  <si>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</si>
  <si>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</si>
  <si>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</si>
  <si>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</si>
  <si>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</si>
  <si>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</si>
  <si>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</si>
  <si>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</si>
  <si>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</si>
  <si>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</si>
  <si>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</si>
  <si>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</si>
  <si>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</si>
  <si>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</si>
  <si>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</si>
  <si>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</si>
  <si>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</si>
  <si>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</si>
  <si>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</si>
  <si>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</si>
  <si>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</si>
  <si>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</si>
  <si>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</si>
  <si>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</si>
  <si>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</si>
  <si>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</si>
  <si>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</si>
  <si>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</si>
  <si>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</si>
  <si>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</si>
  <si>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</si>
  <si>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</si>
  <si>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</si>
  <si>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</si>
  <si>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</si>
  <si>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</si>
  <si>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</si>
  <si>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</si>
  <si>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</si>
  <si>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</si>
  <si>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</si>
  <si>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</si>
  <si>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</si>
  <si>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</si>
  <si>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</si>
  <si>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</si>
  <si>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</si>
  <si>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</si>
  <si>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</si>
  <si>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</si>
  <si>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</si>
  <si>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</si>
  <si>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</si>
  <si>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</si>
  <si>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</si>
  <si>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</si>
  <si>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</si>
  <si>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</si>
  <si>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</si>
  <si>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</si>
  <si>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</si>
  <si>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</si>
  <si>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</si>
  <si>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</si>
  <si>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</si>
  <si>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</si>
  <si>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</si>
  <si>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</si>
  <si>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</si>
  <si>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</si>
  <si>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</si>
  <si>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</si>
  <si>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</si>
  <si>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</si>
  <si>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</si>
  <si>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</si>
  <si>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</si>
  <si>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</si>
  <si>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</si>
  <si>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</si>
  <si>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</si>
  <si>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</si>
  <si>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</si>
  <si>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</si>
  <si>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</si>
  <si>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</si>
  <si>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</si>
  <si>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</si>
  <si>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</si>
  <si>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</si>
  <si>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</si>
  <si>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</si>
  <si>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</si>
  <si>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</si>
  <si>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</si>
  <si>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</si>
  <si>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</si>
  <si>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</si>
  <si>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</si>
  <si>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</si>
  <si>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</si>
  <si>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</si>
  <si>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</si>
  <si>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</si>
  <si>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</si>
  <si>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</si>
  <si>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</si>
  <si>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</si>
  <si>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</si>
  <si>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</si>
  <si>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</si>
  <si>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</si>
  <si>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</si>
  <si>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</si>
  <si>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</si>
  <si>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</si>
  <si>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</si>
  <si>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</si>
  <si>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</si>
  <si>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</si>
  <si>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</si>
  <si>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</si>
  <si>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</si>
  <si>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</si>
  <si>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</si>
  <si>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</si>
  <si>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</si>
  <si>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</si>
  <si>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</si>
  <si>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</si>
  <si>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</si>
  <si>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</si>
  <si>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</si>
  <si>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</si>
  <si>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</si>
  <si>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</si>
  <si>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</si>
  <si>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</si>
  <si>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</si>
  <si>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</si>
  <si>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</si>
  <si>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</si>
  <si>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</si>
  <si>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</si>
  <si>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</si>
  <si>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</si>
  <si>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</si>
  <si>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</si>
  <si>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</si>
  <si>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</si>
  <si>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</si>
  <si>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</si>
  <si>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</si>
  <si>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</si>
  <si>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</si>
  <si>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</si>
  <si>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</si>
  <si>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</si>
  <si>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</si>
  <si>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</si>
  <si>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</si>
  <si>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</si>
  <si>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</si>
  <si>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</si>
  <si>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</si>
  <si>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</si>
  <si>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</si>
  <si>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</si>
  <si>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</si>
  <si>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</si>
  <si>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</si>
  <si>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</si>
  <si>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</si>
  <si>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</si>
  <si>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</si>
  <si>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</si>
  <si>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</si>
  <si>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</si>
  <si>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</si>
  <si>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</si>
  <si>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</si>
  <si>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</si>
  <si>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</si>
  <si>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</si>
  <si>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</si>
  <si>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</si>
  <si>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</si>
  <si>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</si>
  <si>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</si>
  <si>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</si>
  <si>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</si>
  <si>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</si>
  <si>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</si>
  <si>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</si>
  <si>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</si>
  <si>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</si>
  <si>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</si>
  <si>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</si>
  <si>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</si>
  <si>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</si>
  <si>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</si>
  <si>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</si>
  <si>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</si>
  <si>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</si>
  <si>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</si>
  <si>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</si>
  <si>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</si>
  <si>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</si>
  <si>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</si>
  <si>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</si>
  <si>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</si>
  <si>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</si>
  <si>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</si>
  <si>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</si>
  <si>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</si>
  <si>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</si>
  <si>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</si>
  <si>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</si>
  <si>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</si>
  <si>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</si>
  <si>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</si>
  <si>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</si>
  <si>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</si>
  <si>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</si>
  <si>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</si>
  <si>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</si>
  <si>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</si>
  <si>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</si>
  <si>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</si>
  <si>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</si>
  <si>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</si>
  <si>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</si>
  <si>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</si>
  <si>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</si>
  <si>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</si>
  <si>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</si>
  <si>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</si>
  <si>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</si>
  <si>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</si>
  <si>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</si>
  <si>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</si>
  <si>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</si>
  <si>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</si>
  <si>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</si>
  <si>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</si>
  <si>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</si>
  <si>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</si>
  <si>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</si>
  <si>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</si>
  <si>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</si>
  <si>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</si>
  <si>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</si>
  <si>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</si>
  <si>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</si>
  <si>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</si>
  <si>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</si>
  <si>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</si>
  <si>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</si>
  <si>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</si>
  <si>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</si>
  <si>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</si>
  <si>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</si>
  <si>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</si>
  <si>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</si>
  <si>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</si>
  <si>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</si>
  <si>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</si>
  <si>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</si>
  <si>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</si>
  <si>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</si>
  <si>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</si>
  <si>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</si>
  <si>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</si>
  <si>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</si>
  <si>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</si>
  <si>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</si>
  <si>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</si>
  <si>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</si>
  <si>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</si>
  <si>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</si>
  <si>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</si>
  <si>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</si>
  <si>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</si>
  <si>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</si>
  <si>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</si>
  <si>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</si>
  <si>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</si>
  <si>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</si>
  <si>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</si>
  <si>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</si>
  <si>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</si>
  <si>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</si>
  <si>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</si>
  <si>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</si>
  <si>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</si>
  <si>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</si>
  <si>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</si>
  <si>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</si>
  <si>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</si>
  <si>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</si>
  <si>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</si>
  <si>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</si>
  <si>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</si>
  <si>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</si>
  <si>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</si>
  <si>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</si>
  <si>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</si>
  <si>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</si>
  <si>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</si>
  <si>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</si>
  <si>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</si>
  <si>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</si>
  <si>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</si>
  <si>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</si>
  <si>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</si>
  <si>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</si>
  <si>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</si>
  <si>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</si>
  <si>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</si>
  <si>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</si>
  <si>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</si>
  <si>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</si>
  <si>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</si>
  <si>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</si>
  <si>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</si>
  <si>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</si>
  <si>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</si>
  <si>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</si>
  <si>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</si>
  <si>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</si>
  <si>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</si>
  <si>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</si>
  <si>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</si>
  <si>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</si>
  <si>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</si>
  <si>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</si>
  <si>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</si>
  <si>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</si>
  <si>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</si>
  <si>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</si>
  <si>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</si>
  <si>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</si>
  <si>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</si>
  <si>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</si>
  <si>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</si>
  <si>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</si>
  <si>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</si>
  <si>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</si>
  <si>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</si>
  <si>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</si>
  <si>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</si>
  <si>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</si>
  <si>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</si>
  <si>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</si>
  <si>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</si>
  <si>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</si>
  <si>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</si>
  <si>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</si>
  <si>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</si>
  <si>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</si>
  <si>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</si>
  <si>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</si>
  <si>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</si>
  <si>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</si>
  <si>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</si>
  <si>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</si>
  <si>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</si>
  <si>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</si>
  <si>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</si>
  <si>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</si>
  <si>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</si>
  <si>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</si>
  <si>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</si>
  <si>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</si>
  <si>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</si>
  <si>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</si>
  <si>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</si>
  <si>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</si>
  <si>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</si>
  <si>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</si>
  <si>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</si>
  <si>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</si>
  <si>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</si>
  <si>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</si>
  <si>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</si>
  <si>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</si>
  <si>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</si>
  <si>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</si>
  <si>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</si>
  <si>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</si>
  <si>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</si>
  <si>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</si>
  <si>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</si>
  <si>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</si>
  <si>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</si>
  <si>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</si>
  <si>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</si>
  <si>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</si>
  <si>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</si>
  <si>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</si>
  <si>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</si>
  <si>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</si>
  <si>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</si>
  <si>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</si>
  <si>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</si>
  <si>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</si>
  <si>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</si>
  <si>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</si>
  <si>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</si>
  <si>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</si>
  <si>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</si>
  <si>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</si>
  <si>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</si>
  <si>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</si>
  <si>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</si>
  <si>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</si>
  <si>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</si>
  <si>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</si>
  <si>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</si>
  <si>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</si>
  <si>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</si>
  <si>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</si>
  <si>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</si>
  <si>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</si>
  <si>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</si>
  <si>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</si>
  <si>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</si>
  <si>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</si>
  <si>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</si>
  <si>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</si>
  <si>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</si>
  <si>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</si>
  <si>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</si>
  <si>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</si>
  <si>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</si>
  <si>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</si>
  <si>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</si>
  <si>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</si>
  <si>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</si>
  <si>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</si>
  <si>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</si>
  <si>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</si>
  <si>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</si>
  <si>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</si>
  <si>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</si>
  <si>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</si>
  <si>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</si>
  <si>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</si>
  <si>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</si>
  <si>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</si>
  <si>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</si>
  <si>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</si>
  <si>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</si>
  <si>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</si>
  <si>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</si>
  <si>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</si>
  <si>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</si>
  <si>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</si>
  <si>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</si>
  <si>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</si>
  <si>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</si>
  <si>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</si>
  <si>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</si>
  <si>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</si>
  <si>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</si>
  <si>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</si>
  <si>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</si>
  <si>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</si>
  <si>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</si>
  <si>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</si>
  <si>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</si>
  <si>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</si>
  <si>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</si>
  <si>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</si>
  <si>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</si>
  <si>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</si>
  <si>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</si>
  <si>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</si>
  <si>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</si>
  <si>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</si>
  <si>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</si>
  <si>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</si>
  <si>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</si>
  <si>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</si>
  <si>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</si>
  <si>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</si>
  <si>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</si>
  <si>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</si>
  <si>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</si>
  <si>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</si>
  <si>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</si>
  <si>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</si>
  <si>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</si>
  <si>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</si>
  <si>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</si>
  <si>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</si>
  <si>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</si>
  <si>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</si>
  <si>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</si>
  <si>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</si>
  <si>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</si>
  <si>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</si>
  <si>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</si>
  <si>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</si>
  <si>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</si>
  <si>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</si>
  <si>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</si>
  <si>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</si>
  <si>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</si>
  <si>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</si>
  <si>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</si>
  <si>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</si>
  <si>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</si>
  <si>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</si>
  <si>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</si>
  <si>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</si>
  <si>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</si>
  <si>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</si>
  <si>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</si>
  <si>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</si>
  <si>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</si>
  <si>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</si>
  <si>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</si>
  <si>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</si>
  <si>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</si>
  <si>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</si>
  <si>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</si>
  <si>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</si>
  <si>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</si>
  <si>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</si>
  <si>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</si>
  <si>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</si>
  <si>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</si>
  <si>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</si>
  <si>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</si>
  <si>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</si>
  <si>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</si>
  <si>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</si>
  <si>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</si>
  <si>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</si>
  <si>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</si>
  <si>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</si>
  <si>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</si>
  <si>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</si>
  <si>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</si>
  <si>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</si>
  <si>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</si>
  <si>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</si>
  <si>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</si>
  <si>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</si>
  <si>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</si>
  <si>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</si>
  <si>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</si>
  <si>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</si>
  <si>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</si>
  <si>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</si>
  <si>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</si>
  <si>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</si>
  <si>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</si>
  <si>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</si>
  <si>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</si>
  <si>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</si>
  <si>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</si>
  <si>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</si>
  <si>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</si>
  <si>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</si>
  <si>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</si>
  <si>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</si>
  <si>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</si>
  <si>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</si>
  <si>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</si>
  <si>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</si>
  <si>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</si>
  <si>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</si>
  <si>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</si>
  <si>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</si>
  <si>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</si>
  <si>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</si>
  <si>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</si>
  <si>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</si>
  <si>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</si>
  <si>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</si>
  <si>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</si>
  <si>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</si>
  <si>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</si>
  <si>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</si>
  <si>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</si>
  <si>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</si>
  <si>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</si>
  <si>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</si>
  <si>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</si>
  <si>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</si>
  <si>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</si>
  <si>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</si>
  <si>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</si>
  <si>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</si>
  <si>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</si>
  <si>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</si>
  <si>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</si>
  <si>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</si>
  <si>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</si>
  <si>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</si>
  <si>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</si>
  <si>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</si>
  <si>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</si>
  <si>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</si>
  <si>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</si>
  <si>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</si>
  <si>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</si>
  <si>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</si>
  <si>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</si>
  <si>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</si>
  <si>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</si>
  <si>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</si>
  <si>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</si>
  <si>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</si>
  <si>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</si>
  <si>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</si>
  <si>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</si>
  <si>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</si>
  <si>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</si>
  <si>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</si>
  <si>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</si>
  <si>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</si>
  <si>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</si>
  <si>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</si>
  <si>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</si>
  <si>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</si>
  <si>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</si>
  <si>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</si>
  <si>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</si>
  <si>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</si>
  <si>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</si>
  <si>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</si>
  <si>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</si>
  <si>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</si>
  <si>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</si>
  <si>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</si>
  <si>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</si>
  <si>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</si>
  <si>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</si>
  <si>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</si>
  <si>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</si>
  <si>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</si>
  <si>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</si>
  <si>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</si>
  <si>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</si>
  <si>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</si>
  <si>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</si>
  <si>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</si>
  <si>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</si>
  <si>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</si>
  <si>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</si>
  <si>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</si>
  <si>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</si>
  <si>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</si>
  <si>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</si>
  <si>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</si>
  <si>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</si>
  <si>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</si>
  <si>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</si>
  <si>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</si>
  <si>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</si>
  <si>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</si>
  <si>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</si>
  <si>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</si>
  <si>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</si>
  <si>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</si>
  <si>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</si>
  <si>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</si>
  <si>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</si>
  <si>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</si>
  <si>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</si>
  <si>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</si>
  <si>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</si>
  <si>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</si>
  <si>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</si>
  <si>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</si>
  <si>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</si>
  <si>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</si>
  <si>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</si>
  <si>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</si>
  <si>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</si>
  <si>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</si>
  <si>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</si>
  <si>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</si>
  <si>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</si>
  <si>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</si>
  <si>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</si>
  <si>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</si>
  <si>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</si>
  <si>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</si>
  <si>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</si>
  <si>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</si>
  <si>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</si>
  <si>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</si>
  <si>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</si>
  <si>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</si>
  <si>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</si>
  <si>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</si>
  <si>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</si>
  <si>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</si>
  <si>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</si>
  <si>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</si>
  <si>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</si>
  <si>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</si>
  <si>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</si>
  <si>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</si>
  <si>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</si>
  <si>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</si>
  <si>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</si>
  <si>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</si>
  <si>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</si>
  <si>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</si>
  <si>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</si>
  <si>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</si>
  <si>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</si>
  <si>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</si>
  <si>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</si>
  <si>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</si>
  <si>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</si>
  <si>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</si>
  <si>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</si>
  <si>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</si>
  <si>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</si>
  <si>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</si>
  <si>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</si>
  <si>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</si>
  <si>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</si>
  <si>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</si>
  <si>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</si>
  <si>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</si>
  <si>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</si>
  <si>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</si>
  <si>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</si>
  <si>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</si>
  <si>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</si>
  <si>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</si>
  <si>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</si>
  <si>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</si>
  <si>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</si>
  <si>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</si>
  <si>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</si>
  <si>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</si>
  <si>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</si>
  <si>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</si>
  <si>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</si>
  <si>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</si>
  <si>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</si>
  <si>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</si>
  <si>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</si>
  <si>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</si>
  <si>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</si>
  <si>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</si>
  <si>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</si>
  <si>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</si>
  <si>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</si>
  <si>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</si>
  <si>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</si>
  <si>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</si>
  <si>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</si>
  <si>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</si>
  <si>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</si>
  <si>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</si>
  <si>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</si>
  <si>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</si>
  <si>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</si>
  <si>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</si>
  <si>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</si>
  <si>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</si>
  <si>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</si>
  <si>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</si>
  <si>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</si>
  <si>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</si>
  <si>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</si>
  <si>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</si>
  <si>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</si>
  <si>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</si>
  <si>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</si>
  <si>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</si>
  <si>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</si>
  <si>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</si>
  <si>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</si>
  <si>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</si>
  <si>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</si>
  <si>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</si>
  <si>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</si>
  <si>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</si>
  <si>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</si>
  <si>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</si>
  <si>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</si>
  <si>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</si>
  <si>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</si>
  <si>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</si>
  <si>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</si>
  <si>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</si>
  <si>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</si>
  <si>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</si>
  <si>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</si>
  <si>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</si>
  <si>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</si>
  <si>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</si>
  <si>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</si>
  <si>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</si>
  <si>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</si>
  <si>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</si>
  <si>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</si>
  <si>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</si>
  <si>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</si>
  <si>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</si>
  <si>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</si>
  <si>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</si>
  <si>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</si>
  <si>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</si>
  <si>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</si>
  <si>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</si>
  <si>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</si>
  <si>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</si>
  <si>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</si>
  <si>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</si>
  <si>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</si>
  <si>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</si>
  <si>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</si>
  <si>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</si>
  <si>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</si>
  <si>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</si>
  <si>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</si>
  <si>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</si>
  <si>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</si>
  <si>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</si>
  <si>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</si>
  <si>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</si>
  <si>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</si>
  <si>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</si>
  <si>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</si>
  <si>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</si>
  <si>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</si>
  <si>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</si>
  <si>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</si>
  <si>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</si>
  <si>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</si>
  <si>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</si>
  <si>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</si>
  <si>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</si>
  <si>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</si>
  <si>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</si>
  <si>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</si>
  <si>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</si>
  <si>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</si>
  <si>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</si>
  <si>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</si>
  <si>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</si>
  <si>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</si>
  <si>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</si>
  <si>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</si>
  <si>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</si>
  <si>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</si>
  <si>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</si>
  <si>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</si>
  <si>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</si>
  <si>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</si>
  <si>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</si>
  <si>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</si>
  <si>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</si>
  <si>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</si>
  <si>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</si>
  <si>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</si>
  <si>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</si>
  <si>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</si>
  <si>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</si>
  <si>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</si>
  <si>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</si>
  <si>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</si>
  <si>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</si>
  <si>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</si>
  <si>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</si>
  <si>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</si>
  <si>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</si>
  <si>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</si>
  <si>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</si>
  <si>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</si>
  <si>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</si>
  <si>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</si>
  <si>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</si>
  <si>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</si>
  <si>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</si>
  <si>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</si>
  <si>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</si>
  <si>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</si>
  <si>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</si>
  <si>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</si>
  <si>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</si>
  <si>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</si>
  <si>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</si>
  <si>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</si>
  <si>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</si>
  <si>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</si>
  <si>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</si>
  <si>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</si>
  <si>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</si>
  <si>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</si>
  <si>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</si>
  <si>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</si>
  <si>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</si>
  <si>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</si>
  <si>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</si>
  <si>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</si>
  <si>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</si>
  <si>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</si>
  <si>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</si>
  <si>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SODTP_US</t>
  </si>
  <si>
    <t>SODRP_US</t>
  </si>
  <si>
    <t>SODCP_US</t>
  </si>
  <si>
    <t>SODIP_US</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</si>
  <si>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</si>
  <si>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</si>
  <si>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</si>
  <si>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</si>
  <si>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</si>
  <si>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</si>
  <si>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</si>
  <si>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</si>
  <si>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</si>
  <si>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</si>
  <si>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</si>
  <si>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</si>
  <si>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</si>
  <si>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</si>
  <si>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</si>
  <si>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</si>
  <si>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</si>
  <si>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</si>
  <si>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</si>
  <si>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</si>
  <si>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</si>
  <si>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</si>
  <si>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</si>
  <si>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</si>
  <si>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</si>
  <si>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</si>
  <si>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</si>
  <si>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</si>
  <si>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</si>
  <si>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</si>
  <si>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</si>
  <si>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</si>
  <si>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</si>
  <si>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</si>
  <si>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</si>
  <si>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</si>
  <si>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</si>
  <si>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</si>
  <si>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</si>
  <si>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</si>
  <si>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</si>
  <si>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</si>
  <si>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</si>
  <si>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</si>
  <si>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</si>
  <si>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</si>
  <si>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</si>
  <si>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</si>
  <si>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</si>
  <si>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</si>
  <si>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</si>
  <si>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</si>
  <si>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</si>
  <si>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</si>
  <si>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</si>
  <si>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</si>
  <si>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</si>
  <si>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</si>
  <si>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</si>
  <si>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</si>
  <si>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</si>
  <si>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</si>
  <si>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</si>
  <si>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</si>
  <si>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</si>
  <si>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</si>
  <si>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</si>
  <si>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</si>
  <si>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</si>
  <si>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</si>
  <si>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</si>
  <si>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</si>
  <si>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</si>
  <si>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</si>
  <si>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</si>
  <si>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</si>
  <si>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</si>
  <si>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</si>
  <si>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</si>
  <si>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</si>
  <si>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</si>
  <si>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</si>
  <si>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</si>
  <si>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</si>
  <si>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</si>
  <si>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</si>
  <si>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</si>
  <si>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</si>
  <si>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</si>
  <si>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</si>
  <si>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</si>
  <si>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</si>
  <si>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</si>
  <si>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</si>
  <si>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</si>
  <si>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</si>
  <si>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</si>
  <si>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</si>
  <si>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</si>
  <si>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</si>
  <si>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</si>
  <si>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</si>
  <si>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</si>
  <si>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</si>
  <si>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</si>
  <si>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</si>
  <si>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</si>
  <si>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</si>
  <si>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</si>
  <si>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</si>
  <si>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</si>
  <si>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</si>
  <si>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</si>
  <si>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</si>
  <si>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</si>
  <si>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</si>
  <si>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</si>
  <si>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</si>
  <si>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</si>
  <si>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</si>
  <si>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</si>
  <si>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</si>
  <si>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</si>
  <si>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</si>
  <si>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</si>
  <si>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</si>
  <si>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</si>
  <si>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</si>
  <si>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</si>
  <si>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</si>
  <si>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</si>
  <si>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</si>
  <si>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</si>
  <si>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</si>
  <si>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</si>
  <si>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</si>
  <si>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</si>
  <si>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</si>
  <si>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</si>
  <si>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</si>
  <si>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</si>
  <si>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</si>
  <si>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</si>
  <si>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</si>
  <si>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</si>
  <si>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</si>
  <si>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</si>
  <si>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</si>
  <si>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</si>
  <si>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</si>
  <si>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</si>
  <si>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</si>
  <si>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</si>
  <si>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</si>
  <si>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</si>
  <si>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</si>
  <si>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</si>
  <si>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</si>
  <si>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</si>
  <si>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</si>
  <si>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</si>
  <si>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</si>
  <si>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</si>
  <si>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</si>
  <si>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</si>
  <si>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</si>
  <si>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</si>
  <si>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</si>
  <si>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</si>
  <si>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</si>
  <si>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</si>
  <si>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</si>
  <si>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</si>
  <si>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</si>
  <si>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</si>
  <si>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</si>
  <si>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</si>
  <si>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</si>
  <si>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</si>
  <si>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</si>
  <si>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</si>
  <si>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</si>
  <si>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</si>
  <si>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</si>
  <si>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</si>
  <si>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</si>
  <si>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</si>
  <si>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</si>
  <si>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</si>
  <si>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</si>
  <si>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</si>
  <si>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</si>
  <si>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</si>
  <si>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</si>
  <si>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</si>
  <si>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</si>
  <si>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</si>
  <si>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</si>
  <si>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</si>
  <si>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</si>
  <si>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</si>
  <si>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</si>
  <si>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</si>
  <si>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</si>
  <si>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</si>
  <si>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</si>
  <si>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</si>
  <si>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</si>
  <si>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</si>
  <si>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</si>
  <si>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</si>
  <si>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</si>
  <si>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</si>
  <si>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</si>
  <si>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</si>
  <si>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</si>
  <si>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</si>
  <si>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</si>
  <si>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</si>
  <si>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</si>
  <si>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</si>
  <si>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</si>
  <si>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</si>
  <si>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</si>
  <si>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</si>
  <si>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</si>
  <si>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</si>
  <si>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</si>
  <si>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</si>
  <si>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</si>
  <si>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</si>
  <si>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</si>
  <si>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</si>
  <si>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</si>
  <si>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</si>
  <si>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</si>
  <si>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</si>
  <si>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</si>
  <si>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</si>
  <si>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</si>
  <si>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</si>
  <si>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</si>
  <si>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</si>
  <si>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</si>
  <si>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</si>
  <si>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</si>
  <si>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</si>
  <si>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</si>
  <si>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</si>
  <si>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</si>
  <si>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</si>
  <si>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</si>
  <si>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</si>
  <si>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</si>
  <si>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</si>
  <si>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</si>
  <si>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</si>
  <si>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</si>
  <si>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</si>
  <si>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</si>
  <si>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</si>
  <si>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</si>
  <si>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</si>
  <si>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</si>
  <si>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</si>
  <si>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</si>
  <si>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</si>
  <si>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</si>
  <si>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</si>
  <si>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</si>
  <si>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</si>
  <si>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</si>
  <si>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</si>
  <si>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</si>
  <si>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</si>
  <si>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</si>
  <si>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</si>
  <si>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</si>
  <si>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</si>
  <si>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</si>
  <si>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</si>
  <si>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</si>
  <si>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</si>
  <si>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</si>
  <si>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</si>
  <si>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</si>
  <si>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</si>
  <si>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</si>
  <si>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</si>
  <si>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</si>
  <si>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</si>
  <si>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</si>
  <si>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</si>
  <si>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</si>
  <si>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</si>
  <si>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</si>
  <si>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</si>
  <si>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</si>
  <si>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</si>
  <si>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</si>
  <si>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</si>
  <si>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</si>
  <si>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</si>
  <si>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</si>
  <si>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</si>
  <si>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</si>
  <si>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</si>
  <si>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</si>
  <si>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</si>
  <si>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</si>
  <si>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</si>
  <si>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</si>
  <si>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</si>
  <si>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</si>
  <si>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</si>
  <si>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</si>
  <si>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</si>
  <si>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</si>
  <si>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</si>
  <si>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</si>
  <si>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</si>
  <si>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</si>
  <si>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</si>
  <si>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</si>
  <si>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</si>
  <si>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</si>
  <si>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</si>
  <si>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</si>
  <si>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</si>
  <si>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</si>
  <si>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</si>
  <si>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</si>
  <si>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</si>
  <si>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</si>
  <si>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</si>
  <si>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</si>
  <si>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</si>
  <si>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</si>
  <si>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</si>
  <si>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</si>
  <si>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</si>
  <si>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</si>
  <si>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</si>
  <si>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</si>
  <si>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</si>
  <si>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</si>
  <si>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</si>
  <si>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</si>
  <si>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</si>
  <si>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</si>
  <si>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</si>
  <si>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</si>
  <si>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</si>
  <si>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</si>
  <si>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</si>
  <si>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</si>
  <si>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</si>
  <si>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</si>
  <si>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</si>
  <si>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</si>
  <si>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</si>
  <si>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</si>
  <si>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</si>
  <si>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(a) Chemicals, hydrogen, pitch, purchased steam, sulfur, nonrenewable waste, and miscellaneous technologies.</t>
  </si>
  <si>
    <t>Minor discrepancies with historical data in other EIA publications may occur due to frequent updates to the Preliminary Electric Generator Inventory.</t>
  </si>
  <si>
    <t>Table 7e.  U.S. Electric Generating Capacity</t>
  </si>
  <si>
    <t>SODRG_US</t>
  </si>
  <si>
    <t>SODCG_US</t>
  </si>
  <si>
    <t>SODIG_US</t>
  </si>
  <si>
    <t>SODTG_US</t>
  </si>
  <si>
    <t>Notes:</t>
  </si>
  <si>
    <t>Data sources:</t>
  </si>
  <si>
    <t xml:space="preserve">    - Forecasts: EIA Preliminary Monthly Electric Generator Inventory and Short-Term Integrated Forecasting System. </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</si>
  <si>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</si>
  <si>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</si>
  <si>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</si>
  <si>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</si>
  <si>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</si>
  <si>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</si>
  <si>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</si>
  <si>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</si>
  <si>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</si>
  <si>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</si>
  <si>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</si>
  <si>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</si>
  <si>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</si>
  <si>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</si>
  <si>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</si>
  <si>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</si>
  <si>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</si>
  <si>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 xml:space="preserve">     kWh = kilowatthours. Btu = British thermal units.</t>
  </si>
  <si>
    <t xml:space="preserve">     Prices are not adjusted for inflation.</t>
  </si>
  <si>
    <t xml:space="preserve">     (a) Generation supplied by power plants with capacity of at least one megawatt.</t>
  </si>
  <si>
    <t xml:space="preserve">     (b) Includes transmission and distribution losses, data collection time-frame differences, and estimation error.</t>
  </si>
  <si>
    <t xml:space="preserve">     (c) Solar photovoltaic systems smaller than one megawatt such as those installed on rooftops.</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</si>
  <si>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</si>
  <si>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</si>
  <si>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t xml:space="preserve">     Minor discrepancies with published historical data are due to independent rounding. </t>
  </si>
  <si>
    <t>Table 8. U.S. Renewable Energy Consumption</t>
  </si>
  <si>
    <t>Henry Hub natural gas spot price from Refinitiv, an LSEG Business.</t>
  </si>
  <si>
    <t>WTI and Brent crude oil spot prices and Henry Hub natural gas spot price from Refinitiv, an LSEG Business.</t>
  </si>
  <si>
    <t>WTI crude oil spot price and Henry Hub natural gas spot price from Refinitiv, an LSEG Business.</t>
  </si>
  <si>
    <t xml:space="preserve">    - Historical data: EIA Preliminary Monthly Electric Generator Inventory (Form EIA-860M/EIA-860A surveys), and Form EIA-861M data (small-scale solar)</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</si>
  <si>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</si>
  <si>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</si>
  <si>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July 2023</t>
  </si>
  <si>
    <t>Tuesday July 6, 2023</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</si>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</sst>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5"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04">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49" fontId="3" fillId="4" borderId="0" xfId="6" quotePrefix="1" applyNumberFormat="1" applyFont="1" applyFill="1"/>
    <xf numFmtId="0" fontId="3" fillId="2" borderId="0" xfId="15" applyFont="1" applyFill="1" applyAlignment="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0" fillId="4" borderId="0" xfId="0" applyFill="1" applyAlignment="1">
      <alignment vertical="top" wrapText="1"/>
    </xf>
    <xf numFmtId="0" fontId="3" fillId="0" borderId="0" xfId="14" quotePrefix="1" applyFont="1" applyAlignment="1">
      <alignment horizontal="left"/>
    </xf>
    <xf numFmtId="170" fontId="22" fillId="0" borderId="0" xfId="23" applyNumberFormat="1" applyFont="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2" fontId="22" fillId="0" borderId="0" xfId="22" applyNumberFormat="1" applyFont="1" applyAlignment="1">
      <alignment horizontal="right"/>
    </xf>
    <xf numFmtId="0" fontId="35" fillId="4" borderId="0" xfId="9" applyFont="1" applyFill="1" applyAlignment="1">
      <alignment horizontal="right"/>
    </xf>
    <xf numFmtId="0" fontId="3" fillId="0" borderId="0" xfId="17" quotePrefix="1" applyFont="1" applyAlignment="1">
      <alignment vertical="top"/>
    </xf>
    <xf numFmtId="0" fontId="48" fillId="0" borderId="0" xfId="26" applyFont="1"/>
    <xf numFmtId="0" fontId="47" fillId="0" borderId="3" xfId="26" applyFont="1" applyBorder="1"/>
    <xf numFmtId="0" fontId="20" fillId="0" borderId="0" xfId="17" quotePrefix="1" applyFont="1" applyAlignment="1">
      <alignment vertical="top"/>
    </xf>
    <xf numFmtId="0" fontId="3" fillId="0" borderId="0" xfId="18" applyFont="1" applyAlignment="1">
      <alignment vertical="top"/>
    </xf>
    <xf numFmtId="0" fontId="23" fillId="0" borderId="2" xfId="18" applyFont="1" applyBorder="1"/>
    <xf numFmtId="0" fontId="3" fillId="2" borderId="0" xfId="18" applyFont="1" applyFill="1"/>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Alignment="1">
      <alignment vertical="top"/>
    </xf>
    <xf numFmtId="0" fontId="0" fillId="0" borderId="0" xfId="0" applyAlignment="1">
      <alignment vertical="top"/>
    </xf>
    <xf numFmtId="0" fontId="3" fillId="4" borderId="0" xfId="17" applyFont="1" applyFill="1" applyAlignment="1">
      <alignment vertical="top"/>
    </xf>
    <xf numFmtId="0" fontId="3" fillId="0" borderId="0" xfId="22" applyFont="1" applyAlignment="1">
      <alignment vertical="top" wrapText="1"/>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xf numFmtId="0" fontId="0" fillId="0" borderId="0" xfId="0"/>
    <xf numFmtId="49" fontId="10" fillId="4" borderId="0" xfId="0" applyNumberFormat="1" applyFont="1" applyFill="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xf numFmtId="0" fontId="3" fillId="4" borderId="0" xfId="22" quotePrefix="1" applyFont="1" applyFill="1" applyAlignment="1">
      <alignment horizontal="justify" vertical="top" wrapText="1"/>
    </xf>
    <xf numFmtId="49" fontId="3" fillId="4" borderId="0" xfId="0" applyNumberFormat="1" applyFont="1" applyFill="1"/>
    <xf numFmtId="0" fontId="10" fillId="4" borderId="0" xfId="22" quotePrefix="1" applyFont="1" applyFill="1" applyAlignment="1">
      <alignment horizontal="justify" vertical="top" wrapText="1"/>
    </xf>
    <xf numFmtId="0" fontId="10" fillId="0" borderId="0" xfId="17" applyFont="1" applyAlignment="1">
      <alignment horizontal="left" vertical="top"/>
    </xf>
    <xf numFmtId="49" fontId="3" fillId="4" borderId="0" xfId="0" quotePrefix="1" applyNumberFormat="1" applyFont="1" applyFill="1"/>
    <xf numFmtId="0" fontId="3" fillId="4" borderId="0" xfId="0" applyFont="1" applyFill="1" applyAlignment="1">
      <alignment vertical="top" wrapText="1"/>
    </xf>
    <xf numFmtId="0" fontId="16" fillId="4" borderId="11" xfId="0" applyFont="1" applyFill="1" applyBorder="1"/>
    <xf numFmtId="0" fontId="20" fillId="4" borderId="0" xfId="0"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Alignment="1">
      <alignment vertical="top" wrapText="1"/>
    </xf>
    <xf numFmtId="0" fontId="3" fillId="4" borderId="0" xfId="0" applyFont="1" applyFill="1" applyAlignment="1">
      <alignment horizontal="left" vertical="top" wrapText="1"/>
    </xf>
    <xf numFmtId="0" fontId="3" fillId="4" borderId="0" xfId="17" quotePrefix="1" applyFont="1" applyFill="1" applyAlignment="1">
      <alignment vertical="top"/>
    </xf>
    <xf numFmtId="0" fontId="16" fillId="6" borderId="11" xfId="0" applyFont="1" applyFill="1" applyBorder="1"/>
    <xf numFmtId="0" fontId="0" fillId="6" borderId="0" xfId="0" applyFill="1"/>
    <xf numFmtId="0" fontId="16" fillId="4" borderId="0" xfId="0" applyFont="1" applyFill="1" applyAlignment="1">
      <alignment horizontal="left"/>
    </xf>
    <xf numFmtId="0" fontId="10" fillId="0" borderId="0" xfId="17" applyFont="1" applyAlignment="1">
      <alignment horizontal="left"/>
    </xf>
    <xf numFmtId="0" fontId="3" fillId="4" borderId="0" xfId="23" quotePrefix="1" applyFont="1" applyFill="1" applyAlignment="1">
      <alignment horizontal="left" vertical="top" wrapText="1"/>
    </xf>
    <xf numFmtId="0" fontId="10" fillId="4" borderId="0" xfId="23" quotePrefix="1" applyFont="1" applyFill="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0"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10"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24" fillId="4" borderId="0" xfId="16" quotePrefix="1" applyFont="1" applyFill="1" applyAlignment="1">
      <alignment vertical="top"/>
    </xf>
    <xf numFmtId="0" fontId="19" fillId="0" borderId="0" xfId="18" applyFont="1"/>
    <xf numFmtId="0" fontId="19" fillId="0" borderId="0" xfId="7" applyFont="1" applyAlignment="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Alignment="1">
      <alignment horizontal="left"/>
    </xf>
    <xf numFmtId="49" fontId="10" fillId="4" borderId="0" xfId="8" quotePrefix="1" applyNumberFormat="1" applyFont="1" applyFill="1" applyAlignment="1">
      <alignment vertical="top" wrapText="1"/>
    </xf>
    <xf numFmtId="0" fontId="3" fillId="0" borderId="0" xfId="14" quotePrefix="1" applyFont="1" applyAlignment="1">
      <alignment horizontal="left" wrapText="1"/>
    </xf>
    <xf numFmtId="0" fontId="3" fillId="0" borderId="0" xfId="14" quotePrefix="1" applyFont="1" applyAlignment="1">
      <alignment horizontal="left"/>
    </xf>
    <xf numFmtId="0" fontId="21" fillId="0" borderId="0" xfId="6" applyAlignment="1">
      <alignment horizontal="left"/>
    </xf>
    <xf numFmtId="0" fontId="23" fillId="0" borderId="10" xfId="8" applyFont="1" applyBorder="1" applyAlignment="1">
      <alignment horizontal="center"/>
    </xf>
    <xf numFmtId="0" fontId="24" fillId="0" borderId="0" xfId="14" applyFont="1"/>
    <xf numFmtId="0" fontId="2" fillId="0" borderId="0" xfId="6" applyFont="1"/>
    <xf numFmtId="0" fontId="21" fillId="0" borderId="0" xfId="6"/>
    <xf numFmtId="49" fontId="23" fillId="0" borderId="4" xfId="8" applyNumberFormat="1" applyFont="1" applyBorder="1" applyAlignment="1">
      <alignment horizontal="center"/>
    </xf>
    <xf numFmtId="0" fontId="3" fillId="4" borderId="0" xfId="15" quotePrefix="1" applyFont="1" applyFill="1" applyAlignment="1">
      <alignment vertical="top" wrapText="1"/>
    </xf>
    <xf numFmtId="0" fontId="20" fillId="4" borderId="0" xfId="6" applyFont="1" applyFill="1" applyAlignment="1">
      <alignment vertical="top" wrapText="1"/>
    </xf>
    <xf numFmtId="0" fontId="3" fillId="0" borderId="0" xfId="19" quotePrefix="1" applyFont="1" applyAlignment="1">
      <alignment horizontal="left" vertical="top" wrapText="1"/>
    </xf>
    <xf numFmtId="0" fontId="10"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D3" sqref="D3"/>
    </sheetView>
  </sheetViews>
  <sheetFormatPr defaultRowHeight="12.5" x14ac:dyDescent="0.25"/>
  <cols>
    <col min="1" max="1" width="6.453125" customWidth="1"/>
    <col min="2" max="2" width="14" customWidth="1"/>
    <col min="3" max="3" width="10.81640625" customWidth="1"/>
  </cols>
  <sheetData>
    <row r="1" spans="1:74" x14ac:dyDescent="0.25">
      <c r="A1" s="212" t="s">
        <v>219</v>
      </c>
      <c r="D1" s="584" t="s">
        <v>1424</v>
      </c>
      <c r="E1" s="585"/>
      <c r="F1" s="585"/>
    </row>
    <row r="2" spans="1:74" x14ac:dyDescent="0.25">
      <c r="A2" s="581" t="s">
        <v>1275</v>
      </c>
      <c r="D2" s="584" t="s">
        <v>1425</v>
      </c>
      <c r="E2" s="585"/>
      <c r="F2" s="585"/>
      <c r="G2" s="583" t="str">
        <f>"EIA completed modeling and analysis for this report on "&amp;Dates!D2&amp;"."</f>
        <v>EIA completed modeling and analysis for this report on Tuesday July 6, 2023.</v>
      </c>
      <c r="H2" s="583"/>
      <c r="I2" s="583"/>
      <c r="J2" s="583"/>
      <c r="K2" s="583"/>
      <c r="L2" s="583"/>
      <c r="M2" s="583"/>
    </row>
    <row r="3" spans="1:74" x14ac:dyDescent="0.25">
      <c r="A3" t="s">
        <v>99</v>
      </c>
      <c r="D3" s="540">
        <f>YEAR(D1)-4</f>
        <v>2019</v>
      </c>
      <c r="G3" s="582"/>
      <c r="H3" s="9"/>
      <c r="I3" s="9"/>
      <c r="J3" s="9"/>
      <c r="K3" s="9"/>
      <c r="L3" s="9"/>
      <c r="M3" s="9"/>
    </row>
    <row r="4" spans="1:74" x14ac:dyDescent="0.25">
      <c r="D4" s="210"/>
    </row>
    <row r="5" spans="1:74" x14ac:dyDescent="0.25">
      <c r="A5" t="s">
        <v>1002</v>
      </c>
      <c r="D5" s="210">
        <f>+D3*100+1</f>
        <v>201901</v>
      </c>
    </row>
    <row r="7" spans="1:74" x14ac:dyDescent="0.25">
      <c r="A7" t="s">
        <v>1004</v>
      </c>
      <c r="D7" s="210">
        <f>IF(MONTH(D1)&gt;1,100*YEAR(D1)+MONTH(D1)-1,100*(YEAR(D1)-1)+12)</f>
        <v>202306</v>
      </c>
    </row>
    <row r="10" spans="1:74" s="221" customFormat="1" x14ac:dyDescent="0.25">
      <c r="A10" s="221" t="s">
        <v>220</v>
      </c>
    </row>
    <row r="11" spans="1:74" s="9" customFormat="1" ht="10" x14ac:dyDescent="0.2">
      <c r="A11" s="31"/>
      <c r="B11" s="32" t="s">
        <v>730</v>
      </c>
      <c r="C11" s="25">
        <f>+D5</f>
        <v>201901</v>
      </c>
      <c r="D11" s="33">
        <f>C11+1</f>
        <v>201902</v>
      </c>
      <c r="E11" s="33">
        <f>D11+1</f>
        <v>201903</v>
      </c>
      <c r="F11" s="34">
        <f>E11+1</f>
        <v>201904</v>
      </c>
      <c r="G11" s="34">
        <f t="shared" ref="G11:BR11" si="0">F11+1</f>
        <v>201905</v>
      </c>
      <c r="H11" s="34">
        <f t="shared" si="0"/>
        <v>201906</v>
      </c>
      <c r="I11" s="34">
        <f t="shared" si="0"/>
        <v>201907</v>
      </c>
      <c r="J11" s="34">
        <f t="shared" si="0"/>
        <v>201908</v>
      </c>
      <c r="K11" s="34">
        <f t="shared" si="0"/>
        <v>201909</v>
      </c>
      <c r="L11" s="34">
        <f t="shared" si="0"/>
        <v>201910</v>
      </c>
      <c r="M11" s="34">
        <f t="shared" si="0"/>
        <v>201911</v>
      </c>
      <c r="N11" s="34">
        <f t="shared" si="0"/>
        <v>201912</v>
      </c>
      <c r="O11" s="34">
        <f>+C11+100</f>
        <v>202001</v>
      </c>
      <c r="P11" s="34">
        <f t="shared" si="0"/>
        <v>202002</v>
      </c>
      <c r="Q11" s="34">
        <f t="shared" si="0"/>
        <v>202003</v>
      </c>
      <c r="R11" s="34">
        <f t="shared" si="0"/>
        <v>202004</v>
      </c>
      <c r="S11" s="34">
        <f t="shared" si="0"/>
        <v>202005</v>
      </c>
      <c r="T11" s="34">
        <f t="shared" si="0"/>
        <v>202006</v>
      </c>
      <c r="U11" s="34">
        <f t="shared" si="0"/>
        <v>202007</v>
      </c>
      <c r="V11" s="34">
        <f t="shared" si="0"/>
        <v>202008</v>
      </c>
      <c r="W11" s="34">
        <f t="shared" si="0"/>
        <v>202009</v>
      </c>
      <c r="X11" s="34">
        <f t="shared" si="0"/>
        <v>202010</v>
      </c>
      <c r="Y11" s="34">
        <f t="shared" si="0"/>
        <v>202011</v>
      </c>
      <c r="Z11" s="34">
        <f t="shared" si="0"/>
        <v>202012</v>
      </c>
      <c r="AA11" s="34">
        <f>+O11+100</f>
        <v>202101</v>
      </c>
      <c r="AB11" s="34">
        <f t="shared" si="0"/>
        <v>202102</v>
      </c>
      <c r="AC11" s="34">
        <f t="shared" si="0"/>
        <v>202103</v>
      </c>
      <c r="AD11" s="34">
        <f t="shared" si="0"/>
        <v>202104</v>
      </c>
      <c r="AE11" s="34">
        <f t="shared" si="0"/>
        <v>202105</v>
      </c>
      <c r="AF11" s="34">
        <f t="shared" si="0"/>
        <v>202106</v>
      </c>
      <c r="AG11" s="34">
        <f t="shared" si="0"/>
        <v>202107</v>
      </c>
      <c r="AH11" s="34">
        <f t="shared" si="0"/>
        <v>202108</v>
      </c>
      <c r="AI11" s="34">
        <f t="shared" si="0"/>
        <v>202109</v>
      </c>
      <c r="AJ11" s="34">
        <f t="shared" si="0"/>
        <v>202110</v>
      </c>
      <c r="AK11" s="34">
        <f t="shared" si="0"/>
        <v>202111</v>
      </c>
      <c r="AL11" s="34">
        <f t="shared" si="0"/>
        <v>202112</v>
      </c>
      <c r="AM11" s="34">
        <f>+AA11+100</f>
        <v>202201</v>
      </c>
      <c r="AN11" s="34">
        <f t="shared" si="0"/>
        <v>202202</v>
      </c>
      <c r="AO11" s="34">
        <f t="shared" si="0"/>
        <v>202203</v>
      </c>
      <c r="AP11" s="34">
        <f t="shared" si="0"/>
        <v>202204</v>
      </c>
      <c r="AQ11" s="34">
        <f t="shared" si="0"/>
        <v>202205</v>
      </c>
      <c r="AR11" s="34">
        <f t="shared" si="0"/>
        <v>202206</v>
      </c>
      <c r="AS11" s="34">
        <f t="shared" si="0"/>
        <v>202207</v>
      </c>
      <c r="AT11" s="34">
        <f t="shared" si="0"/>
        <v>202208</v>
      </c>
      <c r="AU11" s="34">
        <f t="shared" si="0"/>
        <v>202209</v>
      </c>
      <c r="AV11" s="34">
        <f t="shared" si="0"/>
        <v>202210</v>
      </c>
      <c r="AW11" s="34">
        <f t="shared" si="0"/>
        <v>202211</v>
      </c>
      <c r="AX11" s="34">
        <f t="shared" si="0"/>
        <v>202212</v>
      </c>
      <c r="AY11" s="34">
        <f>+AM11+100</f>
        <v>202301</v>
      </c>
      <c r="AZ11" s="34">
        <f t="shared" si="0"/>
        <v>202302</v>
      </c>
      <c r="BA11" s="34">
        <f t="shared" si="0"/>
        <v>202303</v>
      </c>
      <c r="BB11" s="34">
        <f t="shared" si="0"/>
        <v>202304</v>
      </c>
      <c r="BC11" s="34">
        <f t="shared" si="0"/>
        <v>202305</v>
      </c>
      <c r="BD11" s="34">
        <f t="shared" si="0"/>
        <v>202306</v>
      </c>
      <c r="BE11" s="34">
        <f t="shared" si="0"/>
        <v>202307</v>
      </c>
      <c r="BF11" s="34">
        <f t="shared" si="0"/>
        <v>202308</v>
      </c>
      <c r="BG11" s="34">
        <f t="shared" si="0"/>
        <v>202309</v>
      </c>
      <c r="BH11" s="34">
        <f t="shared" si="0"/>
        <v>202310</v>
      </c>
      <c r="BI11" s="34">
        <f t="shared" si="0"/>
        <v>202311</v>
      </c>
      <c r="BJ11" s="34">
        <f t="shared" si="0"/>
        <v>202312</v>
      </c>
      <c r="BK11" s="34">
        <f>+AY11+100</f>
        <v>202401</v>
      </c>
      <c r="BL11" s="34">
        <f t="shared" si="0"/>
        <v>202402</v>
      </c>
      <c r="BM11" s="34">
        <f t="shared" si="0"/>
        <v>202403</v>
      </c>
      <c r="BN11" s="34">
        <f t="shared" si="0"/>
        <v>202404</v>
      </c>
      <c r="BO11" s="34">
        <f t="shared" si="0"/>
        <v>202405</v>
      </c>
      <c r="BP11" s="34">
        <f t="shared" si="0"/>
        <v>202406</v>
      </c>
      <c r="BQ11" s="34">
        <f t="shared" si="0"/>
        <v>202407</v>
      </c>
      <c r="BR11" s="34">
        <f t="shared" si="0"/>
        <v>202408</v>
      </c>
      <c r="BS11" s="34">
        <f>BR11+1</f>
        <v>202409</v>
      </c>
      <c r="BT11" s="34">
        <f>BS11+1</f>
        <v>202410</v>
      </c>
      <c r="BU11" s="34">
        <f>BT11+1</f>
        <v>202411</v>
      </c>
      <c r="BV11" s="34">
        <f>BU11+1</f>
        <v>202412</v>
      </c>
    </row>
    <row r="12" spans="1:74" s="9" customFormat="1" ht="10" x14ac:dyDescent="0.2">
      <c r="A12" s="31"/>
      <c r="B12" s="35" t="s">
        <v>226</v>
      </c>
      <c r="C12" s="36">
        <v>301</v>
      </c>
      <c r="D12" s="36">
        <v>302</v>
      </c>
      <c r="E12" s="36">
        <v>303</v>
      </c>
      <c r="F12" s="36">
        <v>304</v>
      </c>
      <c r="G12" s="36">
        <v>305</v>
      </c>
      <c r="H12" s="36">
        <v>306</v>
      </c>
      <c r="I12" s="36">
        <v>307</v>
      </c>
      <c r="J12" s="36">
        <v>308</v>
      </c>
      <c r="K12" s="36">
        <v>309</v>
      </c>
      <c r="L12" s="36">
        <v>310</v>
      </c>
      <c r="M12" s="36">
        <v>311</v>
      </c>
      <c r="N12" s="36">
        <v>312</v>
      </c>
      <c r="O12" s="36">
        <v>313</v>
      </c>
      <c r="P12" s="36">
        <v>314</v>
      </c>
      <c r="Q12" s="36">
        <v>315</v>
      </c>
      <c r="R12" s="36">
        <v>316</v>
      </c>
      <c r="S12" s="36">
        <v>317</v>
      </c>
      <c r="T12" s="36">
        <v>318</v>
      </c>
      <c r="U12" s="36">
        <v>319</v>
      </c>
      <c r="V12" s="36">
        <v>320</v>
      </c>
      <c r="W12" s="36">
        <v>321</v>
      </c>
      <c r="X12" s="36">
        <v>322</v>
      </c>
      <c r="Y12" s="36">
        <v>323</v>
      </c>
      <c r="Z12" s="36">
        <v>324</v>
      </c>
      <c r="AA12" s="36">
        <v>325</v>
      </c>
      <c r="AB12" s="36">
        <v>326</v>
      </c>
      <c r="AC12" s="36">
        <v>327</v>
      </c>
      <c r="AD12" s="36">
        <v>328</v>
      </c>
      <c r="AE12" s="36">
        <v>329</v>
      </c>
      <c r="AF12" s="36">
        <v>330</v>
      </c>
      <c r="AG12" s="36">
        <v>331</v>
      </c>
      <c r="AH12" s="36">
        <v>332</v>
      </c>
      <c r="AI12" s="36">
        <v>333</v>
      </c>
      <c r="AJ12" s="36">
        <v>334</v>
      </c>
      <c r="AK12" s="36">
        <v>335</v>
      </c>
      <c r="AL12" s="36">
        <v>336</v>
      </c>
      <c r="AM12" s="36">
        <v>337</v>
      </c>
      <c r="AN12" s="36">
        <v>338</v>
      </c>
      <c r="AO12" s="36">
        <v>339</v>
      </c>
      <c r="AP12" s="36">
        <v>340</v>
      </c>
      <c r="AQ12" s="36">
        <v>341</v>
      </c>
      <c r="AR12" s="36">
        <v>342</v>
      </c>
      <c r="AS12" s="36">
        <v>343</v>
      </c>
      <c r="AT12" s="36">
        <v>344</v>
      </c>
      <c r="AU12" s="36">
        <v>345</v>
      </c>
      <c r="AV12" s="36">
        <v>346</v>
      </c>
      <c r="AW12" s="36">
        <v>347</v>
      </c>
      <c r="AX12" s="36">
        <v>348</v>
      </c>
      <c r="AY12" s="36">
        <v>349</v>
      </c>
      <c r="AZ12" s="36">
        <v>350</v>
      </c>
      <c r="BA12" s="36">
        <v>351</v>
      </c>
      <c r="BB12" s="36">
        <v>352</v>
      </c>
      <c r="BC12" s="36">
        <v>353</v>
      </c>
      <c r="BD12" s="36">
        <v>354</v>
      </c>
      <c r="BE12" s="36">
        <v>355</v>
      </c>
      <c r="BF12" s="36">
        <v>356</v>
      </c>
      <c r="BG12" s="36">
        <v>357</v>
      </c>
      <c r="BH12" s="36">
        <v>358</v>
      </c>
      <c r="BI12" s="36">
        <v>359</v>
      </c>
      <c r="BJ12" s="36">
        <v>360</v>
      </c>
      <c r="BK12" s="36">
        <v>361</v>
      </c>
      <c r="BL12" s="36">
        <v>362</v>
      </c>
      <c r="BM12" s="36">
        <v>363</v>
      </c>
      <c r="BN12" s="36">
        <v>364</v>
      </c>
      <c r="BO12" s="36">
        <v>365</v>
      </c>
      <c r="BP12" s="36">
        <v>366</v>
      </c>
      <c r="BQ12" s="36">
        <v>367</v>
      </c>
      <c r="BR12" s="36">
        <v>368</v>
      </c>
      <c r="BS12" s="36">
        <v>369</v>
      </c>
      <c r="BT12" s="36">
        <v>370</v>
      </c>
      <c r="BU12" s="36">
        <v>371</v>
      </c>
      <c r="BV12" s="36">
        <v>372</v>
      </c>
    </row>
    <row r="13" spans="1:74" s="221" customFormat="1" x14ac:dyDescent="0.25">
      <c r="B13" s="35" t="s">
        <v>1003</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1</v>
      </c>
      <c r="BC13" s="36">
        <f t="shared" si="1"/>
        <v>1</v>
      </c>
      <c r="BD13" s="36">
        <f t="shared" si="1"/>
        <v>1</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92" customWidth="1"/>
    <col min="59" max="59" width="6.54296875" style="294" customWidth="1"/>
    <col min="60" max="60" width="6.54296875" style="552"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33" t="s">
        <v>774</v>
      </c>
      <c r="B1" s="664" t="s">
        <v>955</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row>
    <row r="2" spans="1:74" ht="12.5" x14ac:dyDescent="0.25">
      <c r="A2" s="634"/>
      <c r="B2" s="402" t="str">
        <f>"U.S. Energy Information Administration  |  Short-Term Energy Outlook  - "&amp;Dates!D1</f>
        <v>U.S. Energy Information Administration  |  Short-Term Energy Outlook  - July 2023</v>
      </c>
      <c r="C2" s="403"/>
      <c r="D2" s="403"/>
      <c r="E2" s="403"/>
      <c r="F2" s="403"/>
      <c r="G2" s="403"/>
      <c r="H2" s="403"/>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77"/>
      <c r="AN2" s="577"/>
      <c r="AO2" s="577"/>
      <c r="AP2" s="577"/>
      <c r="AQ2" s="577"/>
      <c r="AR2" s="577"/>
      <c r="AS2" s="577"/>
      <c r="AT2" s="577"/>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x14ac:dyDescent="0.25">
      <c r="A5" s="473"/>
      <c r="B5" s="122" t="s">
        <v>903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80"/>
      <c r="BE5" s="480"/>
      <c r="BF5" s="480"/>
      <c r="BG5" s="480"/>
      <c r="BH5" s="480"/>
      <c r="BI5" s="480"/>
      <c r="BJ5" s="293"/>
      <c r="BK5" s="293"/>
      <c r="BL5" s="293"/>
      <c r="BM5" s="293"/>
      <c r="BN5" s="293"/>
      <c r="BO5" s="293"/>
      <c r="BP5" s="293"/>
      <c r="BQ5" s="293"/>
      <c r="BR5" s="293"/>
      <c r="BS5" s="293"/>
      <c r="BT5" s="293"/>
      <c r="BU5" s="293"/>
      <c r="BV5" s="293"/>
    </row>
    <row r="6" spans="1:74" x14ac:dyDescent="0.25">
      <c r="A6" s="474"/>
      <c r="B6" s="122" t="s">
        <v>904</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80"/>
      <c r="BE6" s="480"/>
      <c r="BF6" s="480"/>
      <c r="BG6" s="480"/>
      <c r="BH6" s="480"/>
      <c r="BI6" s="480"/>
      <c r="BJ6" s="293"/>
      <c r="BK6" s="293"/>
      <c r="BL6" s="293"/>
      <c r="BM6" s="293"/>
      <c r="BN6" s="293"/>
      <c r="BO6" s="293"/>
      <c r="BP6" s="293"/>
      <c r="BQ6" s="293"/>
      <c r="BR6" s="293"/>
      <c r="BS6" s="293"/>
      <c r="BT6" s="293"/>
      <c r="BU6" s="293"/>
      <c r="BV6" s="293"/>
    </row>
    <row r="7" spans="1:74" x14ac:dyDescent="0.25">
      <c r="A7" s="474" t="s">
        <v>905</v>
      </c>
      <c r="B7" s="475" t="s">
        <v>906</v>
      </c>
      <c r="C7" s="168">
        <v>1.801871</v>
      </c>
      <c r="D7" s="168">
        <v>1.928464</v>
      </c>
      <c r="E7" s="168">
        <v>1.9012899999999999</v>
      </c>
      <c r="F7" s="168">
        <v>1.879167</v>
      </c>
      <c r="G7" s="168">
        <v>1.8852580000000001</v>
      </c>
      <c r="H7" s="168">
        <v>1.8316669999999999</v>
      </c>
      <c r="I7" s="168">
        <v>1.678226</v>
      </c>
      <c r="J7" s="168">
        <v>1.677484</v>
      </c>
      <c r="K7" s="168">
        <v>1.8148</v>
      </c>
      <c r="L7" s="168">
        <v>1.873839</v>
      </c>
      <c r="M7" s="168">
        <v>1.839167</v>
      </c>
      <c r="N7" s="168">
        <v>1.8487420000000001</v>
      </c>
      <c r="O7" s="168">
        <v>1.9553229999999999</v>
      </c>
      <c r="P7" s="168">
        <v>1.898862</v>
      </c>
      <c r="Q7" s="168">
        <v>1.978129</v>
      </c>
      <c r="R7" s="168">
        <v>1.766</v>
      </c>
      <c r="S7" s="168">
        <v>1.863097</v>
      </c>
      <c r="T7" s="168">
        <v>2.1326000000000001</v>
      </c>
      <c r="U7" s="168">
        <v>2.1820650000000001</v>
      </c>
      <c r="V7" s="168">
        <v>2.1460970000000001</v>
      </c>
      <c r="W7" s="168">
        <v>2.0971329999999999</v>
      </c>
      <c r="X7" s="168">
        <v>2.1388389999999999</v>
      </c>
      <c r="Y7" s="168">
        <v>2.1138330000000001</v>
      </c>
      <c r="Z7" s="168">
        <v>1.913645</v>
      </c>
      <c r="AA7" s="168">
        <v>2.0436450000000002</v>
      </c>
      <c r="AB7" s="168">
        <v>1.5646789999999999</v>
      </c>
      <c r="AC7" s="168">
        <v>1.990194</v>
      </c>
      <c r="AD7" s="168">
        <v>2.2159330000000002</v>
      </c>
      <c r="AE7" s="168">
        <v>2.1895479999999998</v>
      </c>
      <c r="AF7" s="168">
        <v>2.1941670000000002</v>
      </c>
      <c r="AG7" s="168">
        <v>2.1732260000000001</v>
      </c>
      <c r="AH7" s="168">
        <v>2.2170969999999999</v>
      </c>
      <c r="AI7" s="168">
        <v>2.1905999999999999</v>
      </c>
      <c r="AJ7" s="168">
        <v>2.2895159999999999</v>
      </c>
      <c r="AK7" s="168">
        <v>2.3473329999999999</v>
      </c>
      <c r="AL7" s="168">
        <v>2.3301289999999999</v>
      </c>
      <c r="AM7" s="168">
        <v>2.226613</v>
      </c>
      <c r="AN7" s="168">
        <v>2.2351429999999999</v>
      </c>
      <c r="AO7" s="168">
        <v>2.5068389999999998</v>
      </c>
      <c r="AP7" s="168">
        <v>2.4458329999999999</v>
      </c>
      <c r="AQ7" s="168">
        <v>2.424677</v>
      </c>
      <c r="AR7" s="168">
        <v>2.4279999999999999</v>
      </c>
      <c r="AS7" s="168">
        <v>2.4976449999999999</v>
      </c>
      <c r="AT7" s="168">
        <v>2.361936</v>
      </c>
      <c r="AU7" s="168">
        <v>2.366733</v>
      </c>
      <c r="AV7" s="168">
        <v>2.4451290000000001</v>
      </c>
      <c r="AW7" s="168">
        <v>2.5053999999999998</v>
      </c>
      <c r="AX7" s="168">
        <v>2.1690320000000001</v>
      </c>
      <c r="AY7" s="168">
        <v>2.3671289999999998</v>
      </c>
      <c r="AZ7" s="168">
        <v>2.4846430000000002</v>
      </c>
      <c r="BA7" s="168">
        <v>2.6166130000000001</v>
      </c>
      <c r="BB7" s="168">
        <v>2.7024330000000001</v>
      </c>
      <c r="BC7" s="168">
        <v>2.5955541527000001</v>
      </c>
      <c r="BD7" s="168">
        <v>2.6272031457999998</v>
      </c>
      <c r="BE7" s="258">
        <v>2.5891959999999998</v>
      </c>
      <c r="BF7" s="258">
        <v>2.597286</v>
      </c>
      <c r="BG7" s="258">
        <v>2.6062810000000001</v>
      </c>
      <c r="BH7" s="258">
        <v>2.62175</v>
      </c>
      <c r="BI7" s="258">
        <v>2.618703</v>
      </c>
      <c r="BJ7" s="258">
        <v>2.611103</v>
      </c>
      <c r="BK7" s="258">
        <v>2.5077669999999999</v>
      </c>
      <c r="BL7" s="258">
        <v>2.5919080000000001</v>
      </c>
      <c r="BM7" s="258">
        <v>2.628647</v>
      </c>
      <c r="BN7" s="258">
        <v>2.6279159999999999</v>
      </c>
      <c r="BO7" s="258">
        <v>2.6436730000000002</v>
      </c>
      <c r="BP7" s="258">
        <v>2.6391119999999999</v>
      </c>
      <c r="BQ7" s="258">
        <v>2.6397279999999999</v>
      </c>
      <c r="BR7" s="258">
        <v>2.6514600000000002</v>
      </c>
      <c r="BS7" s="258">
        <v>2.648129</v>
      </c>
      <c r="BT7" s="258">
        <v>2.6520359999999998</v>
      </c>
      <c r="BU7" s="258">
        <v>2.6610930000000002</v>
      </c>
      <c r="BV7" s="258">
        <v>2.6704300000000001</v>
      </c>
    </row>
    <row r="8" spans="1:74" x14ac:dyDescent="0.25">
      <c r="A8" s="474" t="s">
        <v>907</v>
      </c>
      <c r="B8" s="475" t="s">
        <v>908</v>
      </c>
      <c r="C8" s="168">
        <v>1.4865159999999999</v>
      </c>
      <c r="D8" s="168">
        <v>1.502429</v>
      </c>
      <c r="E8" s="168">
        <v>1.522742</v>
      </c>
      <c r="F8" s="168">
        <v>1.5525</v>
      </c>
      <c r="G8" s="168">
        <v>1.562452</v>
      </c>
      <c r="H8" s="168">
        <v>1.5563670000000001</v>
      </c>
      <c r="I8" s="168">
        <v>1.5777099999999999</v>
      </c>
      <c r="J8" s="168">
        <v>1.6048070000000001</v>
      </c>
      <c r="K8" s="168">
        <v>1.6611</v>
      </c>
      <c r="L8" s="168">
        <v>1.6659999999999999</v>
      </c>
      <c r="M8" s="168">
        <v>1.6822330000000001</v>
      </c>
      <c r="N8" s="168">
        <v>1.6844190000000001</v>
      </c>
      <c r="O8" s="168">
        <v>1.754419</v>
      </c>
      <c r="P8" s="168">
        <v>1.7032069999999999</v>
      </c>
      <c r="Q8" s="168">
        <v>1.760032</v>
      </c>
      <c r="R8" s="168">
        <v>1.6914</v>
      </c>
      <c r="S8" s="168">
        <v>1.530645</v>
      </c>
      <c r="T8" s="168">
        <v>1.6140000000000001</v>
      </c>
      <c r="U8" s="168">
        <v>1.671516</v>
      </c>
      <c r="V8" s="168">
        <v>1.679419</v>
      </c>
      <c r="W8" s="168">
        <v>1.6924999999999999</v>
      </c>
      <c r="X8" s="168">
        <v>1.680677</v>
      </c>
      <c r="Y8" s="168">
        <v>1.7154670000000001</v>
      </c>
      <c r="Z8" s="168">
        <v>1.696194</v>
      </c>
      <c r="AA8" s="168">
        <v>1.7184839999999999</v>
      </c>
      <c r="AB8" s="168">
        <v>1.44425</v>
      </c>
      <c r="AC8" s="168">
        <v>1.7052579999999999</v>
      </c>
      <c r="AD8" s="168">
        <v>1.7537670000000001</v>
      </c>
      <c r="AE8" s="168">
        <v>1.764645</v>
      </c>
      <c r="AF8" s="168">
        <v>1.7539</v>
      </c>
      <c r="AG8" s="168">
        <v>1.754516</v>
      </c>
      <c r="AH8" s="168">
        <v>1.7724519999999999</v>
      </c>
      <c r="AI8" s="168">
        <v>1.7761</v>
      </c>
      <c r="AJ8" s="168">
        <v>1.8143229999999999</v>
      </c>
      <c r="AK8" s="168">
        <v>1.8260670000000001</v>
      </c>
      <c r="AL8" s="168">
        <v>1.824516</v>
      </c>
      <c r="AM8" s="168">
        <v>1.736613</v>
      </c>
      <c r="AN8" s="168">
        <v>1.75275</v>
      </c>
      <c r="AO8" s="168">
        <v>1.8310649999999999</v>
      </c>
      <c r="AP8" s="168">
        <v>1.830633</v>
      </c>
      <c r="AQ8" s="168">
        <v>1.842581</v>
      </c>
      <c r="AR8" s="168">
        <v>1.8631329999999999</v>
      </c>
      <c r="AS8" s="168">
        <v>1.898936</v>
      </c>
      <c r="AT8" s="168">
        <v>1.914677</v>
      </c>
      <c r="AU8" s="168">
        <v>1.9601999999999999</v>
      </c>
      <c r="AV8" s="168">
        <v>1.9417420000000001</v>
      </c>
      <c r="AW8" s="168">
        <v>1.9055</v>
      </c>
      <c r="AX8" s="168">
        <v>1.790484</v>
      </c>
      <c r="AY8" s="168">
        <v>1.865839</v>
      </c>
      <c r="AZ8" s="168">
        <v>1.8708210000000001</v>
      </c>
      <c r="BA8" s="168">
        <v>1.9306449999999999</v>
      </c>
      <c r="BB8" s="168">
        <v>1.9566669999999999</v>
      </c>
      <c r="BC8" s="168">
        <v>1.9493901129</v>
      </c>
      <c r="BD8" s="168">
        <v>1.9609948285000001</v>
      </c>
      <c r="BE8" s="258">
        <v>1.954788</v>
      </c>
      <c r="BF8" s="258">
        <v>1.976091</v>
      </c>
      <c r="BG8" s="258">
        <v>1.969876</v>
      </c>
      <c r="BH8" s="258">
        <v>1.9462630000000001</v>
      </c>
      <c r="BI8" s="258">
        <v>1.9548650000000001</v>
      </c>
      <c r="BJ8" s="258">
        <v>1.95078</v>
      </c>
      <c r="BK8" s="258">
        <v>1.9508559999999999</v>
      </c>
      <c r="BL8" s="258">
        <v>1.95431</v>
      </c>
      <c r="BM8" s="258">
        <v>1.939273</v>
      </c>
      <c r="BN8" s="258">
        <v>1.924239</v>
      </c>
      <c r="BO8" s="258">
        <v>1.914825</v>
      </c>
      <c r="BP8" s="258">
        <v>1.9261140000000001</v>
      </c>
      <c r="BQ8" s="258">
        <v>1.941282</v>
      </c>
      <c r="BR8" s="258">
        <v>1.9725790000000001</v>
      </c>
      <c r="BS8" s="258">
        <v>1.9867060000000001</v>
      </c>
      <c r="BT8" s="258">
        <v>1.9841390000000001</v>
      </c>
      <c r="BU8" s="258">
        <v>1.9833959999999999</v>
      </c>
      <c r="BV8" s="258">
        <v>1.994637</v>
      </c>
    </row>
    <row r="9" spans="1:74" x14ac:dyDescent="0.25">
      <c r="A9" s="474" t="s">
        <v>909</v>
      </c>
      <c r="B9" s="475" t="s">
        <v>936</v>
      </c>
      <c r="C9" s="168">
        <v>0.78051700000000002</v>
      </c>
      <c r="D9" s="168">
        <v>0.79078599999999999</v>
      </c>
      <c r="E9" s="168">
        <v>0.80561300000000002</v>
      </c>
      <c r="F9" s="168">
        <v>0.82973300000000005</v>
      </c>
      <c r="G9" s="168">
        <v>0.84028999999999998</v>
      </c>
      <c r="H9" s="168">
        <v>0.83819900000000003</v>
      </c>
      <c r="I9" s="168">
        <v>0.85619299999999998</v>
      </c>
      <c r="J9" s="168">
        <v>0.87145099999999998</v>
      </c>
      <c r="K9" s="168">
        <v>0.89729999999999999</v>
      </c>
      <c r="L9" s="168">
        <v>0.89119300000000001</v>
      </c>
      <c r="M9" s="168">
        <v>0.89553300000000002</v>
      </c>
      <c r="N9" s="168">
        <v>0.89803200000000005</v>
      </c>
      <c r="O9" s="168">
        <v>0.92532300000000001</v>
      </c>
      <c r="P9" s="168">
        <v>0.89779399999999998</v>
      </c>
      <c r="Q9" s="168">
        <v>0.93471000000000004</v>
      </c>
      <c r="R9" s="168">
        <v>0.90430100000000002</v>
      </c>
      <c r="S9" s="168">
        <v>0.81274299999999999</v>
      </c>
      <c r="T9" s="168">
        <v>0.86003399999999997</v>
      </c>
      <c r="U9" s="168">
        <v>0.89222599999999996</v>
      </c>
      <c r="V9" s="168">
        <v>0.89803299999999997</v>
      </c>
      <c r="W9" s="168">
        <v>0.90116700000000005</v>
      </c>
      <c r="X9" s="168">
        <v>0.88754900000000003</v>
      </c>
      <c r="Y9" s="168">
        <v>0.90626700000000004</v>
      </c>
      <c r="Z9" s="168">
        <v>0.89058099999999996</v>
      </c>
      <c r="AA9" s="168">
        <v>0.89838700000000005</v>
      </c>
      <c r="AB9" s="168">
        <v>0.76403500000000002</v>
      </c>
      <c r="AC9" s="168">
        <v>0.89412899999999995</v>
      </c>
      <c r="AD9" s="168">
        <v>0.92030000000000001</v>
      </c>
      <c r="AE9" s="168">
        <v>0.93145199999999995</v>
      </c>
      <c r="AF9" s="168">
        <v>0.93006699999999998</v>
      </c>
      <c r="AG9" s="168">
        <v>0.92961300000000002</v>
      </c>
      <c r="AH9" s="168">
        <v>0.94483799999999996</v>
      </c>
      <c r="AI9" s="168">
        <v>0.94526600000000005</v>
      </c>
      <c r="AJ9" s="168">
        <v>0.96541900000000003</v>
      </c>
      <c r="AK9" s="168">
        <v>0.96460000000000001</v>
      </c>
      <c r="AL9" s="168">
        <v>0.96193600000000001</v>
      </c>
      <c r="AM9" s="168">
        <v>0.90716200000000002</v>
      </c>
      <c r="AN9" s="168">
        <v>0.91235699999999997</v>
      </c>
      <c r="AO9" s="168">
        <v>0.95812900000000001</v>
      </c>
      <c r="AP9" s="168">
        <v>0.96690100000000001</v>
      </c>
      <c r="AQ9" s="168">
        <v>0.97925799999999996</v>
      </c>
      <c r="AR9" s="168">
        <v>0.99493399999999999</v>
      </c>
      <c r="AS9" s="168">
        <v>1.014807</v>
      </c>
      <c r="AT9" s="168">
        <v>1.0175479999999999</v>
      </c>
      <c r="AU9" s="168">
        <v>1.031101</v>
      </c>
      <c r="AV9" s="168">
        <v>1.0263549999999999</v>
      </c>
      <c r="AW9" s="168">
        <v>0.99580000000000002</v>
      </c>
      <c r="AX9" s="168">
        <v>0.93896800000000002</v>
      </c>
      <c r="AY9" s="168">
        <v>0.97906400000000005</v>
      </c>
      <c r="AZ9" s="168">
        <v>0.97378600000000004</v>
      </c>
      <c r="BA9" s="168">
        <v>1.005806</v>
      </c>
      <c r="BB9" s="168">
        <v>1.0281</v>
      </c>
      <c r="BC9" s="168">
        <v>1.0274431911999999</v>
      </c>
      <c r="BD9" s="168">
        <v>1.0386760426999999</v>
      </c>
      <c r="BE9" s="258">
        <v>1.0351699999999999</v>
      </c>
      <c r="BF9" s="258">
        <v>1.0477510000000001</v>
      </c>
      <c r="BG9" s="258">
        <v>1.0473699999999999</v>
      </c>
      <c r="BH9" s="258">
        <v>1.032146</v>
      </c>
      <c r="BI9" s="258">
        <v>1.034492</v>
      </c>
      <c r="BJ9" s="258">
        <v>1.0283800000000001</v>
      </c>
      <c r="BK9" s="258">
        <v>1.0369809999999999</v>
      </c>
      <c r="BL9" s="258">
        <v>1.036462</v>
      </c>
      <c r="BM9" s="258">
        <v>1.042713</v>
      </c>
      <c r="BN9" s="258">
        <v>1.0288379999999999</v>
      </c>
      <c r="BO9" s="258">
        <v>1.0228079999999999</v>
      </c>
      <c r="BP9" s="258">
        <v>1.0415650000000001</v>
      </c>
      <c r="BQ9" s="258">
        <v>1.0483629999999999</v>
      </c>
      <c r="BR9" s="258">
        <v>1.0659810000000001</v>
      </c>
      <c r="BS9" s="258">
        <v>1.075852</v>
      </c>
      <c r="BT9" s="258">
        <v>1.071234</v>
      </c>
      <c r="BU9" s="258">
        <v>1.0688709999999999</v>
      </c>
      <c r="BV9" s="258">
        <v>1.0704830000000001</v>
      </c>
    </row>
    <row r="10" spans="1:74" x14ac:dyDescent="0.25">
      <c r="A10" s="474" t="s">
        <v>911</v>
      </c>
      <c r="B10" s="475" t="s">
        <v>912</v>
      </c>
      <c r="C10" s="168">
        <v>0.48516100000000001</v>
      </c>
      <c r="D10" s="168">
        <v>0.49107099999999998</v>
      </c>
      <c r="E10" s="168">
        <v>0.49983899999999998</v>
      </c>
      <c r="F10" s="168">
        <v>0.528833</v>
      </c>
      <c r="G10" s="168">
        <v>0.55180700000000005</v>
      </c>
      <c r="H10" s="168">
        <v>0.56846699999999994</v>
      </c>
      <c r="I10" s="168">
        <v>0.595194</v>
      </c>
      <c r="J10" s="168">
        <v>0.61212900000000003</v>
      </c>
      <c r="K10" s="168">
        <v>0.61629999999999996</v>
      </c>
      <c r="L10" s="168">
        <v>0.59122600000000003</v>
      </c>
      <c r="M10" s="168">
        <v>0.57756700000000005</v>
      </c>
      <c r="N10" s="168">
        <v>0.56032300000000002</v>
      </c>
      <c r="O10" s="168">
        <v>0.57070900000000002</v>
      </c>
      <c r="P10" s="168">
        <v>0.552172</v>
      </c>
      <c r="Q10" s="168">
        <v>0.57999999999999996</v>
      </c>
      <c r="R10" s="168">
        <v>0.57256600000000002</v>
      </c>
      <c r="S10" s="168">
        <v>0.53896699999999997</v>
      </c>
      <c r="T10" s="168">
        <v>0.58803300000000003</v>
      </c>
      <c r="U10" s="168">
        <v>0.62177400000000005</v>
      </c>
      <c r="V10" s="168">
        <v>0.62790299999999999</v>
      </c>
      <c r="W10" s="168">
        <v>0.61703300000000005</v>
      </c>
      <c r="X10" s="168">
        <v>0.59019299999999997</v>
      </c>
      <c r="Y10" s="168">
        <v>0.58589999999999998</v>
      </c>
      <c r="Z10" s="168">
        <v>0.55783799999999995</v>
      </c>
      <c r="AA10" s="168">
        <v>0.55674199999999996</v>
      </c>
      <c r="AB10" s="168">
        <v>0.47389300000000001</v>
      </c>
      <c r="AC10" s="168">
        <v>0.55838699999999997</v>
      </c>
      <c r="AD10" s="168">
        <v>0.58746699999999996</v>
      </c>
      <c r="AE10" s="168">
        <v>0.61099999999999999</v>
      </c>
      <c r="AF10" s="168">
        <v>0.63703299999999996</v>
      </c>
      <c r="AG10" s="168">
        <v>0.64438700000000004</v>
      </c>
      <c r="AH10" s="168">
        <v>0.66174200000000005</v>
      </c>
      <c r="AI10" s="168">
        <v>0.65926700000000005</v>
      </c>
      <c r="AJ10" s="168">
        <v>0.65174200000000004</v>
      </c>
      <c r="AK10" s="168">
        <v>0.63483299999999998</v>
      </c>
      <c r="AL10" s="168">
        <v>0.62435499999999999</v>
      </c>
      <c r="AM10" s="168">
        <v>0.57580600000000004</v>
      </c>
      <c r="AN10" s="168">
        <v>0.57442899999999997</v>
      </c>
      <c r="AO10" s="168">
        <v>0.61277400000000004</v>
      </c>
      <c r="AP10" s="168">
        <v>0.63323300000000005</v>
      </c>
      <c r="AQ10" s="168">
        <v>0.66603199999999996</v>
      </c>
      <c r="AR10" s="168">
        <v>0.69603300000000001</v>
      </c>
      <c r="AS10" s="168">
        <v>0.73296700000000004</v>
      </c>
      <c r="AT10" s="168">
        <v>0.73638700000000001</v>
      </c>
      <c r="AU10" s="168">
        <v>0.73753299999999999</v>
      </c>
      <c r="AV10" s="168">
        <v>0.70525800000000005</v>
      </c>
      <c r="AW10" s="168">
        <v>0.659667</v>
      </c>
      <c r="AX10" s="168">
        <v>0.61570999999999998</v>
      </c>
      <c r="AY10" s="168">
        <v>0.63800000000000001</v>
      </c>
      <c r="AZ10" s="168">
        <v>0.63217900000000005</v>
      </c>
      <c r="BA10" s="168">
        <v>0.65832299999999999</v>
      </c>
      <c r="BB10" s="168">
        <v>0.68626699999999996</v>
      </c>
      <c r="BC10" s="168">
        <v>0.65139660035000002</v>
      </c>
      <c r="BD10" s="168">
        <v>0.67256325361000002</v>
      </c>
      <c r="BE10" s="258">
        <v>0.68960630000000001</v>
      </c>
      <c r="BF10" s="258">
        <v>0.69186139999999996</v>
      </c>
      <c r="BG10" s="258">
        <v>0.69066439999999996</v>
      </c>
      <c r="BH10" s="258">
        <v>0.66900130000000002</v>
      </c>
      <c r="BI10" s="258">
        <v>0.65540620000000005</v>
      </c>
      <c r="BJ10" s="258">
        <v>0.63830290000000001</v>
      </c>
      <c r="BK10" s="258">
        <v>0.6309072</v>
      </c>
      <c r="BL10" s="258">
        <v>0.63243850000000001</v>
      </c>
      <c r="BM10" s="258">
        <v>0.63988230000000001</v>
      </c>
      <c r="BN10" s="258">
        <v>0.64266469999999998</v>
      </c>
      <c r="BO10" s="258">
        <v>0.65316430000000003</v>
      </c>
      <c r="BP10" s="258">
        <v>0.67239159999999998</v>
      </c>
      <c r="BQ10" s="258">
        <v>0.68617379999999994</v>
      </c>
      <c r="BR10" s="258">
        <v>0.69114350000000002</v>
      </c>
      <c r="BS10" s="258">
        <v>0.69548239999999995</v>
      </c>
      <c r="BT10" s="258">
        <v>0.67999310000000002</v>
      </c>
      <c r="BU10" s="258">
        <v>0.66387390000000002</v>
      </c>
      <c r="BV10" s="258">
        <v>0.65120219999999995</v>
      </c>
    </row>
    <row r="11" spans="1:74" x14ac:dyDescent="0.25">
      <c r="A11" s="474"/>
      <c r="B11" s="122" t="s">
        <v>913</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293"/>
      <c r="BF11" s="293"/>
      <c r="BG11" s="293"/>
      <c r="BH11" s="293"/>
      <c r="BI11" s="293"/>
      <c r="BJ11" s="293"/>
      <c r="BK11" s="293"/>
      <c r="BL11" s="293"/>
      <c r="BM11" s="293"/>
      <c r="BN11" s="293"/>
      <c r="BO11" s="293"/>
      <c r="BP11" s="293"/>
      <c r="BQ11" s="293"/>
      <c r="BR11" s="293"/>
      <c r="BS11" s="293"/>
      <c r="BT11" s="293"/>
      <c r="BU11" s="293"/>
      <c r="BV11" s="293"/>
    </row>
    <row r="12" spans="1:74" x14ac:dyDescent="0.25">
      <c r="A12" s="474" t="s">
        <v>914</v>
      </c>
      <c r="B12" s="475" t="s">
        <v>915</v>
      </c>
      <c r="C12" s="168">
        <v>1.8389999999999999E-3</v>
      </c>
      <c r="D12" s="168">
        <v>6.8929999999999998E-3</v>
      </c>
      <c r="E12" s="168">
        <v>6.097E-3</v>
      </c>
      <c r="F12" s="168">
        <v>5.0670000000000003E-3</v>
      </c>
      <c r="G12" s="168">
        <v>5.2900000000000004E-3</v>
      </c>
      <c r="H12" s="168">
        <v>4.5999999999999999E-3</v>
      </c>
      <c r="I12" s="168">
        <v>6.0000000000000001E-3</v>
      </c>
      <c r="J12" s="168">
        <v>7.4190000000000002E-3</v>
      </c>
      <c r="K12" s="168">
        <v>5.5999999999999999E-3</v>
      </c>
      <c r="L12" s="168">
        <v>4.1609999999999998E-3</v>
      </c>
      <c r="M12" s="168">
        <v>5.5329999999999997E-3</v>
      </c>
      <c r="N12" s="168">
        <v>5.1939999999999998E-3</v>
      </c>
      <c r="O12" s="168">
        <v>5.6759999999999996E-3</v>
      </c>
      <c r="P12" s="168">
        <v>5.8609999999999999E-3</v>
      </c>
      <c r="Q12" s="168">
        <v>8.0960000000000008E-3</v>
      </c>
      <c r="R12" s="168">
        <v>7.8659999999999997E-3</v>
      </c>
      <c r="S12" s="168">
        <v>6.2570000000000004E-3</v>
      </c>
      <c r="T12" s="168">
        <v>9.3989999999999994E-3</v>
      </c>
      <c r="U12" s="168">
        <v>8.4180000000000001E-3</v>
      </c>
      <c r="V12" s="168">
        <v>6.5799999999999999E-3</v>
      </c>
      <c r="W12" s="168">
        <v>5.0000000000000001E-3</v>
      </c>
      <c r="X12" s="168">
        <v>5.6759999999999996E-3</v>
      </c>
      <c r="Y12" s="168">
        <v>5.2659999999999998E-3</v>
      </c>
      <c r="Z12" s="168">
        <v>6.5799999999999999E-3</v>
      </c>
      <c r="AA12" s="168">
        <v>5.0000000000000001E-3</v>
      </c>
      <c r="AB12" s="168">
        <v>2.6080000000000001E-3</v>
      </c>
      <c r="AC12" s="168">
        <v>4.0000000000000001E-3</v>
      </c>
      <c r="AD12" s="168">
        <v>3.3E-3</v>
      </c>
      <c r="AE12" s="168">
        <v>6.7099999999999998E-3</v>
      </c>
      <c r="AF12" s="168">
        <v>4.9329999999999999E-3</v>
      </c>
      <c r="AG12" s="168">
        <v>3.0330000000000001E-3</v>
      </c>
      <c r="AH12" s="168">
        <v>4.6449999999999998E-3</v>
      </c>
      <c r="AI12" s="168">
        <v>6.1659999999999996E-3</v>
      </c>
      <c r="AJ12" s="168">
        <v>2.967E-3</v>
      </c>
      <c r="AK12" s="168">
        <v>8.5000000000000006E-3</v>
      </c>
      <c r="AL12" s="168">
        <v>6.613E-3</v>
      </c>
      <c r="AM12" s="168">
        <v>9.6439999999999998E-3</v>
      </c>
      <c r="AN12" s="168">
        <v>7.1780000000000004E-3</v>
      </c>
      <c r="AO12" s="168">
        <v>5.581E-3</v>
      </c>
      <c r="AP12" s="168">
        <v>6.3330000000000001E-3</v>
      </c>
      <c r="AQ12" s="168">
        <v>5.9670000000000001E-3</v>
      </c>
      <c r="AR12" s="168">
        <v>7.8329999999999997E-3</v>
      </c>
      <c r="AS12" s="168">
        <v>9.0310000000000008E-3</v>
      </c>
      <c r="AT12" s="168">
        <v>7.2259999999999998E-3</v>
      </c>
      <c r="AU12" s="168">
        <v>6.3E-3</v>
      </c>
      <c r="AV12" s="168">
        <v>5.7419999999999997E-3</v>
      </c>
      <c r="AW12" s="168">
        <v>6.4330000000000003E-3</v>
      </c>
      <c r="AX12" s="168">
        <v>6.5160000000000001E-3</v>
      </c>
      <c r="AY12" s="168">
        <v>3.8709999999999999E-3</v>
      </c>
      <c r="AZ12" s="168">
        <v>4.5360000000000001E-3</v>
      </c>
      <c r="BA12" s="168">
        <v>8.5800000000000008E-3</v>
      </c>
      <c r="BB12" s="168">
        <v>5.3330000000000001E-3</v>
      </c>
      <c r="BC12" s="168">
        <v>5.9137299999999999E-3</v>
      </c>
      <c r="BD12" s="168">
        <v>4.3796199999999999E-3</v>
      </c>
      <c r="BE12" s="258">
        <v>4.8765900000000001E-3</v>
      </c>
      <c r="BF12" s="258">
        <v>6.07217E-3</v>
      </c>
      <c r="BG12" s="258">
        <v>4.8576799999999996E-3</v>
      </c>
      <c r="BH12" s="258">
        <v>5.3889599999999999E-3</v>
      </c>
      <c r="BI12" s="258">
        <v>5.37727E-3</v>
      </c>
      <c r="BJ12" s="258">
        <v>4.9453099999999996E-3</v>
      </c>
      <c r="BK12" s="258">
        <v>4.7233400000000004E-3</v>
      </c>
      <c r="BL12" s="258">
        <v>4.6632399999999999E-3</v>
      </c>
      <c r="BM12" s="258">
        <v>5.3458300000000002E-3</v>
      </c>
      <c r="BN12" s="258">
        <v>5.7478800000000004E-3</v>
      </c>
      <c r="BO12" s="258">
        <v>5.73917E-3</v>
      </c>
      <c r="BP12" s="258">
        <v>4.2236499999999998E-3</v>
      </c>
      <c r="BQ12" s="258">
        <v>5.0024300000000004E-3</v>
      </c>
      <c r="BR12" s="258">
        <v>6.2785799999999998E-3</v>
      </c>
      <c r="BS12" s="258">
        <v>4.9337299999999999E-3</v>
      </c>
      <c r="BT12" s="258">
        <v>5.3811500000000003E-3</v>
      </c>
      <c r="BU12" s="258">
        <v>5.2261299999999998E-3</v>
      </c>
      <c r="BV12" s="258">
        <v>4.8440200000000001E-3</v>
      </c>
    </row>
    <row r="13" spans="1:74" x14ac:dyDescent="0.25">
      <c r="A13" s="474" t="s">
        <v>1022</v>
      </c>
      <c r="B13" s="475" t="s">
        <v>908</v>
      </c>
      <c r="C13" s="168">
        <v>0.29712899999999998</v>
      </c>
      <c r="D13" s="168">
        <v>0.25678600000000001</v>
      </c>
      <c r="E13" s="168">
        <v>0.28761300000000001</v>
      </c>
      <c r="F13" s="168">
        <v>0.29503299999999999</v>
      </c>
      <c r="G13" s="168">
        <v>0.294516</v>
      </c>
      <c r="H13" s="168">
        <v>0.3004</v>
      </c>
      <c r="I13" s="168">
        <v>0.29238700000000001</v>
      </c>
      <c r="J13" s="168">
        <v>0.29493599999999998</v>
      </c>
      <c r="K13" s="168">
        <v>0.27179999999999999</v>
      </c>
      <c r="L13" s="168">
        <v>0.251774</v>
      </c>
      <c r="M13" s="168">
        <v>0.293933</v>
      </c>
      <c r="N13" s="168">
        <v>0.315807</v>
      </c>
      <c r="O13" s="168">
        <v>0.29654799999999998</v>
      </c>
      <c r="P13" s="168">
        <v>0.28072399999999997</v>
      </c>
      <c r="Q13" s="168">
        <v>0.27848299999999998</v>
      </c>
      <c r="R13" s="168">
        <v>0.22989999999999999</v>
      </c>
      <c r="S13" s="168">
        <v>0.23354800000000001</v>
      </c>
      <c r="T13" s="168">
        <v>0.2485</v>
      </c>
      <c r="U13" s="168">
        <v>0.26451599999999997</v>
      </c>
      <c r="V13" s="168">
        <v>0.27438699999999999</v>
      </c>
      <c r="W13" s="168">
        <v>0.25993300000000003</v>
      </c>
      <c r="X13" s="168">
        <v>0.25819300000000001</v>
      </c>
      <c r="Y13" s="168">
        <v>0.27479999999999999</v>
      </c>
      <c r="Z13" s="168">
        <v>0.26587100000000002</v>
      </c>
      <c r="AA13" s="168">
        <v>0.259129</v>
      </c>
      <c r="AB13" s="168">
        <v>0.219107</v>
      </c>
      <c r="AC13" s="168">
        <v>0.27074199999999998</v>
      </c>
      <c r="AD13" s="168">
        <v>0.28010000000000002</v>
      </c>
      <c r="AE13" s="168">
        <v>0.30106500000000003</v>
      </c>
      <c r="AF13" s="168">
        <v>0.30146699999999998</v>
      </c>
      <c r="AG13" s="168">
        <v>0.28899999999999998</v>
      </c>
      <c r="AH13" s="168">
        <v>0.28812900000000002</v>
      </c>
      <c r="AI13" s="168">
        <v>0.25973299999999999</v>
      </c>
      <c r="AJ13" s="168">
        <v>0.27648400000000001</v>
      </c>
      <c r="AK13" s="168">
        <v>0.28670000000000001</v>
      </c>
      <c r="AL13" s="168">
        <v>0.29448400000000002</v>
      </c>
      <c r="AM13" s="168">
        <v>0.268451</v>
      </c>
      <c r="AN13" s="168">
        <v>0.26864300000000002</v>
      </c>
      <c r="AO13" s="168">
        <v>0.28435500000000002</v>
      </c>
      <c r="AP13" s="168">
        <v>0.29849999999999999</v>
      </c>
      <c r="AQ13" s="168">
        <v>0.28871000000000002</v>
      </c>
      <c r="AR13" s="168">
        <v>0.2959</v>
      </c>
      <c r="AS13" s="168">
        <v>0.29119299999999998</v>
      </c>
      <c r="AT13" s="168">
        <v>0.294097</v>
      </c>
      <c r="AU13" s="168">
        <v>0.28260000000000002</v>
      </c>
      <c r="AV13" s="168">
        <v>0.274065</v>
      </c>
      <c r="AW13" s="168">
        <v>0.28760000000000002</v>
      </c>
      <c r="AX13" s="168">
        <v>0.26241900000000001</v>
      </c>
      <c r="AY13" s="168">
        <v>0.26600000000000001</v>
      </c>
      <c r="AZ13" s="168">
        <v>0.26910699999999999</v>
      </c>
      <c r="BA13" s="168">
        <v>0.27851599999999999</v>
      </c>
      <c r="BB13" s="168">
        <v>0.28599999999999998</v>
      </c>
      <c r="BC13" s="168">
        <v>0.2651811</v>
      </c>
      <c r="BD13" s="168">
        <v>0.2942669</v>
      </c>
      <c r="BE13" s="258">
        <v>0.29148069999999998</v>
      </c>
      <c r="BF13" s="258">
        <v>0.28611750000000002</v>
      </c>
      <c r="BG13" s="258">
        <v>0.27622560000000002</v>
      </c>
      <c r="BH13" s="258">
        <v>0.25976890000000002</v>
      </c>
      <c r="BI13" s="258">
        <v>0.28264109999999998</v>
      </c>
      <c r="BJ13" s="258">
        <v>0.2926512</v>
      </c>
      <c r="BK13" s="258">
        <v>0.27528229999999998</v>
      </c>
      <c r="BL13" s="258">
        <v>0.27038849999999998</v>
      </c>
      <c r="BM13" s="258">
        <v>0.28352670000000002</v>
      </c>
      <c r="BN13" s="258">
        <v>0.26906140000000001</v>
      </c>
      <c r="BO13" s="258">
        <v>0.28018290000000001</v>
      </c>
      <c r="BP13" s="258">
        <v>0.3048226</v>
      </c>
      <c r="BQ13" s="258">
        <v>0.29837249999999998</v>
      </c>
      <c r="BR13" s="258">
        <v>0.29517470000000001</v>
      </c>
      <c r="BS13" s="258">
        <v>0.28517360000000003</v>
      </c>
      <c r="BT13" s="258">
        <v>0.2682715</v>
      </c>
      <c r="BU13" s="258">
        <v>0.28025230000000001</v>
      </c>
      <c r="BV13" s="258">
        <v>0.28845929999999997</v>
      </c>
    </row>
    <row r="14" spans="1:74" x14ac:dyDescent="0.25">
      <c r="A14" s="474" t="s">
        <v>1023</v>
      </c>
      <c r="B14" s="475" t="s">
        <v>1024</v>
      </c>
      <c r="C14" s="168">
        <v>0.29183900000000002</v>
      </c>
      <c r="D14" s="168">
        <v>0.28857100000000002</v>
      </c>
      <c r="E14" s="168">
        <v>0.26148399999999999</v>
      </c>
      <c r="F14" s="168">
        <v>0.2717</v>
      </c>
      <c r="G14" s="168">
        <v>0.28290300000000002</v>
      </c>
      <c r="H14" s="168">
        <v>0.29016700000000001</v>
      </c>
      <c r="I14" s="168">
        <v>0.28641899999999998</v>
      </c>
      <c r="J14" s="168">
        <v>0.28412900000000002</v>
      </c>
      <c r="K14" s="168">
        <v>0.28163300000000002</v>
      </c>
      <c r="L14" s="168">
        <v>0.28090300000000001</v>
      </c>
      <c r="M14" s="168">
        <v>0.28713300000000003</v>
      </c>
      <c r="N14" s="168">
        <v>0.28022599999999998</v>
      </c>
      <c r="O14" s="168">
        <v>0.269096</v>
      </c>
      <c r="P14" s="168">
        <v>0.23361999999999999</v>
      </c>
      <c r="Q14" s="168">
        <v>0.245451</v>
      </c>
      <c r="R14" s="168">
        <v>0.26440000000000002</v>
      </c>
      <c r="S14" s="168">
        <v>0.25838699999999998</v>
      </c>
      <c r="T14" s="168">
        <v>0.25569999999999998</v>
      </c>
      <c r="U14" s="168">
        <v>0.25790299999999999</v>
      </c>
      <c r="V14" s="168">
        <v>0.25235400000000002</v>
      </c>
      <c r="W14" s="168">
        <v>0.2697</v>
      </c>
      <c r="X14" s="168">
        <v>0.27961200000000003</v>
      </c>
      <c r="Y14" s="168">
        <v>0.28489999999999999</v>
      </c>
      <c r="Z14" s="168">
        <v>0.29206399999999999</v>
      </c>
      <c r="AA14" s="168">
        <v>0.296097</v>
      </c>
      <c r="AB14" s="168">
        <v>0.24482100000000001</v>
      </c>
      <c r="AC14" s="168">
        <v>0.267484</v>
      </c>
      <c r="AD14" s="168">
        <v>0.29909999999999998</v>
      </c>
      <c r="AE14" s="168">
        <v>0.32403199999999999</v>
      </c>
      <c r="AF14" s="168">
        <v>0.30640000000000001</v>
      </c>
      <c r="AG14" s="168">
        <v>0.29829</v>
      </c>
      <c r="AH14" s="168">
        <v>0.29590300000000003</v>
      </c>
      <c r="AI14" s="168">
        <v>0.27873300000000001</v>
      </c>
      <c r="AJ14" s="168">
        <v>0.26900000000000002</v>
      </c>
      <c r="AK14" s="168">
        <v>0.30080000000000001</v>
      </c>
      <c r="AL14" s="168">
        <v>0.304645</v>
      </c>
      <c r="AM14" s="168">
        <v>0.27854800000000002</v>
      </c>
      <c r="AN14" s="168">
        <v>0.27917900000000001</v>
      </c>
      <c r="AO14" s="168">
        <v>0.27422600000000003</v>
      </c>
      <c r="AP14" s="168">
        <v>0.28453299999999998</v>
      </c>
      <c r="AQ14" s="168">
        <v>0.28990300000000002</v>
      </c>
      <c r="AR14" s="168">
        <v>0.27313300000000001</v>
      </c>
      <c r="AS14" s="168">
        <v>0.27683799999999997</v>
      </c>
      <c r="AT14" s="168">
        <v>0.26300000000000001</v>
      </c>
      <c r="AU14" s="168">
        <v>0.252</v>
      </c>
      <c r="AV14" s="168">
        <v>0.22364500000000001</v>
      </c>
      <c r="AW14" s="168">
        <v>0.23433300000000001</v>
      </c>
      <c r="AX14" s="168">
        <v>0.229323</v>
      </c>
      <c r="AY14" s="168">
        <v>0.23319400000000001</v>
      </c>
      <c r="AZ14" s="168">
        <v>0.22614300000000001</v>
      </c>
      <c r="BA14" s="168">
        <v>0.247194</v>
      </c>
      <c r="BB14" s="168">
        <v>0.26093300000000003</v>
      </c>
      <c r="BC14" s="168">
        <v>0.28688039999999998</v>
      </c>
      <c r="BD14" s="168">
        <v>0.29140909999999998</v>
      </c>
      <c r="BE14" s="258">
        <v>0.28754299999999999</v>
      </c>
      <c r="BF14" s="258">
        <v>0.28183639999999999</v>
      </c>
      <c r="BG14" s="258">
        <v>0.27294249999999998</v>
      </c>
      <c r="BH14" s="258">
        <v>0.27208480000000002</v>
      </c>
      <c r="BI14" s="258">
        <v>0.27770159999999999</v>
      </c>
      <c r="BJ14" s="258">
        <v>0.28953570000000001</v>
      </c>
      <c r="BK14" s="258">
        <v>0.28079100000000001</v>
      </c>
      <c r="BL14" s="258">
        <v>0.27447709999999997</v>
      </c>
      <c r="BM14" s="258">
        <v>0.28104560000000001</v>
      </c>
      <c r="BN14" s="258">
        <v>0.28248329999999999</v>
      </c>
      <c r="BO14" s="258">
        <v>0.28406090000000001</v>
      </c>
      <c r="BP14" s="258">
        <v>0.28702640000000001</v>
      </c>
      <c r="BQ14" s="258">
        <v>0.28170149999999999</v>
      </c>
      <c r="BR14" s="258">
        <v>0.28090500000000002</v>
      </c>
      <c r="BS14" s="258">
        <v>0.26837100000000003</v>
      </c>
      <c r="BT14" s="258">
        <v>0.2690478</v>
      </c>
      <c r="BU14" s="258">
        <v>0.27351409999999998</v>
      </c>
      <c r="BV14" s="258">
        <v>0.288414</v>
      </c>
    </row>
    <row r="15" spans="1:74" x14ac:dyDescent="0.25">
      <c r="A15" s="474" t="s">
        <v>916</v>
      </c>
      <c r="B15" s="475" t="s">
        <v>910</v>
      </c>
      <c r="C15" s="168">
        <v>-0.22313</v>
      </c>
      <c r="D15" s="168">
        <v>-0.1235</v>
      </c>
      <c r="E15" s="168">
        <v>7.3451000000000002E-2</v>
      </c>
      <c r="F15" s="168">
        <v>0.23236699999999999</v>
      </c>
      <c r="G15" s="168">
        <v>0.28464600000000001</v>
      </c>
      <c r="H15" s="168">
        <v>0.264233</v>
      </c>
      <c r="I15" s="168">
        <v>0.26719399999999999</v>
      </c>
      <c r="J15" s="168">
        <v>0.21970999999999999</v>
      </c>
      <c r="K15" s="168">
        <v>5.4033999999999999E-2</v>
      </c>
      <c r="L15" s="168">
        <v>-0.127612</v>
      </c>
      <c r="M15" s="168">
        <v>-0.314299</v>
      </c>
      <c r="N15" s="168">
        <v>-0.25332399999999999</v>
      </c>
      <c r="O15" s="168">
        <v>-0.18348200000000001</v>
      </c>
      <c r="P15" s="168">
        <v>-0.138964</v>
      </c>
      <c r="Q15" s="168">
        <v>8.8969999999999994E-2</v>
      </c>
      <c r="R15" s="168">
        <v>0.18063399999999999</v>
      </c>
      <c r="S15" s="168">
        <v>0.17283999999999999</v>
      </c>
      <c r="T15" s="168">
        <v>0.196801</v>
      </c>
      <c r="U15" s="168">
        <v>0.201324</v>
      </c>
      <c r="V15" s="168">
        <v>0.17871100000000001</v>
      </c>
      <c r="W15" s="168">
        <v>2.0833000000000001E-2</v>
      </c>
      <c r="X15" s="168">
        <v>-0.13364300000000001</v>
      </c>
      <c r="Y15" s="168">
        <v>-0.23166600000000001</v>
      </c>
      <c r="Z15" s="168">
        <v>-0.21754799999999999</v>
      </c>
      <c r="AA15" s="168">
        <v>-0.192968</v>
      </c>
      <c r="AB15" s="168">
        <v>-0.12385699999999999</v>
      </c>
      <c r="AC15" s="168">
        <v>5.1999999999999998E-2</v>
      </c>
      <c r="AD15" s="168">
        <v>0.19616700000000001</v>
      </c>
      <c r="AE15" s="168">
        <v>0.26793499999999998</v>
      </c>
      <c r="AF15" s="168">
        <v>0.2681</v>
      </c>
      <c r="AG15" s="168">
        <v>0.25948399999999999</v>
      </c>
      <c r="AH15" s="168">
        <v>0.216807</v>
      </c>
      <c r="AI15" s="168">
        <v>6.2067999999999998E-2</v>
      </c>
      <c r="AJ15" s="168">
        <v>-6.1870000000000001E-2</v>
      </c>
      <c r="AK15" s="168">
        <v>-0.21283299999999999</v>
      </c>
      <c r="AL15" s="168">
        <v>-0.21764500000000001</v>
      </c>
      <c r="AM15" s="168">
        <v>-0.17716000000000001</v>
      </c>
      <c r="AN15" s="168">
        <v>-9.9750000000000005E-2</v>
      </c>
      <c r="AO15" s="168">
        <v>6.7547999999999997E-2</v>
      </c>
      <c r="AP15" s="168">
        <v>0.220334</v>
      </c>
      <c r="AQ15" s="168">
        <v>0.26006499999999999</v>
      </c>
      <c r="AR15" s="168">
        <v>0.28386699999999998</v>
      </c>
      <c r="AS15" s="168">
        <v>0.26977600000000002</v>
      </c>
      <c r="AT15" s="168">
        <v>0.236096</v>
      </c>
      <c r="AU15" s="168">
        <v>7.0133000000000001E-2</v>
      </c>
      <c r="AV15" s="168">
        <v>-9.8741999999999996E-2</v>
      </c>
      <c r="AW15" s="168">
        <v>-0.18993299999999999</v>
      </c>
      <c r="AX15" s="168">
        <v>-0.161355</v>
      </c>
      <c r="AY15" s="168">
        <v>-0.15132300000000001</v>
      </c>
      <c r="AZ15" s="168">
        <v>-9.0749999999999997E-2</v>
      </c>
      <c r="BA15" s="168">
        <v>9.9128999999999995E-2</v>
      </c>
      <c r="BB15" s="168">
        <v>0.25323400000000001</v>
      </c>
      <c r="BC15" s="168">
        <v>0.2804373</v>
      </c>
      <c r="BD15" s="168">
        <v>0.27863130000000003</v>
      </c>
      <c r="BE15" s="258">
        <v>0.27297539999999998</v>
      </c>
      <c r="BF15" s="258">
        <v>0.25039349999999999</v>
      </c>
      <c r="BG15" s="258">
        <v>4.96254E-2</v>
      </c>
      <c r="BH15" s="258">
        <v>-9.2501399999999998E-2</v>
      </c>
      <c r="BI15" s="258">
        <v>-0.2389695</v>
      </c>
      <c r="BJ15" s="258">
        <v>-0.2453312</v>
      </c>
      <c r="BK15" s="258">
        <v>-0.1989254</v>
      </c>
      <c r="BL15" s="258">
        <v>-0.13010369999999999</v>
      </c>
      <c r="BM15" s="258">
        <v>7.3149800000000001E-2</v>
      </c>
      <c r="BN15" s="258">
        <v>0.2351665</v>
      </c>
      <c r="BO15" s="258">
        <v>0.28217019999999998</v>
      </c>
      <c r="BP15" s="258">
        <v>0.27582889999999999</v>
      </c>
      <c r="BQ15" s="258">
        <v>0.27436080000000002</v>
      </c>
      <c r="BR15" s="258">
        <v>0.2481556</v>
      </c>
      <c r="BS15" s="258">
        <v>5.2575299999999998E-2</v>
      </c>
      <c r="BT15" s="258">
        <v>-9.2331899999999995E-2</v>
      </c>
      <c r="BU15" s="258">
        <v>-0.23708499999999999</v>
      </c>
      <c r="BV15" s="258">
        <v>-0.2450715</v>
      </c>
    </row>
    <row r="16" spans="1:74" x14ac:dyDescent="0.25">
      <c r="A16" s="474"/>
      <c r="B16" s="122" t="s">
        <v>917</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293"/>
      <c r="BF16" s="293"/>
      <c r="BG16" s="293"/>
      <c r="BH16" s="293"/>
      <c r="BI16" s="293"/>
      <c r="BJ16" s="293"/>
      <c r="BK16" s="293"/>
      <c r="BL16" s="293"/>
      <c r="BM16" s="293"/>
      <c r="BN16" s="293"/>
      <c r="BO16" s="293"/>
      <c r="BP16" s="293"/>
      <c r="BQ16" s="293"/>
      <c r="BR16" s="293"/>
      <c r="BS16" s="293"/>
      <c r="BT16" s="293"/>
      <c r="BU16" s="293"/>
      <c r="BV16" s="293"/>
    </row>
    <row r="17" spans="1:74" x14ac:dyDescent="0.25">
      <c r="A17" s="474" t="s">
        <v>918</v>
      </c>
      <c r="B17" s="475" t="s">
        <v>912</v>
      </c>
      <c r="C17" s="168">
        <v>-2.0226000000000001E-2</v>
      </c>
      <c r="D17" s="168">
        <v>-2.0678999999999999E-2</v>
      </c>
      <c r="E17" s="168">
        <v>-1.9193999999999999E-2</v>
      </c>
      <c r="F17" s="168">
        <v>-1.9833E-2</v>
      </c>
      <c r="G17" s="168">
        <v>-2.0289999999999999E-2</v>
      </c>
      <c r="H17" s="168">
        <v>-2.1132999999999999E-2</v>
      </c>
      <c r="I17" s="168">
        <v>-2.1225999999999998E-2</v>
      </c>
      <c r="J17" s="168">
        <v>-2.0903000000000001E-2</v>
      </c>
      <c r="K17" s="168">
        <v>-2.01E-2</v>
      </c>
      <c r="L17" s="168">
        <v>-2.0645E-2</v>
      </c>
      <c r="M17" s="168">
        <v>-2.1100000000000001E-2</v>
      </c>
      <c r="N17" s="168">
        <v>-2.1451999999999999E-2</v>
      </c>
      <c r="O17" s="168">
        <v>-2.0516E-2</v>
      </c>
      <c r="P17" s="168">
        <v>-1.9827999999999998E-2</v>
      </c>
      <c r="Q17" s="168">
        <v>-1.8096999999999999E-2</v>
      </c>
      <c r="R17" s="168">
        <v>-1.1133000000000001E-2</v>
      </c>
      <c r="S17" s="168">
        <v>-1.3644999999999999E-2</v>
      </c>
      <c r="T17" s="168">
        <v>-1.7867000000000001E-2</v>
      </c>
      <c r="U17" s="168">
        <v>-1.9484000000000001E-2</v>
      </c>
      <c r="V17" s="168">
        <v>-1.8903E-2</v>
      </c>
      <c r="W17" s="168">
        <v>-1.9266999999999999E-2</v>
      </c>
      <c r="X17" s="168">
        <v>-2.0487999999999999E-2</v>
      </c>
      <c r="Y17" s="168">
        <v>-2.1024000000000001E-2</v>
      </c>
      <c r="Z17" s="168">
        <v>-2.0570999999999999E-2</v>
      </c>
      <c r="AA17" s="168">
        <v>-1.9303000000000001E-2</v>
      </c>
      <c r="AB17" s="168">
        <v>-1.8078E-2</v>
      </c>
      <c r="AC17" s="168">
        <v>-2.0549000000000001E-2</v>
      </c>
      <c r="AD17" s="168">
        <v>-2.0841999999999999E-2</v>
      </c>
      <c r="AE17" s="168">
        <v>-2.2662000000000002E-2</v>
      </c>
      <c r="AF17" s="168">
        <v>-2.3705E-2</v>
      </c>
      <c r="AG17" s="168">
        <v>-2.3311999999999999E-2</v>
      </c>
      <c r="AH17" s="168">
        <v>-2.1728000000000001E-2</v>
      </c>
      <c r="AI17" s="168">
        <v>-2.1631999999999998E-2</v>
      </c>
      <c r="AJ17" s="168">
        <v>-2.2270000000000002E-2</v>
      </c>
      <c r="AK17" s="168">
        <v>-2.3389E-2</v>
      </c>
      <c r="AL17" s="168">
        <v>-2.3397999999999999E-2</v>
      </c>
      <c r="AM17" s="168">
        <v>-2.2343999999999999E-2</v>
      </c>
      <c r="AN17" s="168">
        <v>-2.1153000000000002E-2</v>
      </c>
      <c r="AO17" s="168">
        <v>-2.2384999999999999E-2</v>
      </c>
      <c r="AP17" s="168">
        <v>-2.0142E-2</v>
      </c>
      <c r="AQ17" s="168">
        <v>-2.1826000000000002E-2</v>
      </c>
      <c r="AR17" s="168">
        <v>-2.3643999999999998E-2</v>
      </c>
      <c r="AS17" s="168">
        <v>-2.2442E-2</v>
      </c>
      <c r="AT17" s="168">
        <v>-2.2522E-2</v>
      </c>
      <c r="AU17" s="168">
        <v>-2.0823999999999999E-2</v>
      </c>
      <c r="AV17" s="168">
        <v>-2.3115E-2</v>
      </c>
      <c r="AW17" s="168">
        <v>-2.4715999999999998E-2</v>
      </c>
      <c r="AX17" s="168">
        <v>-2.2457999999999999E-2</v>
      </c>
      <c r="AY17" s="168">
        <v>-2.3247E-2</v>
      </c>
      <c r="AZ17" s="168">
        <v>-2.3174E-2</v>
      </c>
      <c r="BA17" s="168">
        <v>-2.3144999999999999E-2</v>
      </c>
      <c r="BB17" s="168">
        <v>-2.2377000000000001E-2</v>
      </c>
      <c r="BC17" s="168">
        <v>-2.0044099999999999E-2</v>
      </c>
      <c r="BD17" s="168">
        <v>-2.0409099999999999E-2</v>
      </c>
      <c r="BE17" s="258">
        <v>-2.0359100000000002E-2</v>
      </c>
      <c r="BF17" s="258">
        <v>-2.0336199999999999E-2</v>
      </c>
      <c r="BG17" s="258">
        <v>-1.98213E-2</v>
      </c>
      <c r="BH17" s="258">
        <v>-1.92681E-2</v>
      </c>
      <c r="BI17" s="258">
        <v>-2.0120900000000001E-2</v>
      </c>
      <c r="BJ17" s="258">
        <v>-1.9716899999999999E-2</v>
      </c>
      <c r="BK17" s="258">
        <v>-2.04032E-2</v>
      </c>
      <c r="BL17" s="258">
        <v>-1.98792E-2</v>
      </c>
      <c r="BM17" s="258">
        <v>-2.0067700000000001E-2</v>
      </c>
      <c r="BN17" s="258">
        <v>-1.96601E-2</v>
      </c>
      <c r="BO17" s="258">
        <v>-2.0280300000000001E-2</v>
      </c>
      <c r="BP17" s="258">
        <v>-2.0766300000000001E-2</v>
      </c>
      <c r="BQ17" s="258">
        <v>-2.0619700000000001E-2</v>
      </c>
      <c r="BR17" s="258">
        <v>-2.05066E-2</v>
      </c>
      <c r="BS17" s="258">
        <v>-1.9701E-2</v>
      </c>
      <c r="BT17" s="258">
        <v>-1.9823400000000001E-2</v>
      </c>
      <c r="BU17" s="258">
        <v>-2.0725799999999999E-2</v>
      </c>
      <c r="BV17" s="258">
        <v>-2.0369100000000001E-2</v>
      </c>
    </row>
    <row r="18" spans="1:74" ht="10" x14ac:dyDescent="0.2">
      <c r="A18" s="474"/>
      <c r="B18" s="475"/>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293"/>
      <c r="BF18" s="293"/>
      <c r="BG18" s="293"/>
      <c r="BH18" s="293"/>
      <c r="BI18" s="293"/>
      <c r="BJ18" s="293"/>
      <c r="BK18" s="293"/>
      <c r="BL18" s="293"/>
      <c r="BM18" s="293"/>
      <c r="BN18" s="293"/>
      <c r="BO18" s="293"/>
      <c r="BP18" s="293"/>
      <c r="BQ18" s="293"/>
      <c r="BR18" s="293"/>
      <c r="BS18" s="293"/>
      <c r="BT18" s="293"/>
      <c r="BU18" s="293"/>
      <c r="BV18" s="293"/>
    </row>
    <row r="19" spans="1:74" x14ac:dyDescent="0.25">
      <c r="A19" s="473"/>
      <c r="B19" s="122" t="s">
        <v>919</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293"/>
      <c r="BF19" s="293"/>
      <c r="BG19" s="293"/>
      <c r="BH19" s="293"/>
      <c r="BI19" s="293"/>
      <c r="BJ19" s="293"/>
      <c r="BK19" s="293"/>
      <c r="BL19" s="293"/>
      <c r="BM19" s="293"/>
      <c r="BN19" s="293"/>
      <c r="BO19" s="293"/>
      <c r="BP19" s="293"/>
      <c r="BQ19" s="293"/>
      <c r="BR19" s="293"/>
      <c r="BS19" s="293"/>
      <c r="BT19" s="293"/>
      <c r="BU19" s="293"/>
      <c r="BV19" s="293"/>
    </row>
    <row r="20" spans="1:74" x14ac:dyDescent="0.25">
      <c r="A20" s="474" t="s">
        <v>920</v>
      </c>
      <c r="B20" s="475" t="s">
        <v>921</v>
      </c>
      <c r="C20" s="168">
        <v>-0.26598300000000002</v>
      </c>
      <c r="D20" s="168">
        <v>-0.25472499999999998</v>
      </c>
      <c r="E20" s="168">
        <v>-0.245562</v>
      </c>
      <c r="F20" s="168">
        <v>-0.25165999999999999</v>
      </c>
      <c r="G20" s="168">
        <v>-0.28347899999999998</v>
      </c>
      <c r="H20" s="168">
        <v>-0.27490900000000001</v>
      </c>
      <c r="I20" s="168">
        <v>-0.27798800000000001</v>
      </c>
      <c r="J20" s="168">
        <v>-0.31239800000000001</v>
      </c>
      <c r="K20" s="168">
        <v>-0.24643300000000001</v>
      </c>
      <c r="L20" s="168">
        <v>-0.33849000000000001</v>
      </c>
      <c r="M20" s="168">
        <v>-0.26636700000000002</v>
      </c>
      <c r="N20" s="168">
        <v>-0.30124299999999998</v>
      </c>
      <c r="O20" s="168">
        <v>-0.32342599999999999</v>
      </c>
      <c r="P20" s="168">
        <v>-0.27740300000000001</v>
      </c>
      <c r="Q20" s="168">
        <v>-0.29536699999999999</v>
      </c>
      <c r="R20" s="168">
        <v>-0.229573</v>
      </c>
      <c r="S20" s="168">
        <v>-0.240928</v>
      </c>
      <c r="T20" s="168">
        <v>-0.26357599999999998</v>
      </c>
      <c r="U20" s="168">
        <v>-0.25139899999999998</v>
      </c>
      <c r="V20" s="168">
        <v>-0.30333300000000002</v>
      </c>
      <c r="W20" s="168">
        <v>-0.23763400000000001</v>
      </c>
      <c r="X20" s="168">
        <v>-0.29858400000000002</v>
      </c>
      <c r="Y20" s="168">
        <v>-0.26036799999999999</v>
      </c>
      <c r="Z20" s="168">
        <v>-0.26413900000000001</v>
      </c>
      <c r="AA20" s="168">
        <v>-0.31598799999999999</v>
      </c>
      <c r="AB20" s="168">
        <v>-0.24326400000000001</v>
      </c>
      <c r="AC20" s="168">
        <v>-0.35239900000000002</v>
      </c>
      <c r="AD20" s="168">
        <v>-0.32882800000000001</v>
      </c>
      <c r="AE20" s="168">
        <v>-0.392899</v>
      </c>
      <c r="AF20" s="168">
        <v>-0.41834199999999999</v>
      </c>
      <c r="AG20" s="168">
        <v>-0.31873699999999999</v>
      </c>
      <c r="AH20" s="168">
        <v>-0.44159100000000001</v>
      </c>
      <c r="AI20" s="168">
        <v>-0.364145</v>
      </c>
      <c r="AJ20" s="168">
        <v>-0.39275199999999999</v>
      </c>
      <c r="AK20" s="168">
        <v>-0.398511</v>
      </c>
      <c r="AL20" s="168">
        <v>-0.45266699999999999</v>
      </c>
      <c r="AM20" s="168">
        <v>-0.50758300000000001</v>
      </c>
      <c r="AN20" s="168">
        <v>-0.46747899999999998</v>
      </c>
      <c r="AO20" s="168">
        <v>-0.52847100000000002</v>
      </c>
      <c r="AP20" s="168">
        <v>-0.42259400000000003</v>
      </c>
      <c r="AQ20" s="168">
        <v>-0.31481599999999998</v>
      </c>
      <c r="AR20" s="168">
        <v>-0.47932900000000001</v>
      </c>
      <c r="AS20" s="168">
        <v>-0.39277000000000001</v>
      </c>
      <c r="AT20" s="168">
        <v>-0.49010999999999999</v>
      </c>
      <c r="AU20" s="168">
        <v>-0.3957</v>
      </c>
      <c r="AV20" s="168">
        <v>-0.44228400000000001</v>
      </c>
      <c r="AW20" s="168">
        <v>-0.45601700000000001</v>
      </c>
      <c r="AX20" s="168">
        <v>-0.47118900000000002</v>
      </c>
      <c r="AY20" s="168">
        <v>-0.481377</v>
      </c>
      <c r="AZ20" s="168">
        <v>-0.47426099999999999</v>
      </c>
      <c r="BA20" s="168">
        <v>-0.53672799999999998</v>
      </c>
      <c r="BB20" s="168">
        <v>-0.490311</v>
      </c>
      <c r="BC20" s="168">
        <v>-0.47793170000000001</v>
      </c>
      <c r="BD20" s="168">
        <v>-0.51235090000000005</v>
      </c>
      <c r="BE20" s="258">
        <v>-0.46127269999999998</v>
      </c>
      <c r="BF20" s="258">
        <v>-0.47806700000000002</v>
      </c>
      <c r="BG20" s="258">
        <v>-0.46787810000000002</v>
      </c>
      <c r="BH20" s="258">
        <v>-0.46950500000000001</v>
      </c>
      <c r="BI20" s="258">
        <v>-0.46770099999999998</v>
      </c>
      <c r="BJ20" s="258">
        <v>-0.47427069999999999</v>
      </c>
      <c r="BK20" s="258">
        <v>-0.48871049999999999</v>
      </c>
      <c r="BL20" s="258">
        <v>-0.48570410000000003</v>
      </c>
      <c r="BM20" s="258">
        <v>-0.49404619999999999</v>
      </c>
      <c r="BN20" s="258">
        <v>-0.48810480000000001</v>
      </c>
      <c r="BO20" s="258">
        <v>-0.50289329999999999</v>
      </c>
      <c r="BP20" s="258">
        <v>-0.49732979999999999</v>
      </c>
      <c r="BQ20" s="258">
        <v>-0.48587130000000001</v>
      </c>
      <c r="BR20" s="258">
        <v>-0.48381819999999998</v>
      </c>
      <c r="BS20" s="258">
        <v>-0.49300090000000002</v>
      </c>
      <c r="BT20" s="258">
        <v>-0.50681830000000005</v>
      </c>
      <c r="BU20" s="258">
        <v>-0.50710560000000005</v>
      </c>
      <c r="BV20" s="258">
        <v>-0.53659990000000002</v>
      </c>
    </row>
    <row r="21" spans="1:74" x14ac:dyDescent="0.25">
      <c r="A21" s="474" t="s">
        <v>922</v>
      </c>
      <c r="B21" s="475" t="s">
        <v>931</v>
      </c>
      <c r="C21" s="168">
        <v>-0.80049899999999996</v>
      </c>
      <c r="D21" s="168">
        <v>-0.70601499999999995</v>
      </c>
      <c r="E21" s="168">
        <v>-0.73214999999999997</v>
      </c>
      <c r="F21" s="168">
        <v>-1.023512</v>
      </c>
      <c r="G21" s="168">
        <v>-0.95669999999999999</v>
      </c>
      <c r="H21" s="168">
        <v>-1.0334300000000001</v>
      </c>
      <c r="I21" s="168">
        <v>-1.066152</v>
      </c>
      <c r="J21" s="168">
        <v>-0.913327</v>
      </c>
      <c r="K21" s="168">
        <v>-1.0048490000000001</v>
      </c>
      <c r="L21" s="168">
        <v>-1.0374110000000001</v>
      </c>
      <c r="M21" s="168">
        <v>-1.0142910000000001</v>
      </c>
      <c r="N21" s="168">
        <v>-1.0858749999999999</v>
      </c>
      <c r="O21" s="168">
        <v>-1.0311790000000001</v>
      </c>
      <c r="P21" s="168">
        <v>-1.0643549999999999</v>
      </c>
      <c r="Q21" s="168">
        <v>-1.137583</v>
      </c>
      <c r="R21" s="168">
        <v>-1.1718329999999999</v>
      </c>
      <c r="S21" s="168">
        <v>-0.95726100000000003</v>
      </c>
      <c r="T21" s="168">
        <v>-1.1572720000000001</v>
      </c>
      <c r="U21" s="168">
        <v>-1.134045</v>
      </c>
      <c r="V21" s="168">
        <v>-1.033169</v>
      </c>
      <c r="W21" s="168">
        <v>-1.013131</v>
      </c>
      <c r="X21" s="168">
        <v>-1.2844390000000001</v>
      </c>
      <c r="Y21" s="168">
        <v>-1.181886</v>
      </c>
      <c r="Z21" s="168">
        <v>-1.457379</v>
      </c>
      <c r="AA21" s="168">
        <v>-1.201052</v>
      </c>
      <c r="AB21" s="168">
        <v>-0.96134900000000001</v>
      </c>
      <c r="AC21" s="168">
        <v>-1.059785</v>
      </c>
      <c r="AD21" s="168">
        <v>-1.30061</v>
      </c>
      <c r="AE21" s="168">
        <v>-1.169959</v>
      </c>
      <c r="AF21" s="168">
        <v>-1.3070360000000001</v>
      </c>
      <c r="AG21" s="168">
        <v>-1.156085</v>
      </c>
      <c r="AH21" s="168">
        <v>-1.2765340000000001</v>
      </c>
      <c r="AI21" s="168">
        <v>-1.224502</v>
      </c>
      <c r="AJ21" s="168">
        <v>-1.1246240000000001</v>
      </c>
      <c r="AK21" s="168">
        <v>-1.359056</v>
      </c>
      <c r="AL21" s="168">
        <v>-1.2307779999999999</v>
      </c>
      <c r="AM21" s="168">
        <v>-1.163861</v>
      </c>
      <c r="AN21" s="168">
        <v>-1.047396</v>
      </c>
      <c r="AO21" s="168">
        <v>-1.3138069999999999</v>
      </c>
      <c r="AP21" s="168">
        <v>-1.2262029999999999</v>
      </c>
      <c r="AQ21" s="168">
        <v>-1.2786169999999999</v>
      </c>
      <c r="AR21" s="168">
        <v>-1.47258</v>
      </c>
      <c r="AS21" s="168">
        <v>-1.189541</v>
      </c>
      <c r="AT21" s="168">
        <v>-1.28087</v>
      </c>
      <c r="AU21" s="168">
        <v>-1.1555660000000001</v>
      </c>
      <c r="AV21" s="168">
        <v>-1.3165119999999999</v>
      </c>
      <c r="AW21" s="168">
        <v>-1.2180679999999999</v>
      </c>
      <c r="AX21" s="168">
        <v>-1.3283860000000001</v>
      </c>
      <c r="AY21" s="168">
        <v>-1.2766580000000001</v>
      </c>
      <c r="AZ21" s="168">
        <v>-1.3647800000000001</v>
      </c>
      <c r="BA21" s="168">
        <v>-1.5421210000000001</v>
      </c>
      <c r="BB21" s="168">
        <v>-1.3718520000000001</v>
      </c>
      <c r="BC21" s="168">
        <v>-1.4522258065</v>
      </c>
      <c r="BD21" s="168">
        <v>-1.4664277667000001</v>
      </c>
      <c r="BE21" s="258">
        <v>-1.3904209999999999</v>
      </c>
      <c r="BF21" s="258">
        <v>-1.4258329999999999</v>
      </c>
      <c r="BG21" s="258">
        <v>-1.402501</v>
      </c>
      <c r="BH21" s="258">
        <v>-1.393858</v>
      </c>
      <c r="BI21" s="258">
        <v>-1.3944639999999999</v>
      </c>
      <c r="BJ21" s="258">
        <v>-1.365246</v>
      </c>
      <c r="BK21" s="258">
        <v>-1.3416220000000001</v>
      </c>
      <c r="BL21" s="258">
        <v>-1.321942</v>
      </c>
      <c r="BM21" s="258">
        <v>-1.3653599999999999</v>
      </c>
      <c r="BN21" s="258">
        <v>-1.315099</v>
      </c>
      <c r="BO21" s="258">
        <v>-1.3805909999999999</v>
      </c>
      <c r="BP21" s="258">
        <v>-1.4286939999999999</v>
      </c>
      <c r="BQ21" s="258">
        <v>-1.410901</v>
      </c>
      <c r="BR21" s="258">
        <v>-1.3484529999999999</v>
      </c>
      <c r="BS21" s="258">
        <v>-1.3610789999999999</v>
      </c>
      <c r="BT21" s="258">
        <v>-1.4148080000000001</v>
      </c>
      <c r="BU21" s="258">
        <v>-1.4043669999999999</v>
      </c>
      <c r="BV21" s="258">
        <v>-1.3769370000000001</v>
      </c>
    </row>
    <row r="22" spans="1:74" x14ac:dyDescent="0.25">
      <c r="A22" s="474" t="s">
        <v>923</v>
      </c>
      <c r="B22" s="475" t="s">
        <v>924</v>
      </c>
      <c r="C22" s="168">
        <v>-9.1320999999999999E-2</v>
      </c>
      <c r="D22" s="168">
        <v>-0.10777200000000001</v>
      </c>
      <c r="E22" s="168">
        <v>-0.21798100000000001</v>
      </c>
      <c r="F22" s="168">
        <v>-0.27332000000000001</v>
      </c>
      <c r="G22" s="168">
        <v>-0.232178</v>
      </c>
      <c r="H22" s="168">
        <v>-0.25698599999999999</v>
      </c>
      <c r="I22" s="168">
        <v>-0.22805800000000001</v>
      </c>
      <c r="J22" s="168">
        <v>-0.27643699999999999</v>
      </c>
      <c r="K22" s="168">
        <v>-0.28084599999999998</v>
      </c>
      <c r="L22" s="168">
        <v>-0.28472599999999998</v>
      </c>
      <c r="M22" s="168">
        <v>-0.25609900000000002</v>
      </c>
      <c r="N22" s="168">
        <v>-0.2036</v>
      </c>
      <c r="O22" s="168">
        <v>-0.27883000000000002</v>
      </c>
      <c r="P22" s="168">
        <v>-0.331293</v>
      </c>
      <c r="Q22" s="168">
        <v>-0.289524</v>
      </c>
      <c r="R22" s="168">
        <v>-0.33490199999999998</v>
      </c>
      <c r="S22" s="168">
        <v>-0.33559699999999998</v>
      </c>
      <c r="T22" s="168">
        <v>-0.26724599999999998</v>
      </c>
      <c r="U22" s="168">
        <v>-0.35758299999999998</v>
      </c>
      <c r="V22" s="168">
        <v>-0.36327700000000002</v>
      </c>
      <c r="W22" s="168">
        <v>-0.309307</v>
      </c>
      <c r="X22" s="168">
        <v>-0.42966700000000002</v>
      </c>
      <c r="Y22" s="168">
        <v>-0.35767599999999999</v>
      </c>
      <c r="Z22" s="168">
        <v>-0.22337099999999999</v>
      </c>
      <c r="AA22" s="168">
        <v>-0.32599600000000001</v>
      </c>
      <c r="AB22" s="168">
        <v>-0.285798</v>
      </c>
      <c r="AC22" s="168">
        <v>-0.41586000000000001</v>
      </c>
      <c r="AD22" s="168">
        <v>-0.41188900000000001</v>
      </c>
      <c r="AE22" s="168">
        <v>-0.44028800000000001</v>
      </c>
      <c r="AF22" s="168">
        <v>-0.37187199999999998</v>
      </c>
      <c r="AG22" s="168">
        <v>-0.41281000000000001</v>
      </c>
      <c r="AH22" s="168">
        <v>-0.43709500000000001</v>
      </c>
      <c r="AI22" s="168">
        <v>-0.29815399999999997</v>
      </c>
      <c r="AJ22" s="168">
        <v>-0.39267400000000002</v>
      </c>
      <c r="AK22" s="168">
        <v>-0.37167299999999998</v>
      </c>
      <c r="AL22" s="168">
        <v>-0.286856</v>
      </c>
      <c r="AM22" s="168">
        <v>-0.20279</v>
      </c>
      <c r="AN22" s="168">
        <v>-0.317776</v>
      </c>
      <c r="AO22" s="168">
        <v>-0.32987100000000003</v>
      </c>
      <c r="AP22" s="168">
        <v>-0.40051199999999998</v>
      </c>
      <c r="AQ22" s="168">
        <v>-0.436145</v>
      </c>
      <c r="AR22" s="168">
        <v>-0.40548400000000001</v>
      </c>
      <c r="AS22" s="168">
        <v>-0.30597200000000002</v>
      </c>
      <c r="AT22" s="168">
        <v>-0.30964199999999997</v>
      </c>
      <c r="AU22" s="168">
        <v>-0.399974</v>
      </c>
      <c r="AV22" s="168">
        <v>-0.36014000000000002</v>
      </c>
      <c r="AW22" s="168">
        <v>-0.36171999999999999</v>
      </c>
      <c r="AX22" s="168">
        <v>-0.37173600000000001</v>
      </c>
      <c r="AY22" s="168">
        <v>-0.42275400000000002</v>
      </c>
      <c r="AZ22" s="168">
        <v>-0.41521200000000003</v>
      </c>
      <c r="BA22" s="168">
        <v>-0.42899700000000002</v>
      </c>
      <c r="BB22" s="168">
        <v>-0.47478300000000001</v>
      </c>
      <c r="BC22" s="168">
        <v>-0.4683312</v>
      </c>
      <c r="BD22" s="168">
        <v>-0.44411119999999998</v>
      </c>
      <c r="BE22" s="258">
        <v>-0.49062800000000001</v>
      </c>
      <c r="BF22" s="258">
        <v>-0.47381640000000003</v>
      </c>
      <c r="BG22" s="258">
        <v>-0.44434030000000002</v>
      </c>
      <c r="BH22" s="258">
        <v>-0.453316</v>
      </c>
      <c r="BI22" s="258">
        <v>-0.45150610000000002</v>
      </c>
      <c r="BJ22" s="258">
        <v>-0.43363689999999999</v>
      </c>
      <c r="BK22" s="258">
        <v>-0.35057909999999998</v>
      </c>
      <c r="BL22" s="258">
        <v>-0.42150670000000001</v>
      </c>
      <c r="BM22" s="258">
        <v>-0.46703280000000003</v>
      </c>
      <c r="BN22" s="258">
        <v>-0.44077949999999999</v>
      </c>
      <c r="BO22" s="258">
        <v>-0.45358189999999998</v>
      </c>
      <c r="BP22" s="258">
        <v>-0.4627156</v>
      </c>
      <c r="BQ22" s="258">
        <v>-0.46966049999999998</v>
      </c>
      <c r="BR22" s="258">
        <v>-0.45909</v>
      </c>
      <c r="BS22" s="258">
        <v>-0.458202</v>
      </c>
      <c r="BT22" s="258">
        <v>-0.40897860000000003</v>
      </c>
      <c r="BU22" s="258">
        <v>-0.45079520000000001</v>
      </c>
      <c r="BV22" s="258">
        <v>-0.46729739999999997</v>
      </c>
    </row>
    <row r="23" spans="1:74" x14ac:dyDescent="0.25">
      <c r="A23" s="474" t="s">
        <v>172</v>
      </c>
      <c r="B23" s="475" t="s">
        <v>925</v>
      </c>
      <c r="C23" s="168">
        <v>-0.106517</v>
      </c>
      <c r="D23" s="168">
        <v>-0.20202999999999999</v>
      </c>
      <c r="E23" s="168">
        <v>-0.201677</v>
      </c>
      <c r="F23" s="168">
        <v>-0.16669999999999999</v>
      </c>
      <c r="G23" s="168">
        <v>-0.14588999999999999</v>
      </c>
      <c r="H23" s="168">
        <v>-0.12500700000000001</v>
      </c>
      <c r="I23" s="168">
        <v>-0.14049800000000001</v>
      </c>
      <c r="J23" s="168">
        <v>-0.15157499999999999</v>
      </c>
      <c r="K23" s="168">
        <v>-0.17624600000000001</v>
      </c>
      <c r="L23" s="168">
        <v>-0.22196099999999999</v>
      </c>
      <c r="M23" s="168">
        <v>-0.25397700000000001</v>
      </c>
      <c r="N23" s="168">
        <v>-0.16434199999999999</v>
      </c>
      <c r="O23" s="168">
        <v>-0.28094599999999997</v>
      </c>
      <c r="P23" s="168">
        <v>-0.36170099999999999</v>
      </c>
      <c r="Q23" s="168">
        <v>-0.183528</v>
      </c>
      <c r="R23" s="168">
        <v>-0.27321200000000001</v>
      </c>
      <c r="S23" s="168">
        <v>-0.13653999999999999</v>
      </c>
      <c r="T23" s="168">
        <v>-0.17069400000000001</v>
      </c>
      <c r="U23" s="168">
        <v>-0.16001599999999999</v>
      </c>
      <c r="V23" s="168">
        <v>-0.12271899999999999</v>
      </c>
      <c r="W23" s="168">
        <v>-0.20241999999999999</v>
      </c>
      <c r="X23" s="168">
        <v>-0.15822900000000001</v>
      </c>
      <c r="Y23" s="168">
        <v>-0.168792</v>
      </c>
      <c r="Z23" s="168">
        <v>-9.3992999999999993E-2</v>
      </c>
      <c r="AA23" s="168">
        <v>-0.18290500000000001</v>
      </c>
      <c r="AB23" s="168">
        <v>-0.27209100000000003</v>
      </c>
      <c r="AC23" s="168">
        <v>-0.21804999999999999</v>
      </c>
      <c r="AD23" s="168">
        <v>-0.212726</v>
      </c>
      <c r="AE23" s="168">
        <v>-0.21076900000000001</v>
      </c>
      <c r="AF23" s="168">
        <v>-0.19778200000000001</v>
      </c>
      <c r="AG23" s="168">
        <v>-0.16281799999999999</v>
      </c>
      <c r="AH23" s="168">
        <v>-0.16953599999999999</v>
      </c>
      <c r="AI23" s="168">
        <v>-0.19464899999999999</v>
      </c>
      <c r="AJ23" s="168">
        <v>-0.159223</v>
      </c>
      <c r="AK23" s="168">
        <v>-0.18715899999999999</v>
      </c>
      <c r="AL23" s="168">
        <v>-0.19587599999999999</v>
      </c>
      <c r="AM23" s="168">
        <v>-0.189223</v>
      </c>
      <c r="AN23" s="168">
        <v>-0.175238</v>
      </c>
      <c r="AO23" s="168">
        <v>-0.15733</v>
      </c>
      <c r="AP23" s="168">
        <v>-0.16849800000000001</v>
      </c>
      <c r="AQ23" s="168">
        <v>-0.1447</v>
      </c>
      <c r="AR23" s="168">
        <v>-0.193548</v>
      </c>
      <c r="AS23" s="168">
        <v>-0.185364</v>
      </c>
      <c r="AT23" s="168">
        <v>-0.16878199999999999</v>
      </c>
      <c r="AU23" s="168">
        <v>-0.20410600000000001</v>
      </c>
      <c r="AV23" s="168">
        <v>-9.9308999999999995E-2</v>
      </c>
      <c r="AW23" s="168">
        <v>-0.17401</v>
      </c>
      <c r="AX23" s="168">
        <v>-0.166877</v>
      </c>
      <c r="AY23" s="168">
        <v>-0.15734500000000001</v>
      </c>
      <c r="AZ23" s="168">
        <v>-0.160609</v>
      </c>
      <c r="BA23" s="168">
        <v>-0.12942699999999999</v>
      </c>
      <c r="BB23" s="168">
        <v>-0.145014</v>
      </c>
      <c r="BC23" s="168">
        <v>-0.2390998</v>
      </c>
      <c r="BD23" s="168">
        <v>-0.25016359999999999</v>
      </c>
      <c r="BE23" s="258">
        <v>-0.25729069999999998</v>
      </c>
      <c r="BF23" s="258">
        <v>-0.25901619999999997</v>
      </c>
      <c r="BG23" s="258">
        <v>-0.25685629999999998</v>
      </c>
      <c r="BH23" s="258">
        <v>-0.2433139</v>
      </c>
      <c r="BI23" s="258">
        <v>-0.2332031</v>
      </c>
      <c r="BJ23" s="258">
        <v>-0.2266919</v>
      </c>
      <c r="BK23" s="258">
        <v>-0.23159869999999999</v>
      </c>
      <c r="BL23" s="258">
        <v>-0.28073290000000001</v>
      </c>
      <c r="BM23" s="258">
        <v>-0.25584750000000001</v>
      </c>
      <c r="BN23" s="258">
        <v>-0.26098919999999998</v>
      </c>
      <c r="BO23" s="258">
        <v>-0.2356366</v>
      </c>
      <c r="BP23" s="258">
        <v>-0.22926650000000001</v>
      </c>
      <c r="BQ23" s="258">
        <v>-0.22319249999999999</v>
      </c>
      <c r="BR23" s="258">
        <v>-0.22413179999999999</v>
      </c>
      <c r="BS23" s="258">
        <v>-0.22650519999999999</v>
      </c>
      <c r="BT23" s="258">
        <v>-0.2198184</v>
      </c>
      <c r="BU23" s="258">
        <v>-0.21029619999999999</v>
      </c>
      <c r="BV23" s="258">
        <v>-0.2215269</v>
      </c>
    </row>
    <row r="24" spans="1:74" ht="10" x14ac:dyDescent="0.2">
      <c r="A24" s="474"/>
      <c r="B24" s="47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293"/>
      <c r="BF24" s="293"/>
      <c r="BG24" s="293"/>
      <c r="BH24" s="293"/>
      <c r="BI24" s="293"/>
      <c r="BJ24" s="293"/>
      <c r="BK24" s="293"/>
      <c r="BL24" s="293"/>
      <c r="BM24" s="293"/>
      <c r="BN24" s="293"/>
      <c r="BO24" s="293"/>
      <c r="BP24" s="293"/>
      <c r="BQ24" s="293"/>
      <c r="BR24" s="293"/>
      <c r="BS24" s="293"/>
      <c r="BT24" s="293"/>
      <c r="BU24" s="293"/>
      <c r="BV24" s="293"/>
    </row>
    <row r="25" spans="1:74" x14ac:dyDescent="0.25">
      <c r="A25" s="473"/>
      <c r="B25" s="122" t="s">
        <v>926</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293"/>
      <c r="BF25" s="293"/>
      <c r="BG25" s="293"/>
      <c r="BH25" s="293"/>
      <c r="BI25" s="293"/>
      <c r="BJ25" s="293"/>
      <c r="BK25" s="293"/>
      <c r="BL25" s="293"/>
      <c r="BM25" s="293"/>
      <c r="BN25" s="293"/>
      <c r="BO25" s="293"/>
      <c r="BP25" s="293"/>
      <c r="BQ25" s="293"/>
      <c r="BR25" s="293"/>
      <c r="BS25" s="293"/>
      <c r="BT25" s="293"/>
      <c r="BU25" s="293"/>
      <c r="BV25" s="293"/>
    </row>
    <row r="26" spans="1:74" x14ac:dyDescent="0.25">
      <c r="A26" s="474" t="s">
        <v>927</v>
      </c>
      <c r="B26" s="475" t="s">
        <v>924</v>
      </c>
      <c r="C26" s="168">
        <v>0.53335500000000002</v>
      </c>
      <c r="D26" s="168">
        <v>0.456071</v>
      </c>
      <c r="E26" s="168">
        <v>0.37861299999999998</v>
      </c>
      <c r="F26" s="168">
        <v>0.32503300000000002</v>
      </c>
      <c r="G26" s="168">
        <v>0.275613</v>
      </c>
      <c r="H26" s="168">
        <v>0.25883400000000001</v>
      </c>
      <c r="I26" s="168">
        <v>0.268484</v>
      </c>
      <c r="J26" s="168">
        <v>0.29877399999999998</v>
      </c>
      <c r="K26" s="168">
        <v>0.42036699999999999</v>
      </c>
      <c r="L26" s="168">
        <v>0.51129100000000005</v>
      </c>
      <c r="M26" s="168">
        <v>0.5696</v>
      </c>
      <c r="N26" s="168">
        <v>0.55051600000000001</v>
      </c>
      <c r="O26" s="168">
        <v>0.53683899999999996</v>
      </c>
      <c r="P26" s="168">
        <v>0.47444900000000001</v>
      </c>
      <c r="Q26" s="168">
        <v>0.37206499999999998</v>
      </c>
      <c r="R26" s="168">
        <v>0.23130000000000001</v>
      </c>
      <c r="S26" s="168">
        <v>0.240451</v>
      </c>
      <c r="T26" s="168">
        <v>0.27343299999999998</v>
      </c>
      <c r="U26" s="168">
        <v>0.29816100000000001</v>
      </c>
      <c r="V26" s="168">
        <v>0.28458099999999997</v>
      </c>
      <c r="W26" s="168">
        <v>0.37943300000000002</v>
      </c>
      <c r="X26" s="168">
        <v>0.46100000000000002</v>
      </c>
      <c r="Y26" s="168">
        <v>0.49673299999999998</v>
      </c>
      <c r="Z26" s="168">
        <v>0.45796799999999999</v>
      </c>
      <c r="AA26" s="168">
        <v>0.45957999999999999</v>
      </c>
      <c r="AB26" s="168">
        <v>0.37292900000000001</v>
      </c>
      <c r="AC26" s="168">
        <v>0.35212900000000003</v>
      </c>
      <c r="AD26" s="168">
        <v>0.29170000000000001</v>
      </c>
      <c r="AE26" s="168">
        <v>0.29112900000000003</v>
      </c>
      <c r="AF26" s="168">
        <v>0.28249999999999997</v>
      </c>
      <c r="AG26" s="168">
        <v>0.285806</v>
      </c>
      <c r="AH26" s="168">
        <v>0.292742</v>
      </c>
      <c r="AI26" s="168">
        <v>0.36509999999999998</v>
      </c>
      <c r="AJ26" s="168">
        <v>0.47119299999999997</v>
      </c>
      <c r="AK26" s="168">
        <v>0.53800000000000003</v>
      </c>
      <c r="AL26" s="168">
        <v>0.58370999999999995</v>
      </c>
      <c r="AM26" s="168">
        <v>0.50009700000000001</v>
      </c>
      <c r="AN26" s="168">
        <v>0.454071</v>
      </c>
      <c r="AO26" s="168">
        <v>0.37709599999999999</v>
      </c>
      <c r="AP26" s="168">
        <v>0.34963300000000003</v>
      </c>
      <c r="AQ26" s="168">
        <v>0.29958099999999999</v>
      </c>
      <c r="AR26" s="168">
        <v>0.27603299999999997</v>
      </c>
      <c r="AS26" s="168">
        <v>0.29354799999999998</v>
      </c>
      <c r="AT26" s="168">
        <v>0.30770900000000001</v>
      </c>
      <c r="AU26" s="168">
        <v>0.44356699999999999</v>
      </c>
      <c r="AV26" s="168">
        <v>0.52416099999999999</v>
      </c>
      <c r="AW26" s="168">
        <v>0.59089999999999998</v>
      </c>
      <c r="AX26" s="168">
        <v>0.56825800000000004</v>
      </c>
      <c r="AY26" s="168">
        <v>0.57761300000000004</v>
      </c>
      <c r="AZ26" s="168">
        <v>0.52024999999999999</v>
      </c>
      <c r="BA26" s="168">
        <v>0.40590399999999999</v>
      </c>
      <c r="BB26" s="168">
        <v>0.335233</v>
      </c>
      <c r="BC26" s="168">
        <v>0.29195769999999999</v>
      </c>
      <c r="BD26" s="168">
        <v>0.26995649999999999</v>
      </c>
      <c r="BE26" s="258">
        <v>0.27116839999999998</v>
      </c>
      <c r="BF26" s="258">
        <v>0.29546679999999997</v>
      </c>
      <c r="BG26" s="258">
        <v>0.4025358</v>
      </c>
      <c r="BH26" s="258">
        <v>0.45357449999999999</v>
      </c>
      <c r="BI26" s="258">
        <v>0.5250129</v>
      </c>
      <c r="BJ26" s="258">
        <v>0.51805590000000001</v>
      </c>
      <c r="BK26" s="258">
        <v>0.48745480000000002</v>
      </c>
      <c r="BL26" s="258">
        <v>0.43770419999999999</v>
      </c>
      <c r="BM26" s="258">
        <v>0.36423080000000002</v>
      </c>
      <c r="BN26" s="258">
        <v>0.3192605</v>
      </c>
      <c r="BO26" s="258">
        <v>0.28155079999999999</v>
      </c>
      <c r="BP26" s="258">
        <v>0.28870000000000001</v>
      </c>
      <c r="BQ26" s="258">
        <v>0.29184569999999999</v>
      </c>
      <c r="BR26" s="258">
        <v>0.31244939999999999</v>
      </c>
      <c r="BS26" s="258">
        <v>0.41333189999999997</v>
      </c>
      <c r="BT26" s="258">
        <v>0.53304549999999995</v>
      </c>
      <c r="BU26" s="258">
        <v>0.55913299999999999</v>
      </c>
      <c r="BV26" s="258">
        <v>0.52724559999999998</v>
      </c>
    </row>
    <row r="27" spans="1:74" x14ac:dyDescent="0.25">
      <c r="A27" s="474" t="s">
        <v>733</v>
      </c>
      <c r="B27" s="475" t="s">
        <v>925</v>
      </c>
      <c r="C27" s="168">
        <v>0.14158100000000001</v>
      </c>
      <c r="D27" s="168">
        <v>0.13564300000000001</v>
      </c>
      <c r="E27" s="168">
        <v>0.13325799999999999</v>
      </c>
      <c r="F27" s="168">
        <v>0.16070000000000001</v>
      </c>
      <c r="G27" s="168">
        <v>0.18429000000000001</v>
      </c>
      <c r="H27" s="168">
        <v>0.17263300000000001</v>
      </c>
      <c r="I27" s="168">
        <v>0.179452</v>
      </c>
      <c r="J27" s="168">
        <v>0.18196799999999999</v>
      </c>
      <c r="K27" s="168">
        <v>0.18029999999999999</v>
      </c>
      <c r="L27" s="168">
        <v>0.200516</v>
      </c>
      <c r="M27" s="168">
        <v>0.17403299999999999</v>
      </c>
      <c r="N27" s="168">
        <v>0.165129</v>
      </c>
      <c r="O27" s="168">
        <v>0.16106400000000001</v>
      </c>
      <c r="P27" s="168">
        <v>0.16520599999999999</v>
      </c>
      <c r="Q27" s="168">
        <v>0.12683800000000001</v>
      </c>
      <c r="R27" s="168">
        <v>8.5932999999999995E-2</v>
      </c>
      <c r="S27" s="168">
        <v>9.5644999999999994E-2</v>
      </c>
      <c r="T27" s="168">
        <v>0.12903300000000001</v>
      </c>
      <c r="U27" s="168">
        <v>0.15764500000000001</v>
      </c>
      <c r="V27" s="168">
        <v>0.13758000000000001</v>
      </c>
      <c r="W27" s="168">
        <v>0.156833</v>
      </c>
      <c r="X27" s="168">
        <v>0.12590299999999999</v>
      </c>
      <c r="Y27" s="168">
        <v>0.14063300000000001</v>
      </c>
      <c r="Z27" s="168">
        <v>0.11258</v>
      </c>
      <c r="AA27" s="168">
        <v>0.13383900000000001</v>
      </c>
      <c r="AB27" s="168">
        <v>0.109857</v>
      </c>
      <c r="AC27" s="168">
        <v>0.16819400000000001</v>
      </c>
      <c r="AD27" s="168">
        <v>0.15976699999999999</v>
      </c>
      <c r="AE27" s="168">
        <v>0.13916100000000001</v>
      </c>
      <c r="AF27" s="168">
        <v>0.13173299999999999</v>
      </c>
      <c r="AG27" s="168">
        <v>0.14622599999999999</v>
      </c>
      <c r="AH27" s="168">
        <v>0.14064499999999999</v>
      </c>
      <c r="AI27" s="168">
        <v>0.1792</v>
      </c>
      <c r="AJ27" s="168">
        <v>0.22522600000000001</v>
      </c>
      <c r="AK27" s="168">
        <v>0.23669999999999999</v>
      </c>
      <c r="AL27" s="168">
        <v>0.22222600000000001</v>
      </c>
      <c r="AM27" s="168">
        <v>0.20396700000000001</v>
      </c>
      <c r="AN27" s="168">
        <v>0.187643</v>
      </c>
      <c r="AO27" s="168">
        <v>0.203065</v>
      </c>
      <c r="AP27" s="168">
        <v>0.1736</v>
      </c>
      <c r="AQ27" s="168">
        <v>0.20599999999999999</v>
      </c>
      <c r="AR27" s="168">
        <v>0.20713300000000001</v>
      </c>
      <c r="AS27" s="168">
        <v>0.22790299999999999</v>
      </c>
      <c r="AT27" s="168">
        <v>0.22619400000000001</v>
      </c>
      <c r="AU27" s="168">
        <v>0.21233299999999999</v>
      </c>
      <c r="AV27" s="168">
        <v>0.177452</v>
      </c>
      <c r="AW27" s="168">
        <v>0.20319999999999999</v>
      </c>
      <c r="AX27" s="168">
        <v>0.213258</v>
      </c>
      <c r="AY27" s="168">
        <v>0.223161</v>
      </c>
      <c r="AZ27" s="168">
        <v>0.22164300000000001</v>
      </c>
      <c r="BA27" s="168">
        <v>0.20454800000000001</v>
      </c>
      <c r="BB27" s="168">
        <v>0.21546699999999999</v>
      </c>
      <c r="BC27" s="168">
        <v>0.1874449</v>
      </c>
      <c r="BD27" s="168">
        <v>0.18785389999999999</v>
      </c>
      <c r="BE27" s="258">
        <v>0.18633269999999999</v>
      </c>
      <c r="BF27" s="258">
        <v>0.1889458</v>
      </c>
      <c r="BG27" s="258">
        <v>0.20269789999999999</v>
      </c>
      <c r="BH27" s="258">
        <v>0.19064519999999999</v>
      </c>
      <c r="BI27" s="258">
        <v>0.18483379999999999</v>
      </c>
      <c r="BJ27" s="258">
        <v>0.1774336</v>
      </c>
      <c r="BK27" s="258">
        <v>0.16635839999999999</v>
      </c>
      <c r="BL27" s="258">
        <v>0.16055120000000001</v>
      </c>
      <c r="BM27" s="258">
        <v>0.1819578</v>
      </c>
      <c r="BN27" s="258">
        <v>0.16970150000000001</v>
      </c>
      <c r="BO27" s="258">
        <v>0.17782790000000001</v>
      </c>
      <c r="BP27" s="258">
        <v>0.17851639999999999</v>
      </c>
      <c r="BQ27" s="258">
        <v>0.17910139999999999</v>
      </c>
      <c r="BR27" s="258">
        <v>0.18420110000000001</v>
      </c>
      <c r="BS27" s="258">
        <v>0.19870099999999999</v>
      </c>
      <c r="BT27" s="258">
        <v>0.1870116</v>
      </c>
      <c r="BU27" s="258">
        <v>0.1814837</v>
      </c>
      <c r="BV27" s="258">
        <v>0.17469199999999999</v>
      </c>
    </row>
    <row r="28" spans="1:74" ht="10" x14ac:dyDescent="0.2">
      <c r="A28" s="474"/>
      <c r="B28" s="475"/>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293"/>
      <c r="BF28" s="293"/>
      <c r="BG28" s="293"/>
      <c r="BH28" s="293"/>
      <c r="BI28" s="293"/>
      <c r="BJ28" s="293"/>
      <c r="BK28" s="293"/>
      <c r="BL28" s="293"/>
      <c r="BM28" s="293"/>
      <c r="BN28" s="293"/>
      <c r="BO28" s="293"/>
      <c r="BP28" s="293"/>
      <c r="BQ28" s="293"/>
      <c r="BR28" s="293"/>
      <c r="BS28" s="293"/>
      <c r="BT28" s="293"/>
      <c r="BU28" s="293"/>
      <c r="BV28" s="293"/>
    </row>
    <row r="29" spans="1:74" x14ac:dyDescent="0.25">
      <c r="A29" s="473"/>
      <c r="B29" s="122" t="s">
        <v>928</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293"/>
      <c r="BF29" s="293"/>
      <c r="BG29" s="293"/>
      <c r="BH29" s="293"/>
      <c r="BI29" s="293"/>
      <c r="BJ29" s="293"/>
      <c r="BK29" s="293"/>
      <c r="BL29" s="293"/>
      <c r="BM29" s="293"/>
      <c r="BN29" s="293"/>
      <c r="BO29" s="293"/>
      <c r="BP29" s="293"/>
      <c r="BQ29" s="293"/>
      <c r="BR29" s="293"/>
      <c r="BS29" s="293"/>
      <c r="BT29" s="293"/>
      <c r="BU29" s="293"/>
      <c r="BV29" s="293"/>
    </row>
    <row r="30" spans="1:74" x14ac:dyDescent="0.25">
      <c r="A30" s="474" t="s">
        <v>929</v>
      </c>
      <c r="B30" s="475" t="s">
        <v>930</v>
      </c>
      <c r="C30" s="168">
        <v>1.6097589999999999</v>
      </c>
      <c r="D30" s="168">
        <v>1.6569529999999999</v>
      </c>
      <c r="E30" s="168">
        <v>1.559599</v>
      </c>
      <c r="F30" s="168">
        <v>1.5908739999999999</v>
      </c>
      <c r="G30" s="168">
        <v>1.4883919999999999</v>
      </c>
      <c r="H30" s="168">
        <v>1.4213899999999999</v>
      </c>
      <c r="I30" s="168">
        <v>1.4921089999999999</v>
      </c>
      <c r="J30" s="168">
        <v>1.458215</v>
      </c>
      <c r="K30" s="168">
        <v>1.502934</v>
      </c>
      <c r="L30" s="168">
        <v>1.466961</v>
      </c>
      <c r="M30" s="168">
        <v>1.5779669999999999</v>
      </c>
      <c r="N30" s="168">
        <v>1.6286929999999999</v>
      </c>
      <c r="O30" s="168">
        <v>1.711573</v>
      </c>
      <c r="P30" s="168">
        <v>1.710561</v>
      </c>
      <c r="Q30" s="168">
        <v>1.7075359999999999</v>
      </c>
      <c r="R30" s="168">
        <v>1.5965940000000001</v>
      </c>
      <c r="S30" s="168">
        <v>1.682523</v>
      </c>
      <c r="T30" s="168">
        <v>1.757223</v>
      </c>
      <c r="U30" s="168">
        <v>1.8646</v>
      </c>
      <c r="V30" s="168">
        <v>1.651635</v>
      </c>
      <c r="W30" s="168">
        <v>1.488399</v>
      </c>
      <c r="X30" s="168">
        <v>1.6496409999999999</v>
      </c>
      <c r="Y30" s="168">
        <v>1.9094640000000001</v>
      </c>
      <c r="Z30" s="168">
        <v>1.887473</v>
      </c>
      <c r="AA30" s="168">
        <v>1.835432</v>
      </c>
      <c r="AB30" s="168">
        <v>1.2910219999999999</v>
      </c>
      <c r="AC30" s="168">
        <v>1.508181</v>
      </c>
      <c r="AD30" s="168">
        <v>1.8415060000000001</v>
      </c>
      <c r="AE30" s="168">
        <v>1.890746</v>
      </c>
      <c r="AF30" s="168">
        <v>1.8508579999999999</v>
      </c>
      <c r="AG30" s="168">
        <v>1.8181020000000001</v>
      </c>
      <c r="AH30" s="168">
        <v>1.865248</v>
      </c>
      <c r="AI30" s="168">
        <v>1.799255</v>
      </c>
      <c r="AJ30" s="168">
        <v>1.9137</v>
      </c>
      <c r="AK30" s="168">
        <v>1.931222</v>
      </c>
      <c r="AL30" s="168">
        <v>2.1026560000000001</v>
      </c>
      <c r="AM30" s="168">
        <v>2.0068999999999999</v>
      </c>
      <c r="AN30" s="168">
        <v>1.972664</v>
      </c>
      <c r="AO30" s="168">
        <v>1.963819</v>
      </c>
      <c r="AP30" s="168">
        <v>1.9737389999999999</v>
      </c>
      <c r="AQ30" s="168">
        <v>2.037636</v>
      </c>
      <c r="AR30" s="168">
        <v>2.0857030000000001</v>
      </c>
      <c r="AS30" s="168">
        <v>2.1899069999999998</v>
      </c>
      <c r="AT30" s="168">
        <v>1.7966960000000001</v>
      </c>
      <c r="AU30" s="168">
        <v>1.907467</v>
      </c>
      <c r="AV30" s="168">
        <v>1.990748</v>
      </c>
      <c r="AW30" s="168">
        <v>1.9196489999999999</v>
      </c>
      <c r="AX30" s="168">
        <v>1.8092299999999999</v>
      </c>
      <c r="AY30" s="168">
        <v>1.922785</v>
      </c>
      <c r="AZ30" s="168">
        <v>2.0283820000000001</v>
      </c>
      <c r="BA30" s="168">
        <v>2.0188519999999999</v>
      </c>
      <c r="BB30" s="168">
        <v>2.136622</v>
      </c>
      <c r="BC30" s="168">
        <v>2.1083150000000002</v>
      </c>
      <c r="BD30" s="168">
        <v>2.1001660000000002</v>
      </c>
      <c r="BE30" s="258">
        <v>2.1248239999999998</v>
      </c>
      <c r="BF30" s="258">
        <v>2.1154860000000002</v>
      </c>
      <c r="BG30" s="258">
        <v>2.1266180000000001</v>
      </c>
      <c r="BH30" s="258">
        <v>2.1382979999999998</v>
      </c>
      <c r="BI30" s="258">
        <v>2.1306129999999999</v>
      </c>
      <c r="BJ30" s="258">
        <v>2.1325729999999998</v>
      </c>
      <c r="BK30" s="258">
        <v>2.1299890000000001</v>
      </c>
      <c r="BL30" s="258">
        <v>2.1323509999999999</v>
      </c>
      <c r="BM30" s="258">
        <v>2.1463990000000002</v>
      </c>
      <c r="BN30" s="258">
        <v>2.1322950000000001</v>
      </c>
      <c r="BO30" s="258">
        <v>2.129712</v>
      </c>
      <c r="BP30" s="258">
        <v>2.1371120000000001</v>
      </c>
      <c r="BQ30" s="258">
        <v>2.1400359999999998</v>
      </c>
      <c r="BR30" s="258">
        <v>2.1299100000000002</v>
      </c>
      <c r="BS30" s="258">
        <v>2.1506690000000002</v>
      </c>
      <c r="BT30" s="258">
        <v>2.152746</v>
      </c>
      <c r="BU30" s="258">
        <v>2.1712920000000002</v>
      </c>
      <c r="BV30" s="258">
        <v>2.1662979999999998</v>
      </c>
    </row>
    <row r="31" spans="1:74" x14ac:dyDescent="0.25">
      <c r="A31" s="474" t="s">
        <v>1025</v>
      </c>
      <c r="B31" s="475" t="s">
        <v>1027</v>
      </c>
      <c r="C31" s="168">
        <v>1.37205</v>
      </c>
      <c r="D31" s="168">
        <v>1.2367710000000001</v>
      </c>
      <c r="E31" s="168">
        <v>0.96346299999999996</v>
      </c>
      <c r="F31" s="168">
        <v>0.65685400000000005</v>
      </c>
      <c r="G31" s="168">
        <v>0.55778399999999995</v>
      </c>
      <c r="H31" s="168">
        <v>0.52547100000000002</v>
      </c>
      <c r="I31" s="168">
        <v>0.590978</v>
      </c>
      <c r="J31" s="168">
        <v>0.54067200000000004</v>
      </c>
      <c r="K31" s="168">
        <v>0.76108399999999998</v>
      </c>
      <c r="L31" s="168">
        <v>0.89455700000000005</v>
      </c>
      <c r="M31" s="168">
        <v>1.168509</v>
      </c>
      <c r="N31" s="168">
        <v>1.1717379999999999</v>
      </c>
      <c r="O31" s="168">
        <v>1.181208</v>
      </c>
      <c r="P31" s="168">
        <v>1.2566790000000001</v>
      </c>
      <c r="Q31" s="168">
        <v>0.99173999999999995</v>
      </c>
      <c r="R31" s="168">
        <v>0.66613299999999998</v>
      </c>
      <c r="S31" s="168">
        <v>0.62525600000000003</v>
      </c>
      <c r="T31" s="168">
        <v>0.43659399999999998</v>
      </c>
      <c r="U31" s="168">
        <v>0.47702</v>
      </c>
      <c r="V31" s="168">
        <v>0.59131500000000004</v>
      </c>
      <c r="W31" s="168">
        <v>0.75750200000000001</v>
      </c>
      <c r="X31" s="168">
        <v>0.82252899999999995</v>
      </c>
      <c r="Y31" s="168">
        <v>0.972414</v>
      </c>
      <c r="Z31" s="168">
        <v>1.121653</v>
      </c>
      <c r="AA31" s="168">
        <v>1.2706569999999999</v>
      </c>
      <c r="AB31" s="168">
        <v>1.1016159999999999</v>
      </c>
      <c r="AC31" s="168">
        <v>0.95728000000000002</v>
      </c>
      <c r="AD31" s="168">
        <v>0.61355700000000002</v>
      </c>
      <c r="AE31" s="168">
        <v>0.64565399999999995</v>
      </c>
      <c r="AF31" s="168">
        <v>0.58219699999999996</v>
      </c>
      <c r="AG31" s="168">
        <v>0.63052799999999998</v>
      </c>
      <c r="AH31" s="168">
        <v>0.60079000000000005</v>
      </c>
      <c r="AI31" s="168">
        <v>0.713032</v>
      </c>
      <c r="AJ31" s="168">
        <v>0.82515099999999997</v>
      </c>
      <c r="AK31" s="168">
        <v>0.87257700000000005</v>
      </c>
      <c r="AL31" s="168">
        <v>1.1409640000000001</v>
      </c>
      <c r="AM31" s="168">
        <v>1.3194300000000001</v>
      </c>
      <c r="AN31" s="168">
        <v>1.3610690000000001</v>
      </c>
      <c r="AO31" s="168">
        <v>0.81338600000000005</v>
      </c>
      <c r="AP31" s="168">
        <v>0.75663100000000005</v>
      </c>
      <c r="AQ31" s="168">
        <v>0.533447</v>
      </c>
      <c r="AR31" s="168">
        <v>0.52602000000000004</v>
      </c>
      <c r="AS31" s="168">
        <v>0.66316900000000001</v>
      </c>
      <c r="AT31" s="168">
        <v>0.63742100000000002</v>
      </c>
      <c r="AU31" s="168">
        <v>0.77310100000000004</v>
      </c>
      <c r="AV31" s="168">
        <v>0.74042399999999997</v>
      </c>
      <c r="AW31" s="168">
        <v>0.93153200000000003</v>
      </c>
      <c r="AX31" s="168">
        <v>1.0670660000000001</v>
      </c>
      <c r="AY31" s="168">
        <v>1.0955999999999999</v>
      </c>
      <c r="AZ31" s="168">
        <v>1.0471839999999999</v>
      </c>
      <c r="BA31" s="168">
        <v>0.80665399999999998</v>
      </c>
      <c r="BB31" s="168">
        <v>0.69298000000000004</v>
      </c>
      <c r="BC31" s="168">
        <v>0.41745495805999999</v>
      </c>
      <c r="BD31" s="168">
        <v>0.47218912000000002</v>
      </c>
      <c r="BE31" s="258">
        <v>0.59131880000000003</v>
      </c>
      <c r="BF31" s="258">
        <v>0.56009109999999995</v>
      </c>
      <c r="BG31" s="258">
        <v>0.72686490000000004</v>
      </c>
      <c r="BH31" s="258">
        <v>0.82065699999999997</v>
      </c>
      <c r="BI31" s="258">
        <v>0.97049810000000003</v>
      </c>
      <c r="BJ31" s="258">
        <v>1.215214</v>
      </c>
      <c r="BK31" s="258">
        <v>1.3133649999999999</v>
      </c>
      <c r="BL31" s="258">
        <v>1.2174419999999999</v>
      </c>
      <c r="BM31" s="258">
        <v>0.92349329999999996</v>
      </c>
      <c r="BN31" s="258">
        <v>0.82363339999999996</v>
      </c>
      <c r="BO31" s="258">
        <v>0.55032510000000001</v>
      </c>
      <c r="BP31" s="258">
        <v>0.49973319999999999</v>
      </c>
      <c r="BQ31" s="258">
        <v>0.64550759999999996</v>
      </c>
      <c r="BR31" s="258">
        <v>0.63341650000000005</v>
      </c>
      <c r="BS31" s="258">
        <v>0.77444610000000003</v>
      </c>
      <c r="BT31" s="258">
        <v>0.82530250000000005</v>
      </c>
      <c r="BU31" s="258">
        <v>0.96515359999999994</v>
      </c>
      <c r="BV31" s="258">
        <v>1.227455</v>
      </c>
    </row>
    <row r="32" spans="1:74" x14ac:dyDescent="0.25">
      <c r="A32" s="474" t="s">
        <v>1026</v>
      </c>
      <c r="B32" s="475" t="s">
        <v>1028</v>
      </c>
      <c r="C32" s="168">
        <v>0.31983899999999998</v>
      </c>
      <c r="D32" s="168">
        <v>0.299286</v>
      </c>
      <c r="E32" s="168">
        <v>0.26454800000000001</v>
      </c>
      <c r="F32" s="168">
        <v>0.28853299999999998</v>
      </c>
      <c r="G32" s="168">
        <v>0.302097</v>
      </c>
      <c r="H32" s="168">
        <v>0.31093300000000001</v>
      </c>
      <c r="I32" s="168">
        <v>0.29690299999999997</v>
      </c>
      <c r="J32" s="168">
        <v>0.29361300000000001</v>
      </c>
      <c r="K32" s="168">
        <v>0.28256700000000001</v>
      </c>
      <c r="L32" s="168">
        <v>0.316</v>
      </c>
      <c r="M32" s="168">
        <v>0.30123299999999997</v>
      </c>
      <c r="N32" s="168">
        <v>0.305871</v>
      </c>
      <c r="O32" s="168">
        <v>0.283613</v>
      </c>
      <c r="P32" s="168">
        <v>0.25779299999999999</v>
      </c>
      <c r="Q32" s="168">
        <v>0.25361299999999998</v>
      </c>
      <c r="R32" s="168">
        <v>0.28076699999999999</v>
      </c>
      <c r="S32" s="168">
        <v>0.27419399999999999</v>
      </c>
      <c r="T32" s="168">
        <v>0.26313300000000001</v>
      </c>
      <c r="U32" s="168">
        <v>0.27541900000000002</v>
      </c>
      <c r="V32" s="168">
        <v>0.25916099999999997</v>
      </c>
      <c r="W32" s="168">
        <v>0.28536699999999998</v>
      </c>
      <c r="X32" s="168">
        <v>0.29864499999999999</v>
      </c>
      <c r="Y32" s="168">
        <v>0.29993300000000001</v>
      </c>
      <c r="Z32" s="168">
        <v>0.29812899999999998</v>
      </c>
      <c r="AA32" s="168">
        <v>0.32264500000000002</v>
      </c>
      <c r="AB32" s="168">
        <v>0.26632099999999997</v>
      </c>
      <c r="AC32" s="168">
        <v>0.28154800000000002</v>
      </c>
      <c r="AD32" s="168">
        <v>0.31236700000000001</v>
      </c>
      <c r="AE32" s="168">
        <v>0.33790300000000001</v>
      </c>
      <c r="AF32" s="168">
        <v>0.31786700000000001</v>
      </c>
      <c r="AG32" s="168">
        <v>0.31119400000000003</v>
      </c>
      <c r="AH32" s="168">
        <v>0.31103199999999998</v>
      </c>
      <c r="AI32" s="168">
        <v>0.28570000000000001</v>
      </c>
      <c r="AJ32" s="168">
        <v>0.27645199999999998</v>
      </c>
      <c r="AK32" s="168">
        <v>0.31433299999999997</v>
      </c>
      <c r="AL32" s="168">
        <v>0.32351600000000003</v>
      </c>
      <c r="AM32" s="168">
        <v>0.29799999999999999</v>
      </c>
      <c r="AN32" s="168">
        <v>0.29410700000000001</v>
      </c>
      <c r="AO32" s="168">
        <v>0.29493599999999998</v>
      </c>
      <c r="AP32" s="168">
        <v>0.30170000000000002</v>
      </c>
      <c r="AQ32" s="168">
        <v>0.29993599999999998</v>
      </c>
      <c r="AR32" s="168">
        <v>0.28136699999999998</v>
      </c>
      <c r="AS32" s="168">
        <v>0.29064499999999999</v>
      </c>
      <c r="AT32" s="168">
        <v>0.28135500000000002</v>
      </c>
      <c r="AU32" s="168">
        <v>0.26066699999999998</v>
      </c>
      <c r="AV32" s="168">
        <v>0.231548</v>
      </c>
      <c r="AW32" s="168">
        <v>0.2404</v>
      </c>
      <c r="AX32" s="168">
        <v>0.23741899999999999</v>
      </c>
      <c r="AY32" s="168">
        <v>0.26106499999999999</v>
      </c>
      <c r="AZ32" s="168">
        <v>0.244893</v>
      </c>
      <c r="BA32" s="168">
        <v>0.251774</v>
      </c>
      <c r="BB32" s="168">
        <v>0.27043299999999998</v>
      </c>
      <c r="BC32" s="168">
        <v>0.29857729999999999</v>
      </c>
      <c r="BD32" s="168">
        <v>0.30748019999999998</v>
      </c>
      <c r="BE32" s="258">
        <v>0.29878900000000003</v>
      </c>
      <c r="BF32" s="258">
        <v>0.29335299999999997</v>
      </c>
      <c r="BG32" s="258">
        <v>0.29205150000000002</v>
      </c>
      <c r="BH32" s="258">
        <v>0.27889229999999998</v>
      </c>
      <c r="BI32" s="258">
        <v>0.29427189999999998</v>
      </c>
      <c r="BJ32" s="258">
        <v>0.30988320000000003</v>
      </c>
      <c r="BK32" s="258">
        <v>0.30639729999999998</v>
      </c>
      <c r="BL32" s="258">
        <v>0.29222320000000002</v>
      </c>
      <c r="BM32" s="258">
        <v>0.30105029999999999</v>
      </c>
      <c r="BN32" s="258">
        <v>0.2973364</v>
      </c>
      <c r="BO32" s="258">
        <v>0.29640529999999998</v>
      </c>
      <c r="BP32" s="258">
        <v>0.30379089999999997</v>
      </c>
      <c r="BQ32" s="258">
        <v>0.29375760000000001</v>
      </c>
      <c r="BR32" s="258">
        <v>0.2934599</v>
      </c>
      <c r="BS32" s="258">
        <v>0.2885083</v>
      </c>
      <c r="BT32" s="258">
        <v>0.27697569999999999</v>
      </c>
      <c r="BU32" s="258">
        <v>0.29064879999999998</v>
      </c>
      <c r="BV32" s="258">
        <v>0.30915280000000001</v>
      </c>
    </row>
    <row r="33" spans="1:77" x14ac:dyDescent="0.25">
      <c r="A33" s="474" t="s">
        <v>932</v>
      </c>
      <c r="B33" s="475" t="s">
        <v>924</v>
      </c>
      <c r="C33" s="168">
        <v>0.19319500000000001</v>
      </c>
      <c r="D33" s="168">
        <v>0.20058500000000001</v>
      </c>
      <c r="E33" s="168">
        <v>0.183923</v>
      </c>
      <c r="F33" s="168">
        <v>0.17014599999999999</v>
      </c>
      <c r="G33" s="168">
        <v>0.211337</v>
      </c>
      <c r="H33" s="168">
        <v>0.270314</v>
      </c>
      <c r="I33" s="168">
        <v>0.31732900000000003</v>
      </c>
      <c r="J33" s="168">
        <v>0.31253199999999998</v>
      </c>
      <c r="K33" s="168">
        <v>0.27511999999999998</v>
      </c>
      <c r="L33" s="168">
        <v>0.30717699999999998</v>
      </c>
      <c r="M33" s="168">
        <v>0.21546699999999999</v>
      </c>
      <c r="N33" s="168">
        <v>0.19259200000000001</v>
      </c>
      <c r="O33" s="168">
        <v>0.18984799999999999</v>
      </c>
      <c r="P33" s="168">
        <v>9.0157000000000001E-2</v>
      </c>
      <c r="Q33" s="168">
        <v>0.22947699999999999</v>
      </c>
      <c r="R33" s="168">
        <v>0.16306599999999999</v>
      </c>
      <c r="S33" s="168">
        <v>0.225048</v>
      </c>
      <c r="T33" s="168">
        <v>0.202623</v>
      </c>
      <c r="U33" s="168">
        <v>0.17632100000000001</v>
      </c>
      <c r="V33" s="168">
        <v>0.21072399999999999</v>
      </c>
      <c r="W33" s="168">
        <v>0.19212699999999999</v>
      </c>
      <c r="X33" s="168">
        <v>0.22239800000000001</v>
      </c>
      <c r="Y33" s="168">
        <v>0.24429300000000001</v>
      </c>
      <c r="Z33" s="168">
        <v>0.23563100000000001</v>
      </c>
      <c r="AA33" s="168">
        <v>0.245423</v>
      </c>
      <c r="AB33" s="168">
        <v>0.17302400000000001</v>
      </c>
      <c r="AC33" s="168">
        <v>0.22633400000000001</v>
      </c>
      <c r="AD33" s="168">
        <v>0.21444199999999999</v>
      </c>
      <c r="AE33" s="168">
        <v>0.31209900000000002</v>
      </c>
      <c r="AF33" s="168">
        <v>0.33402700000000002</v>
      </c>
      <c r="AG33" s="168">
        <v>0.26347900000000002</v>
      </c>
      <c r="AH33" s="168">
        <v>0.26367699999999999</v>
      </c>
      <c r="AI33" s="168">
        <v>0.24637700000000001</v>
      </c>
      <c r="AJ33" s="168">
        <v>0.17616499999999999</v>
      </c>
      <c r="AK33" s="168">
        <v>0.18772800000000001</v>
      </c>
      <c r="AL33" s="168">
        <v>0.24182000000000001</v>
      </c>
      <c r="AM33" s="168">
        <v>0.28879100000000002</v>
      </c>
      <c r="AN33" s="168">
        <v>0.12690100000000001</v>
      </c>
      <c r="AO33" s="168">
        <v>0.26841999999999999</v>
      </c>
      <c r="AP33" s="168">
        <v>0.23455500000000001</v>
      </c>
      <c r="AQ33" s="168">
        <v>0.242726</v>
      </c>
      <c r="AR33" s="168">
        <v>0.29908400000000002</v>
      </c>
      <c r="AS33" s="168">
        <v>0.297738</v>
      </c>
      <c r="AT33" s="168">
        <v>0.31287300000000001</v>
      </c>
      <c r="AU33" s="168">
        <v>0.24469199999999999</v>
      </c>
      <c r="AV33" s="168">
        <v>0.22453699999999999</v>
      </c>
      <c r="AW33" s="168">
        <v>0.23347999999999999</v>
      </c>
      <c r="AX33" s="168">
        <v>0.15036099999999999</v>
      </c>
      <c r="AY33" s="168">
        <v>0.19992299999999999</v>
      </c>
      <c r="AZ33" s="168">
        <v>8.9072999999999999E-2</v>
      </c>
      <c r="BA33" s="168">
        <v>0.23135900000000001</v>
      </c>
      <c r="BB33" s="168">
        <v>0.23411899999999999</v>
      </c>
      <c r="BC33" s="168">
        <v>0.27169320000000002</v>
      </c>
      <c r="BD33" s="168">
        <v>0.2910316</v>
      </c>
      <c r="BE33" s="258">
        <v>0.26578309999999999</v>
      </c>
      <c r="BF33" s="258">
        <v>0.2533262</v>
      </c>
      <c r="BG33" s="258">
        <v>0.23022580000000001</v>
      </c>
      <c r="BH33" s="258">
        <v>0.22078729999999999</v>
      </c>
      <c r="BI33" s="258">
        <v>0.2087369</v>
      </c>
      <c r="BJ33" s="258">
        <v>0.202984</v>
      </c>
      <c r="BK33" s="258">
        <v>0.25023990000000002</v>
      </c>
      <c r="BL33" s="258">
        <v>0.19732069999999999</v>
      </c>
      <c r="BM33" s="258">
        <v>0.1871525</v>
      </c>
      <c r="BN33" s="258">
        <v>0.21278549999999999</v>
      </c>
      <c r="BO33" s="258">
        <v>0.24408460000000001</v>
      </c>
      <c r="BP33" s="258">
        <v>0.28068969999999999</v>
      </c>
      <c r="BQ33" s="258">
        <v>0.2799392</v>
      </c>
      <c r="BR33" s="258">
        <v>0.26821339999999999</v>
      </c>
      <c r="BS33" s="258">
        <v>0.23543210000000001</v>
      </c>
      <c r="BT33" s="258">
        <v>0.2248242</v>
      </c>
      <c r="BU33" s="258">
        <v>0.21058979999999999</v>
      </c>
      <c r="BV33" s="258">
        <v>0.20236299999999999</v>
      </c>
    </row>
    <row r="34" spans="1:77" x14ac:dyDescent="0.25">
      <c r="A34" s="474" t="s">
        <v>720</v>
      </c>
      <c r="B34" s="475" t="s">
        <v>925</v>
      </c>
      <c r="C34" s="168">
        <v>0.22035399999999999</v>
      </c>
      <c r="D34" s="168">
        <v>0.19647000000000001</v>
      </c>
      <c r="E34" s="168">
        <v>0.16471</v>
      </c>
      <c r="F34" s="168">
        <v>0.179367</v>
      </c>
      <c r="G34" s="168">
        <v>0.18559400000000001</v>
      </c>
      <c r="H34" s="168">
        <v>0.22506000000000001</v>
      </c>
      <c r="I34" s="168">
        <v>0.23230799999999999</v>
      </c>
      <c r="J34" s="168">
        <v>0.248941</v>
      </c>
      <c r="K34" s="168">
        <v>0.21968799999999999</v>
      </c>
      <c r="L34" s="168">
        <v>0.162911</v>
      </c>
      <c r="M34" s="168">
        <v>0.13528999999999999</v>
      </c>
      <c r="N34" s="168">
        <v>0.19972300000000001</v>
      </c>
      <c r="O34" s="168">
        <v>7.6053999999999997E-2</v>
      </c>
      <c r="P34" s="168">
        <v>-2.0110000000000002E-3</v>
      </c>
      <c r="Q34" s="168">
        <v>0.179116</v>
      </c>
      <c r="R34" s="168">
        <v>1.8319999999999999E-2</v>
      </c>
      <c r="S34" s="168">
        <v>0.129911</v>
      </c>
      <c r="T34" s="168">
        <v>0.23560600000000001</v>
      </c>
      <c r="U34" s="168">
        <v>0.23191999999999999</v>
      </c>
      <c r="V34" s="168">
        <v>0.26128000000000001</v>
      </c>
      <c r="W34" s="168">
        <v>0.29384700000000002</v>
      </c>
      <c r="X34" s="168">
        <v>0.32323400000000002</v>
      </c>
      <c r="Y34" s="168">
        <v>0.30577599999999999</v>
      </c>
      <c r="Z34" s="168">
        <v>0.43863999999999997</v>
      </c>
      <c r="AA34" s="168">
        <v>0.36842200000000003</v>
      </c>
      <c r="AB34" s="168">
        <v>0.178706</v>
      </c>
      <c r="AC34" s="168">
        <v>0.21998799999999999</v>
      </c>
      <c r="AD34" s="168">
        <v>0.24957099999999999</v>
      </c>
      <c r="AE34" s="168">
        <v>0.203349</v>
      </c>
      <c r="AF34" s="168">
        <v>0.28038299999999999</v>
      </c>
      <c r="AG34" s="168">
        <v>0.291597</v>
      </c>
      <c r="AH34" s="168">
        <v>0.33883400000000002</v>
      </c>
      <c r="AI34" s="168">
        <v>0.278109</v>
      </c>
      <c r="AJ34" s="168">
        <v>0.22068499999999999</v>
      </c>
      <c r="AK34" s="168">
        <v>0.237375</v>
      </c>
      <c r="AL34" s="168">
        <v>0.21588499999999999</v>
      </c>
      <c r="AM34" s="168">
        <v>0.16797799999999999</v>
      </c>
      <c r="AN34" s="168">
        <v>0.246915</v>
      </c>
      <c r="AO34" s="168">
        <v>0.21266199999999999</v>
      </c>
      <c r="AP34" s="168">
        <v>0.24971199999999999</v>
      </c>
      <c r="AQ34" s="168">
        <v>0.18267900000000001</v>
      </c>
      <c r="AR34" s="168">
        <v>0.297736</v>
      </c>
      <c r="AS34" s="168">
        <v>0.22986500000000001</v>
      </c>
      <c r="AT34" s="168">
        <v>0.28054699999999999</v>
      </c>
      <c r="AU34" s="168">
        <v>0.25855499999999998</v>
      </c>
      <c r="AV34" s="168">
        <v>0.41385</v>
      </c>
      <c r="AW34" s="168">
        <v>0.27918799999999999</v>
      </c>
      <c r="AX34" s="168">
        <v>0.25059599999999999</v>
      </c>
      <c r="AY34" s="168">
        <v>0.30940800000000002</v>
      </c>
      <c r="AZ34" s="168">
        <v>0.25023699999999999</v>
      </c>
      <c r="BA34" s="168">
        <v>0.27901500000000001</v>
      </c>
      <c r="BB34" s="168">
        <v>0.33469700000000002</v>
      </c>
      <c r="BC34" s="168">
        <v>0.19183059999999999</v>
      </c>
      <c r="BD34" s="168">
        <v>0.19926269999999999</v>
      </c>
      <c r="BE34" s="258">
        <v>0.2000324</v>
      </c>
      <c r="BF34" s="258">
        <v>0.22015860000000001</v>
      </c>
      <c r="BG34" s="258">
        <v>0.2229537</v>
      </c>
      <c r="BH34" s="258">
        <v>0.22911980000000001</v>
      </c>
      <c r="BI34" s="258">
        <v>0.22489219999999999</v>
      </c>
      <c r="BJ34" s="258">
        <v>0.22673589999999999</v>
      </c>
      <c r="BK34" s="258">
        <v>0.23809040000000001</v>
      </c>
      <c r="BL34" s="258">
        <v>0.2143805</v>
      </c>
      <c r="BM34" s="258">
        <v>0.20257349999999999</v>
      </c>
      <c r="BN34" s="258">
        <v>0.1902943</v>
      </c>
      <c r="BO34" s="258">
        <v>0.2056046</v>
      </c>
      <c r="BP34" s="258">
        <v>0.22661410000000001</v>
      </c>
      <c r="BQ34" s="258">
        <v>0.23659150000000001</v>
      </c>
      <c r="BR34" s="258">
        <v>0.25787149999999998</v>
      </c>
      <c r="BS34" s="258">
        <v>0.26117010000000002</v>
      </c>
      <c r="BT34" s="258">
        <v>0.26549080000000003</v>
      </c>
      <c r="BU34" s="258">
        <v>0.2578164</v>
      </c>
      <c r="BV34" s="258">
        <v>0.2457558</v>
      </c>
    </row>
    <row r="35" spans="1:77" ht="10" x14ac:dyDescent="0.2">
      <c r="A35" s="474"/>
      <c r="B35" s="47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293"/>
      <c r="BF35" s="293"/>
      <c r="BG35" s="293"/>
      <c r="BH35" s="293"/>
      <c r="BI35" s="293"/>
      <c r="BJ35" s="293"/>
      <c r="BK35" s="293"/>
      <c r="BL35" s="293"/>
      <c r="BM35" s="293"/>
      <c r="BN35" s="293"/>
      <c r="BO35" s="293"/>
      <c r="BP35" s="293"/>
      <c r="BQ35" s="293"/>
      <c r="BR35" s="293"/>
      <c r="BS35" s="293"/>
      <c r="BT35" s="293"/>
      <c r="BU35" s="293"/>
      <c r="BV35" s="293"/>
    </row>
    <row r="36" spans="1:77" x14ac:dyDescent="0.25">
      <c r="A36" s="474"/>
      <c r="B36" s="122" t="s">
        <v>933</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293"/>
      <c r="BF36" s="293"/>
      <c r="BG36" s="293"/>
      <c r="BH36" s="293"/>
      <c r="BI36" s="293"/>
      <c r="BJ36" s="539"/>
      <c r="BK36" s="539"/>
      <c r="BL36" s="539"/>
      <c r="BM36" s="539"/>
      <c r="BN36" s="539"/>
      <c r="BO36" s="539"/>
      <c r="BP36" s="539"/>
      <c r="BQ36" s="539"/>
      <c r="BR36" s="539"/>
      <c r="BS36" s="539"/>
      <c r="BT36" s="539"/>
      <c r="BU36" s="539"/>
      <c r="BV36" s="539"/>
    </row>
    <row r="37" spans="1:77" x14ac:dyDescent="0.25">
      <c r="A37" s="474" t="s">
        <v>934</v>
      </c>
      <c r="B37" s="475" t="s">
        <v>921</v>
      </c>
      <c r="C37" s="586">
        <v>47.609000000000002</v>
      </c>
      <c r="D37" s="586">
        <v>48.271999999999998</v>
      </c>
      <c r="E37" s="586">
        <v>51.441000000000003</v>
      </c>
      <c r="F37" s="586">
        <v>52.692</v>
      </c>
      <c r="G37" s="586">
        <v>56.371000000000002</v>
      </c>
      <c r="H37" s="586">
        <v>60.57</v>
      </c>
      <c r="I37" s="586">
        <v>57.908000000000001</v>
      </c>
      <c r="J37" s="586">
        <v>55.250999999999998</v>
      </c>
      <c r="K37" s="586">
        <v>57.381999999999998</v>
      </c>
      <c r="L37" s="586">
        <v>59.631</v>
      </c>
      <c r="M37" s="586">
        <v>59.642000000000003</v>
      </c>
      <c r="N37" s="586">
        <v>57.286000000000001</v>
      </c>
      <c r="O37" s="586">
        <v>54.991999999999997</v>
      </c>
      <c r="P37" s="586">
        <v>52.578000000000003</v>
      </c>
      <c r="Q37" s="586">
        <v>52.061</v>
      </c>
      <c r="R37" s="586">
        <v>50.491999999999997</v>
      </c>
      <c r="S37" s="586">
        <v>48.814999999999998</v>
      </c>
      <c r="T37" s="586">
        <v>52.451000000000001</v>
      </c>
      <c r="U37" s="586">
        <v>54.76</v>
      </c>
      <c r="V37" s="586">
        <v>60.889000000000003</v>
      </c>
      <c r="W37" s="586">
        <v>72.171999999999997</v>
      </c>
      <c r="X37" s="586">
        <v>78.257000000000005</v>
      </c>
      <c r="Y37" s="586">
        <v>76.734999999999999</v>
      </c>
      <c r="Z37" s="586">
        <v>69.561999999999998</v>
      </c>
      <c r="AA37" s="586">
        <v>68.323999999999998</v>
      </c>
      <c r="AB37" s="586">
        <v>69.248000000000005</v>
      </c>
      <c r="AC37" s="586">
        <v>73.39</v>
      </c>
      <c r="AD37" s="586">
        <v>74.856999999999999</v>
      </c>
      <c r="AE37" s="586">
        <v>72.147999999999996</v>
      </c>
      <c r="AF37" s="586">
        <v>70.045000000000002</v>
      </c>
      <c r="AG37" s="586">
        <v>71.266999999999996</v>
      </c>
      <c r="AH37" s="586">
        <v>68.629000000000005</v>
      </c>
      <c r="AI37" s="586">
        <v>69.63</v>
      </c>
      <c r="AJ37" s="586">
        <v>69.197000000000003</v>
      </c>
      <c r="AK37" s="586">
        <v>69.98</v>
      </c>
      <c r="AL37" s="586">
        <v>63.204000000000001</v>
      </c>
      <c r="AM37" s="586">
        <v>54.558</v>
      </c>
      <c r="AN37" s="586">
        <v>49.018999999999998</v>
      </c>
      <c r="AO37" s="586">
        <v>49.643000000000001</v>
      </c>
      <c r="AP37" s="586">
        <v>51.317999999999998</v>
      </c>
      <c r="AQ37" s="586">
        <v>53.741999999999997</v>
      </c>
      <c r="AR37" s="586">
        <v>49.866</v>
      </c>
      <c r="AS37" s="586">
        <v>47.51</v>
      </c>
      <c r="AT37" s="586">
        <v>50.063000000000002</v>
      </c>
      <c r="AU37" s="586">
        <v>52.158999999999999</v>
      </c>
      <c r="AV37" s="586">
        <v>52.712000000000003</v>
      </c>
      <c r="AW37" s="586">
        <v>56.796999999999997</v>
      </c>
      <c r="AX37" s="586">
        <v>53.545999999999999</v>
      </c>
      <c r="AY37" s="586">
        <v>52.518000000000001</v>
      </c>
      <c r="AZ37" s="586">
        <v>52.140999999999998</v>
      </c>
      <c r="BA37" s="586">
        <v>54.298999999999999</v>
      </c>
      <c r="BB37" s="586">
        <v>56.723999999999997</v>
      </c>
      <c r="BC37" s="586">
        <v>57.195856663000001</v>
      </c>
      <c r="BD37" s="586">
        <v>57.767832638000002</v>
      </c>
      <c r="BE37" s="587">
        <v>58.01511</v>
      </c>
      <c r="BF37" s="587">
        <v>58.319070000000004</v>
      </c>
      <c r="BG37" s="587">
        <v>58.81832</v>
      </c>
      <c r="BH37" s="587">
        <v>59.41771</v>
      </c>
      <c r="BI37" s="587">
        <v>60.1907</v>
      </c>
      <c r="BJ37" s="587">
        <v>60.476059999999997</v>
      </c>
      <c r="BK37" s="587">
        <v>57.183570000000003</v>
      </c>
      <c r="BL37" s="587">
        <v>56.560540000000003</v>
      </c>
      <c r="BM37" s="587">
        <v>56.360500000000002</v>
      </c>
      <c r="BN37" s="587">
        <v>56.758429999999997</v>
      </c>
      <c r="BO37" s="587">
        <v>57.27946</v>
      </c>
      <c r="BP37" s="587">
        <v>57.54627</v>
      </c>
      <c r="BQ37" s="587">
        <v>58.129800000000003</v>
      </c>
      <c r="BR37" s="587">
        <v>59.494140000000002</v>
      </c>
      <c r="BS37" s="587">
        <v>59.775919999999999</v>
      </c>
      <c r="BT37" s="587">
        <v>59.70937</v>
      </c>
      <c r="BU37" s="587">
        <v>59.347020000000001</v>
      </c>
      <c r="BV37" s="587">
        <v>58.490690000000001</v>
      </c>
    </row>
    <row r="38" spans="1:77" x14ac:dyDescent="0.25">
      <c r="A38" s="474" t="s">
        <v>1029</v>
      </c>
      <c r="B38" s="475" t="s">
        <v>1027</v>
      </c>
      <c r="C38" s="586">
        <v>51.201999999999998</v>
      </c>
      <c r="D38" s="586">
        <v>45.695</v>
      </c>
      <c r="E38" s="586">
        <v>48.929000000000002</v>
      </c>
      <c r="F38" s="586">
        <v>53.39</v>
      </c>
      <c r="G38" s="586">
        <v>63.350999999999999</v>
      </c>
      <c r="H38" s="586">
        <v>71.697999999999993</v>
      </c>
      <c r="I38" s="586">
        <v>77.807000000000002</v>
      </c>
      <c r="J38" s="586">
        <v>91.090999999999994</v>
      </c>
      <c r="K38" s="586">
        <v>95.593999999999994</v>
      </c>
      <c r="L38" s="586">
        <v>94.674999999999997</v>
      </c>
      <c r="M38" s="586">
        <v>88.093999999999994</v>
      </c>
      <c r="N38" s="586">
        <v>79.656000000000006</v>
      </c>
      <c r="O38" s="586">
        <v>74.251000000000005</v>
      </c>
      <c r="P38" s="586">
        <v>64.100999999999999</v>
      </c>
      <c r="Q38" s="586">
        <v>60.81</v>
      </c>
      <c r="R38" s="586">
        <v>62.905000000000001</v>
      </c>
      <c r="S38" s="586">
        <v>68.11</v>
      </c>
      <c r="T38" s="586">
        <v>75.802999999999997</v>
      </c>
      <c r="U38" s="586">
        <v>85.442999999999998</v>
      </c>
      <c r="V38" s="586">
        <v>95.254999999999995</v>
      </c>
      <c r="W38" s="586">
        <v>100.31399999999999</v>
      </c>
      <c r="X38" s="586">
        <v>94.662000000000006</v>
      </c>
      <c r="Y38" s="586">
        <v>89.388000000000005</v>
      </c>
      <c r="Z38" s="586">
        <v>69.855999999999995</v>
      </c>
      <c r="AA38" s="586">
        <v>55.161999999999999</v>
      </c>
      <c r="AB38" s="586">
        <v>43.53</v>
      </c>
      <c r="AC38" s="586">
        <v>41.76</v>
      </c>
      <c r="AD38" s="586">
        <v>44.929000000000002</v>
      </c>
      <c r="AE38" s="586">
        <v>52.235999999999997</v>
      </c>
      <c r="AF38" s="586">
        <v>56.796999999999997</v>
      </c>
      <c r="AG38" s="586">
        <v>64.325000000000003</v>
      </c>
      <c r="AH38" s="586">
        <v>69.62</v>
      </c>
      <c r="AI38" s="586">
        <v>72.183000000000007</v>
      </c>
      <c r="AJ38" s="586">
        <v>76.218000000000004</v>
      </c>
      <c r="AK38" s="586">
        <v>72.134</v>
      </c>
      <c r="AL38" s="586">
        <v>63.857999999999997</v>
      </c>
      <c r="AM38" s="586">
        <v>48.375</v>
      </c>
      <c r="AN38" s="586">
        <v>37.146000000000001</v>
      </c>
      <c r="AO38" s="586">
        <v>36.258000000000003</v>
      </c>
      <c r="AP38" s="586">
        <v>40.198</v>
      </c>
      <c r="AQ38" s="586">
        <v>49.658000000000001</v>
      </c>
      <c r="AR38" s="586">
        <v>54.11</v>
      </c>
      <c r="AS38" s="586">
        <v>64.141000000000005</v>
      </c>
      <c r="AT38" s="586">
        <v>72.718000000000004</v>
      </c>
      <c r="AU38" s="586">
        <v>81.89</v>
      </c>
      <c r="AV38" s="586">
        <v>86.625</v>
      </c>
      <c r="AW38" s="586">
        <v>87.611999999999995</v>
      </c>
      <c r="AX38" s="586">
        <v>76.578000000000003</v>
      </c>
      <c r="AY38" s="586">
        <v>68.626999999999995</v>
      </c>
      <c r="AZ38" s="586">
        <v>60.61</v>
      </c>
      <c r="BA38" s="586">
        <v>55.831000000000003</v>
      </c>
      <c r="BB38" s="586">
        <v>60.752000000000002</v>
      </c>
      <c r="BC38" s="586">
        <v>70.896327999999997</v>
      </c>
      <c r="BD38" s="586">
        <v>79.864360054000002</v>
      </c>
      <c r="BE38" s="587">
        <v>87.492310000000003</v>
      </c>
      <c r="BF38" s="587">
        <v>95.509950000000003</v>
      </c>
      <c r="BG38" s="587">
        <v>98.590800000000002</v>
      </c>
      <c r="BH38" s="587">
        <v>98.005420000000001</v>
      </c>
      <c r="BI38" s="587">
        <v>93.744</v>
      </c>
      <c r="BJ38" s="587">
        <v>82.80301</v>
      </c>
      <c r="BK38" s="587">
        <v>68.934030000000007</v>
      </c>
      <c r="BL38" s="587">
        <v>59.282150000000001</v>
      </c>
      <c r="BM38" s="587">
        <v>56.571330000000003</v>
      </c>
      <c r="BN38" s="587">
        <v>57.72063</v>
      </c>
      <c r="BO38" s="587">
        <v>65.360200000000006</v>
      </c>
      <c r="BP38" s="587">
        <v>73.904169999999993</v>
      </c>
      <c r="BQ38" s="587">
        <v>79.012360000000001</v>
      </c>
      <c r="BR38" s="587">
        <v>87.327579999999998</v>
      </c>
      <c r="BS38" s="587">
        <v>90.997</v>
      </c>
      <c r="BT38" s="587">
        <v>91.055869999999999</v>
      </c>
      <c r="BU38" s="587">
        <v>87.441999999999993</v>
      </c>
      <c r="BV38" s="587">
        <v>76.988770000000002</v>
      </c>
    </row>
    <row r="39" spans="1:77" x14ac:dyDescent="0.25">
      <c r="A39" s="474" t="s">
        <v>1030</v>
      </c>
      <c r="B39" s="475" t="s">
        <v>1263</v>
      </c>
      <c r="C39" s="586">
        <v>1.4019999999999999</v>
      </c>
      <c r="D39" s="586">
        <v>1.4690000000000001</v>
      </c>
      <c r="E39" s="586">
        <v>1.6970000000000001</v>
      </c>
      <c r="F39" s="586">
        <v>1.746</v>
      </c>
      <c r="G39" s="586">
        <v>1.8069999999999999</v>
      </c>
      <c r="H39" s="586">
        <v>1.7729999999999999</v>
      </c>
      <c r="I39" s="586">
        <v>1.9410000000000001</v>
      </c>
      <c r="J39" s="586">
        <v>2.181</v>
      </c>
      <c r="K39" s="586">
        <v>2.6589999999999998</v>
      </c>
      <c r="L39" s="586">
        <v>2.0499999999999998</v>
      </c>
      <c r="M39" s="586">
        <v>2.0089999999999999</v>
      </c>
      <c r="N39" s="586">
        <v>1.673</v>
      </c>
      <c r="O39" s="586">
        <v>1.6240000000000001</v>
      </c>
      <c r="P39" s="586">
        <v>1.2969999999999999</v>
      </c>
      <c r="Q39" s="586">
        <v>1.52</v>
      </c>
      <c r="R39" s="586">
        <v>1.4339999999999999</v>
      </c>
      <c r="S39" s="586">
        <v>1.371</v>
      </c>
      <c r="T39" s="586">
        <v>1.514</v>
      </c>
      <c r="U39" s="586">
        <v>1.405</v>
      </c>
      <c r="V39" s="586">
        <v>1.591</v>
      </c>
      <c r="W39" s="586">
        <v>1.516</v>
      </c>
      <c r="X39" s="586">
        <v>1.367</v>
      </c>
      <c r="Y39" s="586">
        <v>1.2689999999999999</v>
      </c>
      <c r="Z39" s="586">
        <v>1.4870000000000001</v>
      </c>
      <c r="AA39" s="586">
        <v>1.153</v>
      </c>
      <c r="AB39" s="586">
        <v>0.99399999999999999</v>
      </c>
      <c r="AC39" s="586">
        <v>1.0549999999999999</v>
      </c>
      <c r="AD39" s="586">
        <v>1.079</v>
      </c>
      <c r="AE39" s="586">
        <v>1.095</v>
      </c>
      <c r="AF39" s="586">
        <v>1.1739999999999999</v>
      </c>
      <c r="AG39" s="586">
        <v>1.21</v>
      </c>
      <c r="AH39" s="586">
        <v>1.127</v>
      </c>
      <c r="AI39" s="586">
        <v>1.304</v>
      </c>
      <c r="AJ39" s="586">
        <v>1.41</v>
      </c>
      <c r="AK39" s="586">
        <v>1.522</v>
      </c>
      <c r="AL39" s="586">
        <v>1.3779999999999999</v>
      </c>
      <c r="AM39" s="586">
        <v>1.19</v>
      </c>
      <c r="AN39" s="586">
        <v>1.163</v>
      </c>
      <c r="AO39" s="586">
        <v>1.044</v>
      </c>
      <c r="AP39" s="586">
        <v>0.97799999999999998</v>
      </c>
      <c r="AQ39" s="586">
        <v>1.103</v>
      </c>
      <c r="AR39" s="586">
        <v>1.2170000000000001</v>
      </c>
      <c r="AS39" s="586">
        <v>1.218</v>
      </c>
      <c r="AT39" s="586">
        <v>1.077</v>
      </c>
      <c r="AU39" s="586">
        <v>1.069</v>
      </c>
      <c r="AV39" s="586">
        <v>1.014</v>
      </c>
      <c r="AW39" s="586">
        <v>1.1499999999999999</v>
      </c>
      <c r="AX39" s="586">
        <v>1.3140000000000001</v>
      </c>
      <c r="AY39" s="586">
        <v>0.94799999999999995</v>
      </c>
      <c r="AZ39" s="586">
        <v>0.82299999999999995</v>
      </c>
      <c r="BA39" s="586">
        <v>1.1319999999999999</v>
      </c>
      <c r="BB39" s="586">
        <v>1.2609999999999999</v>
      </c>
      <c r="BC39" s="586">
        <v>1.4456720000000001</v>
      </c>
      <c r="BD39" s="586">
        <v>1.4948522</v>
      </c>
      <c r="BE39" s="587">
        <v>1.718669</v>
      </c>
      <c r="BF39" s="587">
        <v>1.9088510000000001</v>
      </c>
      <c r="BG39" s="587">
        <v>1.7568079999999999</v>
      </c>
      <c r="BH39" s="587">
        <v>1.8682019999999999</v>
      </c>
      <c r="BI39" s="587">
        <v>1.8088169999999999</v>
      </c>
      <c r="BJ39" s="587">
        <v>1.671119</v>
      </c>
      <c r="BK39" s="587">
        <v>1.4520169999999999</v>
      </c>
      <c r="BL39" s="587">
        <v>1.4633640000000001</v>
      </c>
      <c r="BM39" s="587">
        <v>1.5063869999999999</v>
      </c>
      <c r="BN39" s="587">
        <v>1.54854</v>
      </c>
      <c r="BO39" s="587">
        <v>1.7131400000000001</v>
      </c>
      <c r="BP39" s="587">
        <v>1.7415160000000001</v>
      </c>
      <c r="BQ39" s="587">
        <v>1.9402200000000001</v>
      </c>
      <c r="BR39" s="587">
        <v>2.0982159999999999</v>
      </c>
      <c r="BS39" s="587">
        <v>1.915324</v>
      </c>
      <c r="BT39" s="587">
        <v>1.9919880000000001</v>
      </c>
      <c r="BU39" s="587">
        <v>1.9156679999999999</v>
      </c>
      <c r="BV39" s="587">
        <v>1.765838</v>
      </c>
    </row>
    <row r="40" spans="1:77" x14ac:dyDescent="0.25">
      <c r="A40" s="474" t="s">
        <v>935</v>
      </c>
      <c r="B40" s="475" t="s">
        <v>924</v>
      </c>
      <c r="C40" s="586">
        <v>39.506</v>
      </c>
      <c r="D40" s="586">
        <v>36.786000000000001</v>
      </c>
      <c r="E40" s="586">
        <v>39.841000000000001</v>
      </c>
      <c r="F40" s="586">
        <v>48.649000000000001</v>
      </c>
      <c r="G40" s="586">
        <v>61.228999999999999</v>
      </c>
      <c r="H40" s="586">
        <v>70.718000000000004</v>
      </c>
      <c r="I40" s="586">
        <v>80.313000000000002</v>
      </c>
      <c r="J40" s="586">
        <v>86.619</v>
      </c>
      <c r="K40" s="586">
        <v>85.869</v>
      </c>
      <c r="L40" s="586">
        <v>75.340999999999994</v>
      </c>
      <c r="M40" s="586">
        <v>61.542999999999999</v>
      </c>
      <c r="N40" s="586">
        <v>52.180999999999997</v>
      </c>
      <c r="O40" s="586">
        <v>44.006999999999998</v>
      </c>
      <c r="P40" s="586">
        <v>40.031999999999996</v>
      </c>
      <c r="Q40" s="586">
        <v>44.143000000000001</v>
      </c>
      <c r="R40" s="586">
        <v>54.813000000000002</v>
      </c>
      <c r="S40" s="586">
        <v>60.531999999999996</v>
      </c>
      <c r="T40" s="586">
        <v>69.938000000000002</v>
      </c>
      <c r="U40" s="586">
        <v>78.043999999999997</v>
      </c>
      <c r="V40" s="586">
        <v>84.807000000000002</v>
      </c>
      <c r="W40" s="586">
        <v>86.040999999999997</v>
      </c>
      <c r="X40" s="586">
        <v>74.906999999999996</v>
      </c>
      <c r="Y40" s="586">
        <v>62.183999999999997</v>
      </c>
      <c r="Z40" s="586">
        <v>54.622</v>
      </c>
      <c r="AA40" s="586">
        <v>44.529000000000003</v>
      </c>
      <c r="AB40" s="586">
        <v>39.164999999999999</v>
      </c>
      <c r="AC40" s="586">
        <v>37.670999999999999</v>
      </c>
      <c r="AD40" s="586">
        <v>43.624000000000002</v>
      </c>
      <c r="AE40" s="586">
        <v>48.456000000000003</v>
      </c>
      <c r="AF40" s="586">
        <v>54.749000000000002</v>
      </c>
      <c r="AG40" s="586">
        <v>61.786000000000001</v>
      </c>
      <c r="AH40" s="586">
        <v>66.998000000000005</v>
      </c>
      <c r="AI40" s="586">
        <v>69.929000000000002</v>
      </c>
      <c r="AJ40" s="586">
        <v>65.697999999999993</v>
      </c>
      <c r="AK40" s="586">
        <v>55.329000000000001</v>
      </c>
      <c r="AL40" s="586">
        <v>43.917999999999999</v>
      </c>
      <c r="AM40" s="586">
        <v>36.533999999999999</v>
      </c>
      <c r="AN40" s="586">
        <v>34.122</v>
      </c>
      <c r="AO40" s="586">
        <v>35.680999999999997</v>
      </c>
      <c r="AP40" s="586">
        <v>41.756999999999998</v>
      </c>
      <c r="AQ40" s="586">
        <v>49.844000000000001</v>
      </c>
      <c r="AR40" s="586">
        <v>58.79</v>
      </c>
      <c r="AS40" s="586">
        <v>70.796999999999997</v>
      </c>
      <c r="AT40" s="586">
        <v>80.822999999999993</v>
      </c>
      <c r="AU40" s="586">
        <v>81.212999999999994</v>
      </c>
      <c r="AV40" s="586">
        <v>75.594999999999999</v>
      </c>
      <c r="AW40" s="586">
        <v>64.188000000000002</v>
      </c>
      <c r="AX40" s="586">
        <v>54.493000000000002</v>
      </c>
      <c r="AY40" s="586">
        <v>42.944000000000003</v>
      </c>
      <c r="AZ40" s="586">
        <v>38.981999999999999</v>
      </c>
      <c r="BA40" s="586">
        <v>40.180999999999997</v>
      </c>
      <c r="BB40" s="586">
        <v>47.296999999999997</v>
      </c>
      <c r="BC40" s="586">
        <v>55.849850126</v>
      </c>
      <c r="BD40" s="586">
        <v>65.216091406999993</v>
      </c>
      <c r="BE40" s="587">
        <v>73.913629999999998</v>
      </c>
      <c r="BF40" s="587">
        <v>82.455209999999994</v>
      </c>
      <c r="BG40" s="587">
        <v>83.052000000000007</v>
      </c>
      <c r="BH40" s="587">
        <v>77.22296</v>
      </c>
      <c r="BI40" s="587">
        <v>65.530950000000004</v>
      </c>
      <c r="BJ40" s="587">
        <v>54.010480000000001</v>
      </c>
      <c r="BK40" s="587">
        <v>46.253700000000002</v>
      </c>
      <c r="BL40" s="587">
        <v>41.898670000000003</v>
      </c>
      <c r="BM40" s="587">
        <v>44.919499999999999</v>
      </c>
      <c r="BN40" s="587">
        <v>53.654879999999999</v>
      </c>
      <c r="BO40" s="587">
        <v>63.753480000000003</v>
      </c>
      <c r="BP40" s="587">
        <v>72.312150000000003</v>
      </c>
      <c r="BQ40" s="587">
        <v>81.031779999999998</v>
      </c>
      <c r="BR40" s="587">
        <v>89.537670000000006</v>
      </c>
      <c r="BS40" s="587">
        <v>90.1815</v>
      </c>
      <c r="BT40" s="587">
        <v>84.355170000000001</v>
      </c>
      <c r="BU40" s="587">
        <v>72.693200000000004</v>
      </c>
      <c r="BV40" s="587">
        <v>61.176879999999997</v>
      </c>
    </row>
    <row r="41" spans="1:77" x14ac:dyDescent="0.25">
      <c r="A41" s="474" t="s">
        <v>727</v>
      </c>
      <c r="B41" s="475" t="s">
        <v>925</v>
      </c>
      <c r="C41" s="586">
        <v>20.800999999999998</v>
      </c>
      <c r="D41" s="586">
        <v>19.015999999999998</v>
      </c>
      <c r="E41" s="586">
        <v>18.427</v>
      </c>
      <c r="F41" s="586">
        <v>18.494</v>
      </c>
      <c r="G41" s="586">
        <v>18.981999999999999</v>
      </c>
      <c r="H41" s="586">
        <v>19.721</v>
      </c>
      <c r="I41" s="586">
        <v>20.393999999999998</v>
      </c>
      <c r="J41" s="586">
        <v>20.664999999999999</v>
      </c>
      <c r="K41" s="586">
        <v>21.263999999999999</v>
      </c>
      <c r="L41" s="586">
        <v>20.805</v>
      </c>
      <c r="M41" s="586">
        <v>20.6</v>
      </c>
      <c r="N41" s="586">
        <v>20.9</v>
      </c>
      <c r="O41" s="586">
        <v>21.896000000000001</v>
      </c>
      <c r="P41" s="586">
        <v>22.111999999999998</v>
      </c>
      <c r="Q41" s="586">
        <v>24.356999999999999</v>
      </c>
      <c r="R41" s="586">
        <v>29.876000000000001</v>
      </c>
      <c r="S41" s="586">
        <v>34.936</v>
      </c>
      <c r="T41" s="586">
        <v>35.981000000000002</v>
      </c>
      <c r="U41" s="586">
        <v>37.615000000000002</v>
      </c>
      <c r="V41" s="586">
        <v>40.325000000000003</v>
      </c>
      <c r="W41" s="586">
        <v>38.664999999999999</v>
      </c>
      <c r="X41" s="586">
        <v>37.497534000000002</v>
      </c>
      <c r="Y41" s="586">
        <v>35.987748000000003</v>
      </c>
      <c r="Z41" s="586">
        <v>32.641396999999998</v>
      </c>
      <c r="AA41" s="586">
        <v>28.061879999999999</v>
      </c>
      <c r="AB41" s="586">
        <v>25.126369</v>
      </c>
      <c r="AC41" s="586">
        <v>23.006181000000002</v>
      </c>
      <c r="AD41" s="586">
        <v>21.343049000000001</v>
      </c>
      <c r="AE41" s="586">
        <v>22.429872</v>
      </c>
      <c r="AF41" s="586">
        <v>22.532796000000001</v>
      </c>
      <c r="AG41" s="586">
        <v>23.166276</v>
      </c>
      <c r="AH41" s="586">
        <v>22.887248</v>
      </c>
      <c r="AI41" s="586">
        <v>22.457577000000001</v>
      </c>
      <c r="AJ41" s="586">
        <v>23.212033000000002</v>
      </c>
      <c r="AK41" s="586">
        <v>21.718378999999999</v>
      </c>
      <c r="AL41" s="586">
        <v>20.694471</v>
      </c>
      <c r="AM41" s="586">
        <v>20.444223999999998</v>
      </c>
      <c r="AN41" s="586">
        <v>18.861674000000001</v>
      </c>
      <c r="AO41" s="586">
        <v>19.398966000000001</v>
      </c>
      <c r="AP41" s="586">
        <v>20.037403000000001</v>
      </c>
      <c r="AQ41" s="586">
        <v>23.473040999999998</v>
      </c>
      <c r="AR41" s="586">
        <v>22.692176</v>
      </c>
      <c r="AS41" s="586">
        <v>24.781369000000002</v>
      </c>
      <c r="AT41" s="586">
        <v>25.970023000000001</v>
      </c>
      <c r="AU41" s="586">
        <v>27.221488999999998</v>
      </c>
      <c r="AV41" s="586">
        <v>26.958984000000001</v>
      </c>
      <c r="AW41" s="586">
        <v>26.315580000000001</v>
      </c>
      <c r="AX41" s="586">
        <v>25.153724</v>
      </c>
      <c r="AY41" s="586">
        <v>22.823716000000001</v>
      </c>
      <c r="AZ41" s="586">
        <v>22.166146999999999</v>
      </c>
      <c r="BA41" s="586">
        <v>22.853945</v>
      </c>
      <c r="BB41" s="586">
        <v>21.915312</v>
      </c>
      <c r="BC41" s="586">
        <v>22.317293210999999</v>
      </c>
      <c r="BD41" s="586">
        <v>22.763511819000001</v>
      </c>
      <c r="BE41" s="587">
        <v>23.556850000000001</v>
      </c>
      <c r="BF41" s="587">
        <v>23.662389999999998</v>
      </c>
      <c r="BG41" s="587">
        <v>23.312449999999998</v>
      </c>
      <c r="BH41" s="587">
        <v>22.89874</v>
      </c>
      <c r="BI41" s="587">
        <v>22.669419999999999</v>
      </c>
      <c r="BJ41" s="587">
        <v>22.288889999999999</v>
      </c>
      <c r="BK41" s="587">
        <v>21.497039999999998</v>
      </c>
      <c r="BL41" s="587">
        <v>20.246980000000001</v>
      </c>
      <c r="BM41" s="587">
        <v>19.609490000000001</v>
      </c>
      <c r="BN41" s="587">
        <v>19.670079999999999</v>
      </c>
      <c r="BO41" s="587">
        <v>20.09834</v>
      </c>
      <c r="BP41" s="587">
        <v>20.615189999999998</v>
      </c>
      <c r="BQ41" s="587">
        <v>21.44192</v>
      </c>
      <c r="BR41" s="587">
        <v>21.579329999999999</v>
      </c>
      <c r="BS41" s="587">
        <v>21.261479999999999</v>
      </c>
      <c r="BT41" s="587">
        <v>20.884799999999998</v>
      </c>
      <c r="BU41" s="587">
        <v>20.69135</v>
      </c>
      <c r="BV41" s="587">
        <v>20.345960000000002</v>
      </c>
    </row>
    <row r="42" spans="1:77" ht="10" x14ac:dyDescent="0.2">
      <c r="A42" s="474"/>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293"/>
      <c r="BF42" s="293"/>
      <c r="BG42" s="293"/>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552</v>
      </c>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6"/>
      <c r="BE43" s="477"/>
      <c r="BF43" s="477"/>
      <c r="BG43" s="477"/>
      <c r="BH43" s="477"/>
      <c r="BI43" s="477"/>
      <c r="BJ43" s="477"/>
      <c r="BK43" s="477"/>
      <c r="BL43" s="477"/>
      <c r="BM43" s="477"/>
      <c r="BN43" s="477"/>
      <c r="BO43" s="477"/>
      <c r="BP43" s="477"/>
      <c r="BQ43" s="477"/>
      <c r="BR43" s="477"/>
      <c r="BS43" s="477"/>
      <c r="BT43" s="477"/>
      <c r="BU43" s="477"/>
      <c r="BV43" s="477"/>
      <c r="BX43" s="572"/>
      <c r="BY43" s="572"/>
    </row>
    <row r="44" spans="1:77" ht="11.15" customHeight="1" x14ac:dyDescent="0.25">
      <c r="A44" s="48" t="s">
        <v>486</v>
      </c>
      <c r="B44" s="141" t="s">
        <v>389</v>
      </c>
      <c r="C44" s="168">
        <v>16.782968</v>
      </c>
      <c r="D44" s="168">
        <v>15.845750000000001</v>
      </c>
      <c r="E44" s="168">
        <v>15.934677000000001</v>
      </c>
      <c r="F44" s="168">
        <v>16.341200000000001</v>
      </c>
      <c r="G44" s="168">
        <v>16.719452</v>
      </c>
      <c r="H44" s="168">
        <v>17.235800000000001</v>
      </c>
      <c r="I44" s="168">
        <v>17.175194000000001</v>
      </c>
      <c r="J44" s="168">
        <v>17.296838999999999</v>
      </c>
      <c r="K44" s="168">
        <v>16.403099999999998</v>
      </c>
      <c r="L44" s="168">
        <v>15.680871</v>
      </c>
      <c r="M44" s="168">
        <v>16.481767000000001</v>
      </c>
      <c r="N44" s="168">
        <v>16.792548</v>
      </c>
      <c r="O44" s="168">
        <v>16.228515999999999</v>
      </c>
      <c r="P44" s="168">
        <v>15.865413</v>
      </c>
      <c r="Q44" s="168">
        <v>15.230451</v>
      </c>
      <c r="R44" s="168">
        <v>12.772333</v>
      </c>
      <c r="S44" s="168">
        <v>12.968031999999999</v>
      </c>
      <c r="T44" s="168">
        <v>13.734366</v>
      </c>
      <c r="U44" s="168">
        <v>14.33358</v>
      </c>
      <c r="V44" s="168">
        <v>14.151709</v>
      </c>
      <c r="W44" s="168">
        <v>13.572832999999999</v>
      </c>
      <c r="X44" s="168">
        <v>13.444741</v>
      </c>
      <c r="Y44" s="168">
        <v>14.123699999999999</v>
      </c>
      <c r="Z44" s="168">
        <v>14.139806</v>
      </c>
      <c r="AA44" s="168">
        <v>14.541839</v>
      </c>
      <c r="AB44" s="168">
        <v>12.370929</v>
      </c>
      <c r="AC44" s="168">
        <v>14.387129</v>
      </c>
      <c r="AD44" s="168">
        <v>15.162167</v>
      </c>
      <c r="AE44" s="168">
        <v>15.595677</v>
      </c>
      <c r="AF44" s="168">
        <v>16.190232999999999</v>
      </c>
      <c r="AG44" s="168">
        <v>15.851839</v>
      </c>
      <c r="AH44" s="168">
        <v>15.726000000000001</v>
      </c>
      <c r="AI44" s="168">
        <v>15.231667</v>
      </c>
      <c r="AJ44" s="168">
        <v>15.045355000000001</v>
      </c>
      <c r="AK44" s="168">
        <v>15.683967000000001</v>
      </c>
      <c r="AL44" s="168">
        <v>15.756902999999999</v>
      </c>
      <c r="AM44" s="168">
        <v>15.451000000000001</v>
      </c>
      <c r="AN44" s="168">
        <v>15.376321000000001</v>
      </c>
      <c r="AO44" s="168">
        <v>15.822710000000001</v>
      </c>
      <c r="AP44" s="168">
        <v>15.611800000000001</v>
      </c>
      <c r="AQ44" s="168">
        <v>16.131387</v>
      </c>
      <c r="AR44" s="168">
        <v>16.514066</v>
      </c>
      <c r="AS44" s="168">
        <v>16.318290000000001</v>
      </c>
      <c r="AT44" s="168">
        <v>16.380710000000001</v>
      </c>
      <c r="AU44" s="168">
        <v>16.0746</v>
      </c>
      <c r="AV44" s="168">
        <v>15.719032</v>
      </c>
      <c r="AW44" s="168">
        <v>16.383766999999999</v>
      </c>
      <c r="AX44" s="168">
        <v>15.319419</v>
      </c>
      <c r="AY44" s="168">
        <v>15.028581000000001</v>
      </c>
      <c r="AZ44" s="168">
        <v>15.072321000000001</v>
      </c>
      <c r="BA44" s="168">
        <v>15.457355</v>
      </c>
      <c r="BB44" s="168">
        <v>15.786633</v>
      </c>
      <c r="BC44" s="168">
        <v>16.142903226000001</v>
      </c>
      <c r="BD44" s="168">
        <v>16.366874667000001</v>
      </c>
      <c r="BE44" s="258">
        <v>16.36702</v>
      </c>
      <c r="BF44" s="258">
        <v>16.30997</v>
      </c>
      <c r="BG44" s="258">
        <v>15.759080000000001</v>
      </c>
      <c r="BH44" s="258">
        <v>15.24166</v>
      </c>
      <c r="BI44" s="258">
        <v>15.930619999999999</v>
      </c>
      <c r="BJ44" s="258">
        <v>16.080919999999999</v>
      </c>
      <c r="BK44" s="258">
        <v>15.570690000000001</v>
      </c>
      <c r="BL44" s="258">
        <v>15.08742</v>
      </c>
      <c r="BM44" s="258">
        <v>15.5703</v>
      </c>
      <c r="BN44" s="258">
        <v>15.838190000000001</v>
      </c>
      <c r="BO44" s="258">
        <v>16.23265</v>
      </c>
      <c r="BP44" s="258">
        <v>16.6874</v>
      </c>
      <c r="BQ44" s="258">
        <v>16.60248</v>
      </c>
      <c r="BR44" s="258">
        <v>16.696190000000001</v>
      </c>
      <c r="BS44" s="258">
        <v>15.90138</v>
      </c>
      <c r="BT44" s="258">
        <v>15.227040000000001</v>
      </c>
      <c r="BU44" s="258">
        <v>15.647819999999999</v>
      </c>
      <c r="BV44" s="258">
        <v>15.891389999999999</v>
      </c>
      <c r="BX44" s="573"/>
      <c r="BY44" s="573"/>
    </row>
    <row r="45" spans="1:77" ht="11.15" customHeight="1" x14ac:dyDescent="0.25">
      <c r="A45" s="474" t="s">
        <v>949</v>
      </c>
      <c r="B45" s="475" t="s">
        <v>942</v>
      </c>
      <c r="C45" s="168">
        <v>0.67493599999999998</v>
      </c>
      <c r="D45" s="168">
        <v>0.59171399999999996</v>
      </c>
      <c r="E45" s="168">
        <v>0.51187099999999996</v>
      </c>
      <c r="F45" s="168">
        <v>0.48573300000000003</v>
      </c>
      <c r="G45" s="168">
        <v>0.45990300000000001</v>
      </c>
      <c r="H45" s="168">
        <v>0.43146699999999999</v>
      </c>
      <c r="I45" s="168">
        <v>0.447936</v>
      </c>
      <c r="J45" s="168">
        <v>0.480742</v>
      </c>
      <c r="K45" s="168">
        <v>0.60066699999999995</v>
      </c>
      <c r="L45" s="168">
        <v>0.71180699999999997</v>
      </c>
      <c r="M45" s="168">
        <v>0.74363299999999999</v>
      </c>
      <c r="N45" s="168">
        <v>0.71564499999999998</v>
      </c>
      <c r="O45" s="168">
        <v>0.69790300000000005</v>
      </c>
      <c r="P45" s="168">
        <v>0.63965499999999997</v>
      </c>
      <c r="Q45" s="168">
        <v>0.49890299999999999</v>
      </c>
      <c r="R45" s="168">
        <v>0.31723299999999999</v>
      </c>
      <c r="S45" s="168">
        <v>0.33609600000000001</v>
      </c>
      <c r="T45" s="168">
        <v>0.40246599999999999</v>
      </c>
      <c r="U45" s="168">
        <v>0.45580599999999999</v>
      </c>
      <c r="V45" s="168">
        <v>0.42216100000000001</v>
      </c>
      <c r="W45" s="168">
        <v>0.53626600000000002</v>
      </c>
      <c r="X45" s="168">
        <v>0.58690299999999995</v>
      </c>
      <c r="Y45" s="168">
        <v>0.63736599999999999</v>
      </c>
      <c r="Z45" s="168">
        <v>0.57054800000000006</v>
      </c>
      <c r="AA45" s="168">
        <v>0.59341900000000003</v>
      </c>
      <c r="AB45" s="168">
        <v>0.48278599999999999</v>
      </c>
      <c r="AC45" s="168">
        <v>0.52032299999999998</v>
      </c>
      <c r="AD45" s="168">
        <v>0.45146700000000001</v>
      </c>
      <c r="AE45" s="168">
        <v>0.43029000000000001</v>
      </c>
      <c r="AF45" s="168">
        <v>0.41423300000000002</v>
      </c>
      <c r="AG45" s="168">
        <v>0.43203200000000003</v>
      </c>
      <c r="AH45" s="168">
        <v>0.43338700000000002</v>
      </c>
      <c r="AI45" s="168">
        <v>0.54430000000000001</v>
      </c>
      <c r="AJ45" s="168">
        <v>0.69641900000000001</v>
      </c>
      <c r="AK45" s="168">
        <v>0.77470000000000006</v>
      </c>
      <c r="AL45" s="168">
        <v>0.80593599999999999</v>
      </c>
      <c r="AM45" s="168">
        <v>0.70406400000000002</v>
      </c>
      <c r="AN45" s="168">
        <v>0.64171400000000001</v>
      </c>
      <c r="AO45" s="168">
        <v>0.58016100000000004</v>
      </c>
      <c r="AP45" s="168">
        <v>0.52323299999999995</v>
      </c>
      <c r="AQ45" s="168">
        <v>0.50558099999999995</v>
      </c>
      <c r="AR45" s="168">
        <v>0.48316599999999998</v>
      </c>
      <c r="AS45" s="168">
        <v>0.521451</v>
      </c>
      <c r="AT45" s="168">
        <v>0.53390300000000002</v>
      </c>
      <c r="AU45" s="168">
        <v>0.65590000000000004</v>
      </c>
      <c r="AV45" s="168">
        <v>0.70161300000000004</v>
      </c>
      <c r="AW45" s="168">
        <v>0.79410000000000003</v>
      </c>
      <c r="AX45" s="168">
        <v>0.78151599999999999</v>
      </c>
      <c r="AY45" s="168">
        <v>0.80077399999999999</v>
      </c>
      <c r="AZ45" s="168">
        <v>0.74189300000000002</v>
      </c>
      <c r="BA45" s="168">
        <v>0.61045199999999999</v>
      </c>
      <c r="BB45" s="168">
        <v>0.55069999999999997</v>
      </c>
      <c r="BC45" s="168">
        <v>0.47940260000000001</v>
      </c>
      <c r="BD45" s="168">
        <v>0.45781040000000001</v>
      </c>
      <c r="BE45" s="258">
        <v>0.45750099999999999</v>
      </c>
      <c r="BF45" s="258">
        <v>0.48441260000000003</v>
      </c>
      <c r="BG45" s="258">
        <v>0.60523369999999999</v>
      </c>
      <c r="BH45" s="258">
        <v>0.6442196</v>
      </c>
      <c r="BI45" s="258">
        <v>0.70984670000000005</v>
      </c>
      <c r="BJ45" s="258">
        <v>0.69548960000000004</v>
      </c>
      <c r="BK45" s="258">
        <v>0.65381319999999998</v>
      </c>
      <c r="BL45" s="258">
        <v>0.59825550000000005</v>
      </c>
      <c r="BM45" s="258">
        <v>0.54618860000000002</v>
      </c>
      <c r="BN45" s="258">
        <v>0.48896210000000001</v>
      </c>
      <c r="BO45" s="258">
        <v>0.45937869999999997</v>
      </c>
      <c r="BP45" s="258">
        <v>0.46721639999999998</v>
      </c>
      <c r="BQ45" s="258">
        <v>0.47094710000000001</v>
      </c>
      <c r="BR45" s="258">
        <v>0.49665049999999999</v>
      </c>
      <c r="BS45" s="258">
        <v>0.61203289999999999</v>
      </c>
      <c r="BT45" s="258">
        <v>0.72005699999999995</v>
      </c>
      <c r="BU45" s="258">
        <v>0.74061670000000002</v>
      </c>
      <c r="BV45" s="258">
        <v>0.70193760000000005</v>
      </c>
      <c r="BX45" s="573"/>
      <c r="BY45" s="573"/>
    </row>
    <row r="46" spans="1:77" ht="11.15" customHeight="1" x14ac:dyDescent="0.25">
      <c r="A46" s="48" t="s">
        <v>857</v>
      </c>
      <c r="B46" s="141" t="s">
        <v>390</v>
      </c>
      <c r="C46" s="168">
        <v>0.98</v>
      </c>
      <c r="D46" s="168">
        <v>1.1471789999999999</v>
      </c>
      <c r="E46" s="168">
        <v>1.181387</v>
      </c>
      <c r="F46" s="168">
        <v>1.1939</v>
      </c>
      <c r="G46" s="168">
        <v>1.216677</v>
      </c>
      <c r="H46" s="168">
        <v>1.2227330000000001</v>
      </c>
      <c r="I46" s="168">
        <v>1.2317739999999999</v>
      </c>
      <c r="J46" s="168">
        <v>1.246194</v>
      </c>
      <c r="K46" s="168">
        <v>1.177967</v>
      </c>
      <c r="L46" s="168">
        <v>1.186903</v>
      </c>
      <c r="M46" s="168">
        <v>1.1958329999999999</v>
      </c>
      <c r="N46" s="168">
        <v>1.1856450000000001</v>
      </c>
      <c r="O46" s="168">
        <v>1.148903</v>
      </c>
      <c r="P46" s="168">
        <v>1.1711720000000001</v>
      </c>
      <c r="Q46" s="168">
        <v>1.05158</v>
      </c>
      <c r="R46" s="168">
        <v>0.81646600000000003</v>
      </c>
      <c r="S46" s="168">
        <v>0.95370900000000003</v>
      </c>
      <c r="T46" s="168">
        <v>1.0740000000000001</v>
      </c>
      <c r="U46" s="168">
        <v>1.1131610000000001</v>
      </c>
      <c r="V46" s="168">
        <v>1.117354</v>
      </c>
      <c r="W46" s="168">
        <v>1.0995999999999999</v>
      </c>
      <c r="X46" s="168">
        <v>1.1033219999999999</v>
      </c>
      <c r="Y46" s="168">
        <v>1.0679000000000001</v>
      </c>
      <c r="Z46" s="168">
        <v>1.0580959999999999</v>
      </c>
      <c r="AA46" s="168">
        <v>1.0294190000000001</v>
      </c>
      <c r="AB46" s="168">
        <v>1.0139290000000001</v>
      </c>
      <c r="AC46" s="168">
        <v>1.1185160000000001</v>
      </c>
      <c r="AD46" s="168">
        <v>1.1670670000000001</v>
      </c>
      <c r="AE46" s="168">
        <v>1.184194</v>
      </c>
      <c r="AF46" s="168">
        <v>1.210267</v>
      </c>
      <c r="AG46" s="168">
        <v>1.2045159999999999</v>
      </c>
      <c r="AH46" s="168">
        <v>1.2005809999999999</v>
      </c>
      <c r="AI46" s="168">
        <v>1.1911670000000001</v>
      </c>
      <c r="AJ46" s="168">
        <v>1.1747099999999999</v>
      </c>
      <c r="AK46" s="168">
        <v>1.179</v>
      </c>
      <c r="AL46" s="168">
        <v>1.180677</v>
      </c>
      <c r="AM46" s="168">
        <v>1.0812900000000001</v>
      </c>
      <c r="AN46" s="168">
        <v>1.128714</v>
      </c>
      <c r="AO46" s="168">
        <v>1.1652899999999999</v>
      </c>
      <c r="AP46" s="168">
        <v>1.1877329999999999</v>
      </c>
      <c r="AQ46" s="168">
        <v>1.2004520000000001</v>
      </c>
      <c r="AR46" s="168">
        <v>1.2099329999999999</v>
      </c>
      <c r="AS46" s="168">
        <v>1.180161</v>
      </c>
      <c r="AT46" s="168">
        <v>1.2053229999999999</v>
      </c>
      <c r="AU46" s="168">
        <v>1.192167</v>
      </c>
      <c r="AV46" s="168">
        <v>1.1803870000000001</v>
      </c>
      <c r="AW46" s="168">
        <v>1.1787000000000001</v>
      </c>
      <c r="AX46" s="168">
        <v>1.1471290000000001</v>
      </c>
      <c r="AY46" s="168">
        <v>1.1005480000000001</v>
      </c>
      <c r="AZ46" s="168">
        <v>1.1337140000000001</v>
      </c>
      <c r="BA46" s="168">
        <v>1.1565810000000001</v>
      </c>
      <c r="BB46" s="168">
        <v>1.1678999999999999</v>
      </c>
      <c r="BC46" s="168">
        <v>1.2234960871</v>
      </c>
      <c r="BD46" s="168">
        <v>1.2335210566999999</v>
      </c>
      <c r="BE46" s="258">
        <v>1.2760499999999999</v>
      </c>
      <c r="BF46" s="258">
        <v>1.2523439999999999</v>
      </c>
      <c r="BG46" s="258">
        <v>1.214453</v>
      </c>
      <c r="BH46" s="258">
        <v>1.1784840000000001</v>
      </c>
      <c r="BI46" s="258">
        <v>1.184078</v>
      </c>
      <c r="BJ46" s="258">
        <v>1.1644730000000001</v>
      </c>
      <c r="BK46" s="258">
        <v>1.1491530000000001</v>
      </c>
      <c r="BL46" s="258">
        <v>1.165187</v>
      </c>
      <c r="BM46" s="258">
        <v>1.2026680000000001</v>
      </c>
      <c r="BN46" s="258">
        <v>1.2123409999999999</v>
      </c>
      <c r="BO46" s="258">
        <v>1.232985</v>
      </c>
      <c r="BP46" s="258">
        <v>1.264872</v>
      </c>
      <c r="BQ46" s="258">
        <v>1.273693</v>
      </c>
      <c r="BR46" s="258">
        <v>1.2597689999999999</v>
      </c>
      <c r="BS46" s="258">
        <v>1.207133</v>
      </c>
      <c r="BT46" s="258">
        <v>1.207254</v>
      </c>
      <c r="BU46" s="258">
        <v>1.2137849999999999</v>
      </c>
      <c r="BV46" s="258">
        <v>1.1900219999999999</v>
      </c>
      <c r="BX46" s="573"/>
      <c r="BY46" s="573"/>
    </row>
    <row r="47" spans="1:77" ht="11.15" customHeight="1" x14ac:dyDescent="0.25">
      <c r="A47" s="48" t="s">
        <v>734</v>
      </c>
      <c r="B47" s="475" t="s">
        <v>391</v>
      </c>
      <c r="C47" s="168">
        <v>0.152839</v>
      </c>
      <c r="D47" s="168">
        <v>9.9392999999999995E-2</v>
      </c>
      <c r="E47" s="168">
        <v>0.276032</v>
      </c>
      <c r="F47" s="168">
        <v>0.25783299999999998</v>
      </c>
      <c r="G47" s="168">
        <v>0.27154800000000001</v>
      </c>
      <c r="H47" s="168">
        <v>0.48363299999999998</v>
      </c>
      <c r="I47" s="168">
        <v>0.59235499999999996</v>
      </c>
      <c r="J47" s="168">
        <v>0.42099999999999999</v>
      </c>
      <c r="K47" s="168">
        <v>0.37823299999999999</v>
      </c>
      <c r="L47" s="168">
        <v>0.19709699999999999</v>
      </c>
      <c r="M47" s="168">
        <v>0.497367</v>
      </c>
      <c r="N47" s="168">
        <v>0.59851600000000005</v>
      </c>
      <c r="O47" s="168">
        <v>0.29912899999999998</v>
      </c>
      <c r="P47" s="168">
        <v>-0.113931</v>
      </c>
      <c r="Q47" s="168">
        <v>-2.5799999999999998E-3</v>
      </c>
      <c r="R47" s="168">
        <v>0.19473299999999999</v>
      </c>
      <c r="S47" s="168">
        <v>0.207096</v>
      </c>
      <c r="T47" s="168">
        <v>0.24610000000000001</v>
      </c>
      <c r="U47" s="168">
        <v>0.46290300000000001</v>
      </c>
      <c r="V47" s="168">
        <v>0.51287099999999997</v>
      </c>
      <c r="W47" s="168">
        <v>0.35903299999999999</v>
      </c>
      <c r="X47" s="168">
        <v>0.28261199999999997</v>
      </c>
      <c r="Y47" s="168">
        <v>0.24496599999999999</v>
      </c>
      <c r="Z47" s="168">
        <v>3.8386999999999998E-2</v>
      </c>
      <c r="AA47" s="168">
        <v>-7.1581000000000006E-2</v>
      </c>
      <c r="AB47" s="168">
        <v>-0.104821</v>
      </c>
      <c r="AC47" s="168">
        <v>-2.8000000000000001E-2</v>
      </c>
      <c r="AD47" s="168">
        <v>5.1400000000000001E-2</v>
      </c>
      <c r="AE47" s="168">
        <v>0.31483899999999998</v>
      </c>
      <c r="AF47" s="168">
        <v>0.34253299999999998</v>
      </c>
      <c r="AG47" s="168">
        <v>0.45500000000000002</v>
      </c>
      <c r="AH47" s="168">
        <v>0.42406500000000003</v>
      </c>
      <c r="AI47" s="168">
        <v>8.5133E-2</v>
      </c>
      <c r="AJ47" s="168">
        <v>6.8644999999999998E-2</v>
      </c>
      <c r="AK47" s="168">
        <v>0.21143300000000001</v>
      </c>
      <c r="AL47" s="168">
        <v>0.34732299999999999</v>
      </c>
      <c r="AM47" s="168">
        <v>-0.105064</v>
      </c>
      <c r="AN47" s="168">
        <v>-0.18435699999999999</v>
      </c>
      <c r="AO47" s="168">
        <v>-6.8322999999999995E-2</v>
      </c>
      <c r="AP47" s="168">
        <v>0.247833</v>
      </c>
      <c r="AQ47" s="168">
        <v>0.10271</v>
      </c>
      <c r="AR47" s="168">
        <v>0.27829999999999999</v>
      </c>
      <c r="AS47" s="168">
        <v>0.32061200000000001</v>
      </c>
      <c r="AT47" s="168">
        <v>0.16441900000000001</v>
      </c>
      <c r="AU47" s="168">
        <v>0.222467</v>
      </c>
      <c r="AV47" s="168">
        <v>0.144065</v>
      </c>
      <c r="AW47" s="168">
        <v>0.20039999999999999</v>
      </c>
      <c r="AX47" s="168">
        <v>0.106516</v>
      </c>
      <c r="AY47" s="168">
        <v>0.282194</v>
      </c>
      <c r="AZ47" s="168">
        <v>0.19667899999999999</v>
      </c>
      <c r="BA47" s="168">
        <v>0.10577400000000001</v>
      </c>
      <c r="BB47" s="168">
        <v>0.12656700000000001</v>
      </c>
      <c r="BC47" s="168">
        <v>0.33754275486000002</v>
      </c>
      <c r="BD47" s="168">
        <v>0.36227126125999998</v>
      </c>
      <c r="BE47" s="258">
        <v>0.43792189999999998</v>
      </c>
      <c r="BF47" s="258">
        <v>0.41666710000000001</v>
      </c>
      <c r="BG47" s="258">
        <v>0.36022769999999998</v>
      </c>
      <c r="BH47" s="258">
        <v>0.26146639999999999</v>
      </c>
      <c r="BI47" s="258">
        <v>0.32848159999999998</v>
      </c>
      <c r="BJ47" s="258">
        <v>0.38241750000000002</v>
      </c>
      <c r="BK47" s="258">
        <v>8.4760699999999994E-2</v>
      </c>
      <c r="BL47" s="258">
        <v>5.4884599999999999E-2</v>
      </c>
      <c r="BM47" s="258">
        <v>0.13434789999999999</v>
      </c>
      <c r="BN47" s="258">
        <v>0.20802219999999999</v>
      </c>
      <c r="BO47" s="258">
        <v>0.34154420000000002</v>
      </c>
      <c r="BP47" s="258">
        <v>0.37085560000000001</v>
      </c>
      <c r="BQ47" s="258">
        <v>0.35177819999999999</v>
      </c>
      <c r="BR47" s="258">
        <v>0.31380750000000002</v>
      </c>
      <c r="BS47" s="258">
        <v>0.29562490000000002</v>
      </c>
      <c r="BT47" s="258">
        <v>0.2288964</v>
      </c>
      <c r="BU47" s="258">
        <v>0.27988079999999999</v>
      </c>
      <c r="BV47" s="258">
        <v>0.36887350000000002</v>
      </c>
      <c r="BX47" s="573"/>
      <c r="BY47" s="573"/>
    </row>
    <row r="48" spans="1:77" ht="11.15" customHeight="1" x14ac:dyDescent="0.25">
      <c r="A48" s="48" t="s">
        <v>735</v>
      </c>
      <c r="B48" s="141" t="s">
        <v>783</v>
      </c>
      <c r="C48" s="168">
        <v>0.116161</v>
      </c>
      <c r="D48" s="168">
        <v>0.68782100000000002</v>
      </c>
      <c r="E48" s="168">
        <v>1.122871</v>
      </c>
      <c r="F48" s="168">
        <v>1.0298</v>
      </c>
      <c r="G48" s="168">
        <v>1.030613</v>
      </c>
      <c r="H48" s="168">
        <v>0.76226700000000003</v>
      </c>
      <c r="I48" s="168">
        <v>0.76864500000000002</v>
      </c>
      <c r="J48" s="168">
        <v>0.912161</v>
      </c>
      <c r="K48" s="168">
        <v>0.62116700000000002</v>
      </c>
      <c r="L48" s="168">
        <v>0.97103200000000001</v>
      </c>
      <c r="M48" s="168">
        <v>0.27643299999999998</v>
      </c>
      <c r="N48" s="168">
        <v>-4.9709999999999997E-2</v>
      </c>
      <c r="O48" s="168">
        <v>0.162354</v>
      </c>
      <c r="P48" s="168">
        <v>0.75913699999999995</v>
      </c>
      <c r="Q48" s="168">
        <v>0.32545099999999999</v>
      </c>
      <c r="R48" s="168">
        <v>0.1169</v>
      </c>
      <c r="S48" s="168">
        <v>0.45706400000000003</v>
      </c>
      <c r="T48" s="168">
        <v>0.88666599999999995</v>
      </c>
      <c r="U48" s="168">
        <v>0.71116100000000004</v>
      </c>
      <c r="V48" s="168">
        <v>1.0440959999999999</v>
      </c>
      <c r="W48" s="168">
        <v>0.80363300000000004</v>
      </c>
      <c r="X48" s="168">
        <v>0.64729000000000003</v>
      </c>
      <c r="Y48" s="168">
        <v>0.16289999999999999</v>
      </c>
      <c r="Z48" s="168">
        <v>0.54877399999999998</v>
      </c>
      <c r="AA48" s="168">
        <v>0.107387</v>
      </c>
      <c r="AB48" s="168">
        <v>1.03</v>
      </c>
      <c r="AC48" s="168">
        <v>0.98664499999999999</v>
      </c>
      <c r="AD48" s="168">
        <v>1.0085999999999999</v>
      </c>
      <c r="AE48" s="168">
        <v>0.92358099999999999</v>
      </c>
      <c r="AF48" s="168">
        <v>0.84203300000000003</v>
      </c>
      <c r="AG48" s="168">
        <v>0.87770999999999999</v>
      </c>
      <c r="AH48" s="168">
        <v>0.80500000000000005</v>
      </c>
      <c r="AI48" s="168">
        <v>0.76090000000000002</v>
      </c>
      <c r="AJ48" s="168">
        <v>0.71319399999999999</v>
      </c>
      <c r="AK48" s="168">
        <v>0.2135</v>
      </c>
      <c r="AL48" s="168">
        <v>-9.1226000000000002E-2</v>
      </c>
      <c r="AM48" s="168">
        <v>-0.27364500000000003</v>
      </c>
      <c r="AN48" s="168">
        <v>0.57425000000000004</v>
      </c>
      <c r="AO48" s="168">
        <v>0.71570999999999996</v>
      </c>
      <c r="AP48" s="168">
        <v>0.84263299999999997</v>
      </c>
      <c r="AQ48" s="168">
        <v>1.0156449999999999</v>
      </c>
      <c r="AR48" s="168">
        <v>0.65296600000000005</v>
      </c>
      <c r="AS48" s="168">
        <v>0.52019300000000002</v>
      </c>
      <c r="AT48" s="168">
        <v>0.86719400000000002</v>
      </c>
      <c r="AU48" s="168">
        <v>0.59199999999999997</v>
      </c>
      <c r="AV48" s="168">
        <v>0.479161</v>
      </c>
      <c r="AW48" s="168">
        <v>5.3166999999999999E-2</v>
      </c>
      <c r="AX48" s="168">
        <v>0.32503199999999999</v>
      </c>
      <c r="AY48" s="168">
        <v>-0.14422599999999999</v>
      </c>
      <c r="AZ48" s="168">
        <v>0.33342899999999998</v>
      </c>
      <c r="BA48" s="168">
        <v>0.83970999999999996</v>
      </c>
      <c r="BB48" s="168">
        <v>0.86686700000000005</v>
      </c>
      <c r="BC48" s="168">
        <v>0.63574193548000002</v>
      </c>
      <c r="BD48" s="168">
        <v>0.45569378332999999</v>
      </c>
      <c r="BE48" s="258">
        <v>0.58739719999999995</v>
      </c>
      <c r="BF48" s="258">
        <v>0.78619280000000002</v>
      </c>
      <c r="BG48" s="258">
        <v>0.68100640000000001</v>
      </c>
      <c r="BH48" s="258">
        <v>0.78887669999999999</v>
      </c>
      <c r="BI48" s="258">
        <v>0.29809400000000003</v>
      </c>
      <c r="BJ48" s="258">
        <v>0.24456339999999999</v>
      </c>
      <c r="BK48" s="258">
        <v>0.15526429999999999</v>
      </c>
      <c r="BL48" s="258">
        <v>0.70153960000000004</v>
      </c>
      <c r="BM48" s="258">
        <v>0.86601450000000002</v>
      </c>
      <c r="BN48" s="258">
        <v>0.79136700000000004</v>
      </c>
      <c r="BO48" s="258">
        <v>0.82472670000000003</v>
      </c>
      <c r="BP48" s="258">
        <v>0.77926720000000005</v>
      </c>
      <c r="BQ48" s="258">
        <v>0.71225799999999995</v>
      </c>
      <c r="BR48" s="258">
        <v>0.83127320000000005</v>
      </c>
      <c r="BS48" s="258">
        <v>0.70712180000000002</v>
      </c>
      <c r="BT48" s="258">
        <v>0.79462869999999997</v>
      </c>
      <c r="BU48" s="258">
        <v>0.30014659999999999</v>
      </c>
      <c r="BV48" s="258">
        <v>0.24529580000000001</v>
      </c>
      <c r="BX48" s="573"/>
      <c r="BY48" s="573"/>
    </row>
    <row r="49" spans="1:79" ht="11.15" customHeight="1" x14ac:dyDescent="0.25">
      <c r="A49" s="48" t="s">
        <v>736</v>
      </c>
      <c r="B49" s="141" t="s">
        <v>784</v>
      </c>
      <c r="C49" s="168">
        <v>-2.5799999999999998E-4</v>
      </c>
      <c r="D49" s="168">
        <v>1.7899999999999999E-4</v>
      </c>
      <c r="E49" s="168">
        <v>1.2899999999999999E-4</v>
      </c>
      <c r="F49" s="168">
        <v>1.6699999999999999E-4</v>
      </c>
      <c r="G49" s="168">
        <v>6.1300000000000005E-4</v>
      </c>
      <c r="H49" s="168">
        <v>2.9999999999999997E-4</v>
      </c>
      <c r="I49" s="168">
        <v>4.5199999999999998E-4</v>
      </c>
      <c r="J49" s="168">
        <v>6.1300000000000005E-4</v>
      </c>
      <c r="K49" s="168">
        <v>5.9999999999999995E-4</v>
      </c>
      <c r="L49" s="168">
        <v>1.5809999999999999E-3</v>
      </c>
      <c r="M49" s="168">
        <v>2.0330000000000001E-3</v>
      </c>
      <c r="N49" s="168">
        <v>9.68E-4</v>
      </c>
      <c r="O49" s="168">
        <v>1.225E-3</v>
      </c>
      <c r="P49" s="168">
        <v>-1.03E-4</v>
      </c>
      <c r="Q49" s="168">
        <v>9.6699999999999998E-4</v>
      </c>
      <c r="R49" s="168">
        <v>-1E-4</v>
      </c>
      <c r="S49" s="168">
        <v>1.225E-3</v>
      </c>
      <c r="T49" s="168">
        <v>2.9999999999999997E-4</v>
      </c>
      <c r="U49" s="168">
        <v>4.5100000000000001E-4</v>
      </c>
      <c r="V49" s="168">
        <v>3.5399999999999999E-4</v>
      </c>
      <c r="W49" s="168">
        <v>3.6600000000000001E-4</v>
      </c>
      <c r="X49" s="168">
        <v>2.9E-4</v>
      </c>
      <c r="Y49" s="168">
        <v>2.33E-4</v>
      </c>
      <c r="Z49" s="168">
        <v>1.93E-4</v>
      </c>
      <c r="AA49" s="168">
        <v>5.8100000000000003E-4</v>
      </c>
      <c r="AB49" s="168">
        <v>3.57E-4</v>
      </c>
      <c r="AC49" s="168">
        <v>5.8100000000000003E-4</v>
      </c>
      <c r="AD49" s="168">
        <v>2.33E-4</v>
      </c>
      <c r="AE49" s="168">
        <v>5.8100000000000003E-4</v>
      </c>
      <c r="AF49" s="168">
        <v>4.3300000000000001E-4</v>
      </c>
      <c r="AG49" s="168">
        <v>7.7399999999999995E-4</v>
      </c>
      <c r="AH49" s="168">
        <v>2.5799999999999998E-4</v>
      </c>
      <c r="AI49" s="168">
        <v>3.3300000000000002E-4</v>
      </c>
      <c r="AJ49" s="168">
        <v>3.5500000000000001E-4</v>
      </c>
      <c r="AK49" s="168">
        <v>4.6700000000000002E-4</v>
      </c>
      <c r="AL49" s="168">
        <v>6.4499999999999996E-4</v>
      </c>
      <c r="AM49" s="168">
        <v>-2.6120000000000002E-3</v>
      </c>
      <c r="AN49" s="168">
        <v>-6.679E-3</v>
      </c>
      <c r="AO49" s="168">
        <v>5.1599999999999997E-4</v>
      </c>
      <c r="AP49" s="168">
        <v>3.6699999999999998E-4</v>
      </c>
      <c r="AQ49" s="168">
        <v>2.5799999999999998E-4</v>
      </c>
      <c r="AR49" s="168">
        <v>0</v>
      </c>
      <c r="AS49" s="168">
        <v>3.1999999999999999E-5</v>
      </c>
      <c r="AT49" s="168">
        <v>7.1000000000000002E-4</v>
      </c>
      <c r="AU49" s="168">
        <v>5.6700000000000001E-4</v>
      </c>
      <c r="AV49" s="168">
        <v>6.4499999999999996E-4</v>
      </c>
      <c r="AW49" s="168">
        <v>2.9999999999999997E-4</v>
      </c>
      <c r="AX49" s="168">
        <v>4.5199999999999998E-4</v>
      </c>
      <c r="AY49" s="168">
        <v>5.4799999999999998E-4</v>
      </c>
      <c r="AZ49" s="168">
        <v>7.8600000000000002E-4</v>
      </c>
      <c r="BA49" s="168">
        <v>1.94E-4</v>
      </c>
      <c r="BB49" s="168">
        <v>-2.33E-4</v>
      </c>
      <c r="BC49" s="168">
        <v>1.7699999999999999E-4</v>
      </c>
      <c r="BD49" s="168">
        <v>1.6640000000000001E-4</v>
      </c>
      <c r="BE49" s="258">
        <v>4.2239300000000002E-4</v>
      </c>
      <c r="BF49" s="258">
        <v>5.9936199999999999E-4</v>
      </c>
      <c r="BG49" s="258">
        <v>7.5840200000000003E-4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3"/>
      <c r="BY49" s="573"/>
    </row>
    <row r="50" spans="1:79" s="124" customFormat="1" ht="11.15" customHeight="1" x14ac:dyDescent="0.25">
      <c r="A50" s="48" t="s">
        <v>737</v>
      </c>
      <c r="B50" s="141" t="s">
        <v>553</v>
      </c>
      <c r="C50" s="168">
        <v>18.872710999999999</v>
      </c>
      <c r="D50" s="168">
        <v>18.372036000000001</v>
      </c>
      <c r="E50" s="168">
        <v>19.026966999999999</v>
      </c>
      <c r="F50" s="168">
        <v>19.308633</v>
      </c>
      <c r="G50" s="168">
        <v>19.698806000000001</v>
      </c>
      <c r="H50" s="168">
        <v>20.136199999999999</v>
      </c>
      <c r="I50" s="168">
        <v>20.216356000000001</v>
      </c>
      <c r="J50" s="168">
        <v>20.357548999999999</v>
      </c>
      <c r="K50" s="168">
        <v>19.181733999999999</v>
      </c>
      <c r="L50" s="168">
        <v>18.749290999999999</v>
      </c>
      <c r="M50" s="168">
        <v>19.197066</v>
      </c>
      <c r="N50" s="168">
        <v>19.243611999999999</v>
      </c>
      <c r="O50" s="168">
        <v>18.538029999999999</v>
      </c>
      <c r="P50" s="168">
        <v>18.321342999999999</v>
      </c>
      <c r="Q50" s="168">
        <v>17.104772000000001</v>
      </c>
      <c r="R50" s="168">
        <v>14.217565</v>
      </c>
      <c r="S50" s="168">
        <v>14.923222000000001</v>
      </c>
      <c r="T50" s="168">
        <v>16.343897999999999</v>
      </c>
      <c r="U50" s="168">
        <v>17.077062000000002</v>
      </c>
      <c r="V50" s="168">
        <v>17.248545</v>
      </c>
      <c r="W50" s="168">
        <v>16.371731</v>
      </c>
      <c r="X50" s="168">
        <v>16.065158</v>
      </c>
      <c r="Y50" s="168">
        <v>16.237065000000001</v>
      </c>
      <c r="Z50" s="168">
        <v>16.355803999999999</v>
      </c>
      <c r="AA50" s="168">
        <v>16.201063999999999</v>
      </c>
      <c r="AB50" s="168">
        <v>14.79318</v>
      </c>
      <c r="AC50" s="168">
        <v>16.985194</v>
      </c>
      <c r="AD50" s="168">
        <v>17.840934000000001</v>
      </c>
      <c r="AE50" s="168">
        <v>18.449162000000001</v>
      </c>
      <c r="AF50" s="168">
        <v>18.999732000000002</v>
      </c>
      <c r="AG50" s="168">
        <v>18.821871000000002</v>
      </c>
      <c r="AH50" s="168">
        <v>18.589290999999999</v>
      </c>
      <c r="AI50" s="168">
        <v>17.813500000000001</v>
      </c>
      <c r="AJ50" s="168">
        <v>17.698678000000001</v>
      </c>
      <c r="AK50" s="168">
        <v>18.063067</v>
      </c>
      <c r="AL50" s="168">
        <v>18.000257999999999</v>
      </c>
      <c r="AM50" s="168">
        <v>16.855032999999999</v>
      </c>
      <c r="AN50" s="168">
        <v>17.529962999999999</v>
      </c>
      <c r="AO50" s="168">
        <v>18.216063999999999</v>
      </c>
      <c r="AP50" s="168">
        <v>18.413599000000001</v>
      </c>
      <c r="AQ50" s="168">
        <v>18.956033000000001</v>
      </c>
      <c r="AR50" s="168">
        <v>19.138431000000001</v>
      </c>
      <c r="AS50" s="168">
        <v>18.860738999999999</v>
      </c>
      <c r="AT50" s="168">
        <v>19.152259000000001</v>
      </c>
      <c r="AU50" s="168">
        <v>18.737701000000001</v>
      </c>
      <c r="AV50" s="168">
        <v>18.224903000000001</v>
      </c>
      <c r="AW50" s="168">
        <v>18.610434000000001</v>
      </c>
      <c r="AX50" s="168">
        <v>17.680064000000002</v>
      </c>
      <c r="AY50" s="168">
        <v>17.068418999999999</v>
      </c>
      <c r="AZ50" s="168">
        <v>17.478822000000001</v>
      </c>
      <c r="BA50" s="168">
        <v>18.170065999999998</v>
      </c>
      <c r="BB50" s="168">
        <v>18.498434</v>
      </c>
      <c r="BC50" s="168">
        <v>18.819263603</v>
      </c>
      <c r="BD50" s="168">
        <v>18.876337568</v>
      </c>
      <c r="BE50" s="258">
        <v>19.12631</v>
      </c>
      <c r="BF50" s="258">
        <v>19.25018</v>
      </c>
      <c r="BG50" s="258">
        <v>18.620760000000001</v>
      </c>
      <c r="BH50" s="258">
        <v>18.115449999999999</v>
      </c>
      <c r="BI50" s="258">
        <v>18.451699999999999</v>
      </c>
      <c r="BJ50" s="258">
        <v>18.56841</v>
      </c>
      <c r="BK50" s="258">
        <v>17.613579999999999</v>
      </c>
      <c r="BL50" s="258">
        <v>17.607389999999999</v>
      </c>
      <c r="BM50" s="258">
        <v>18.319990000000001</v>
      </c>
      <c r="BN50" s="258">
        <v>18.53922</v>
      </c>
      <c r="BO50" s="258">
        <v>19.092079999999999</v>
      </c>
      <c r="BP50" s="258">
        <v>19.56973</v>
      </c>
      <c r="BQ50" s="258">
        <v>19.411580000000001</v>
      </c>
      <c r="BR50" s="258">
        <v>19.598289999999999</v>
      </c>
      <c r="BS50" s="258">
        <v>18.724049999999998</v>
      </c>
      <c r="BT50" s="258">
        <v>18.178619999999999</v>
      </c>
      <c r="BU50" s="258">
        <v>18.18282</v>
      </c>
      <c r="BV50" s="258">
        <v>18.398070000000001</v>
      </c>
      <c r="BX50" s="573"/>
      <c r="BY50" s="573"/>
      <c r="BZ50" s="575"/>
      <c r="CA50" s="574"/>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258"/>
      <c r="BF51" s="258"/>
      <c r="BG51" s="258"/>
      <c r="BH51" s="258"/>
      <c r="BI51" s="258"/>
      <c r="BJ51" s="258"/>
      <c r="BK51" s="258"/>
      <c r="BL51" s="258"/>
      <c r="BM51" s="258"/>
      <c r="BN51" s="258"/>
      <c r="BO51" s="258"/>
      <c r="BP51" s="258"/>
      <c r="BQ51" s="258"/>
      <c r="BR51" s="258"/>
      <c r="BS51" s="258"/>
      <c r="BT51" s="258"/>
      <c r="BU51" s="258"/>
      <c r="BV51" s="258"/>
    </row>
    <row r="52" spans="1:79" ht="11.15" customHeight="1" x14ac:dyDescent="0.25">
      <c r="A52" s="48" t="s">
        <v>488</v>
      </c>
      <c r="B52" s="142" t="s">
        <v>392</v>
      </c>
      <c r="C52" s="168">
        <v>1.108708</v>
      </c>
      <c r="D52" s="168">
        <v>1.007071</v>
      </c>
      <c r="E52" s="168">
        <v>1.0383579999999999</v>
      </c>
      <c r="F52" s="168">
        <v>1.0650999999999999</v>
      </c>
      <c r="G52" s="168">
        <v>1.064227</v>
      </c>
      <c r="H52" s="168">
        <v>1.0761670000000001</v>
      </c>
      <c r="I52" s="168">
        <v>1.066033</v>
      </c>
      <c r="J52" s="168">
        <v>1.098679</v>
      </c>
      <c r="K52" s="168">
        <v>1.0174989999999999</v>
      </c>
      <c r="L52" s="168">
        <v>1.0142260000000001</v>
      </c>
      <c r="M52" s="168">
        <v>1.1312009999999999</v>
      </c>
      <c r="N52" s="168">
        <v>1.1334200000000001</v>
      </c>
      <c r="O52" s="168">
        <v>1.128091</v>
      </c>
      <c r="P52" s="168">
        <v>0.94133999999999995</v>
      </c>
      <c r="Q52" s="168">
        <v>0.97412600000000005</v>
      </c>
      <c r="R52" s="168">
        <v>0.77373199999999998</v>
      </c>
      <c r="S52" s="168">
        <v>0.80803000000000003</v>
      </c>
      <c r="T52" s="168">
        <v>0.87066299999999996</v>
      </c>
      <c r="U52" s="168">
        <v>0.92867299999999997</v>
      </c>
      <c r="V52" s="168">
        <v>0.923902</v>
      </c>
      <c r="W52" s="168">
        <v>0.94806299999999999</v>
      </c>
      <c r="X52" s="168">
        <v>0.92428699999999997</v>
      </c>
      <c r="Y52" s="168">
        <v>0.93443200000000004</v>
      </c>
      <c r="Z52" s="168">
        <v>0.91493100000000005</v>
      </c>
      <c r="AA52" s="168">
        <v>0.88864399999999999</v>
      </c>
      <c r="AB52" s="168">
        <v>0.78028500000000001</v>
      </c>
      <c r="AC52" s="168">
        <v>0.86464600000000003</v>
      </c>
      <c r="AD52" s="168">
        <v>0.93716600000000005</v>
      </c>
      <c r="AE52" s="168">
        <v>1.0375490000000001</v>
      </c>
      <c r="AF52" s="168">
        <v>0.95299900000000004</v>
      </c>
      <c r="AG52" s="168">
        <v>0.94864599999999999</v>
      </c>
      <c r="AH52" s="168">
        <v>0.98896799999999996</v>
      </c>
      <c r="AI52" s="168">
        <v>0.93493199999999999</v>
      </c>
      <c r="AJ52" s="168">
        <v>1.0131289999999999</v>
      </c>
      <c r="AK52" s="168">
        <v>1.0127679999999999</v>
      </c>
      <c r="AL52" s="168">
        <v>1.0919380000000001</v>
      </c>
      <c r="AM52" s="168">
        <v>0.98418499999999998</v>
      </c>
      <c r="AN52" s="168">
        <v>0.90092899999999998</v>
      </c>
      <c r="AO52" s="168">
        <v>0.96767999999999998</v>
      </c>
      <c r="AP52" s="168">
        <v>1.033469</v>
      </c>
      <c r="AQ52" s="168">
        <v>1.0713539999999999</v>
      </c>
      <c r="AR52" s="168">
        <v>1.095329</v>
      </c>
      <c r="AS52" s="168">
        <v>1.0775129999999999</v>
      </c>
      <c r="AT52" s="168">
        <v>0.97706300000000001</v>
      </c>
      <c r="AU52" s="168">
        <v>1.0973980000000001</v>
      </c>
      <c r="AV52" s="168">
        <v>1.0216130000000001</v>
      </c>
      <c r="AW52" s="168">
        <v>1.030999</v>
      </c>
      <c r="AX52" s="168">
        <v>0.97461299999999995</v>
      </c>
      <c r="AY52" s="168">
        <v>1.025968</v>
      </c>
      <c r="AZ52" s="168">
        <v>0.95657199999999998</v>
      </c>
      <c r="BA52" s="168">
        <v>0.91690300000000002</v>
      </c>
      <c r="BB52" s="168">
        <v>1.0124</v>
      </c>
      <c r="BC52" s="168">
        <v>1.029244</v>
      </c>
      <c r="BD52" s="168">
        <v>1.048136</v>
      </c>
      <c r="BE52" s="258">
        <v>1.017544</v>
      </c>
      <c r="BF52" s="258">
        <v>1.0299769999999999</v>
      </c>
      <c r="BG52" s="258">
        <v>0.97495050000000005</v>
      </c>
      <c r="BH52" s="258">
        <v>0.98011809999999999</v>
      </c>
      <c r="BI52" s="258">
        <v>1.030208</v>
      </c>
      <c r="BJ52" s="258">
        <v>1.047123</v>
      </c>
      <c r="BK52" s="258">
        <v>1.0103960000000001</v>
      </c>
      <c r="BL52" s="258">
        <v>0.94981879999999996</v>
      </c>
      <c r="BM52" s="258">
        <v>0.97134290000000001</v>
      </c>
      <c r="BN52" s="258">
        <v>0.99640759999999995</v>
      </c>
      <c r="BO52" s="258">
        <v>1.0071939999999999</v>
      </c>
      <c r="BP52" s="258">
        <v>1.037671</v>
      </c>
      <c r="BQ52" s="258">
        <v>1.0294920000000001</v>
      </c>
      <c r="BR52" s="258">
        <v>1.0525739999999999</v>
      </c>
      <c r="BS52" s="258">
        <v>0.97754359999999996</v>
      </c>
      <c r="BT52" s="258">
        <v>0.96973889999999996</v>
      </c>
      <c r="BU52" s="258">
        <v>0.99931380000000003</v>
      </c>
      <c r="BV52" s="258">
        <v>1.020437</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258"/>
      <c r="BF53" s="258"/>
      <c r="BG53" s="25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554</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258"/>
      <c r="BF54" s="258"/>
      <c r="BG54" s="258"/>
      <c r="BH54" s="258"/>
      <c r="BI54" s="258"/>
      <c r="BJ54" s="258"/>
      <c r="BK54" s="258"/>
      <c r="BL54" s="258"/>
      <c r="BM54" s="258"/>
      <c r="BN54" s="258"/>
      <c r="BO54" s="258"/>
      <c r="BP54" s="258"/>
      <c r="BQ54" s="258"/>
      <c r="BR54" s="258"/>
      <c r="BS54" s="258"/>
      <c r="BT54" s="258"/>
      <c r="BU54" s="258"/>
      <c r="BV54" s="258"/>
    </row>
    <row r="55" spans="1:79" ht="11.15" customHeight="1" x14ac:dyDescent="0.25">
      <c r="A55" s="474" t="s">
        <v>950</v>
      </c>
      <c r="B55" s="475" t="s">
        <v>942</v>
      </c>
      <c r="C55" s="168">
        <v>0.36767699999999998</v>
      </c>
      <c r="D55" s="168">
        <v>0.42875000000000002</v>
      </c>
      <c r="E55" s="168">
        <v>0.62864500000000001</v>
      </c>
      <c r="F55" s="168">
        <v>0.80416699999999997</v>
      </c>
      <c r="G55" s="168">
        <v>0.86735499999999999</v>
      </c>
      <c r="H55" s="168">
        <v>0.85940000000000005</v>
      </c>
      <c r="I55" s="168">
        <v>0.85199999999999998</v>
      </c>
      <c r="J55" s="168">
        <v>0.80619399999999997</v>
      </c>
      <c r="K55" s="168">
        <v>0.61306700000000003</v>
      </c>
      <c r="L55" s="168">
        <v>0.40922599999999998</v>
      </c>
      <c r="M55" s="168">
        <v>0.27229999999999999</v>
      </c>
      <c r="N55" s="168">
        <v>0.34790300000000002</v>
      </c>
      <c r="O55" s="168">
        <v>0.38783800000000002</v>
      </c>
      <c r="P55" s="168">
        <v>0.381241</v>
      </c>
      <c r="Q55" s="168">
        <v>0.621</v>
      </c>
      <c r="R55" s="168">
        <v>0.68279999999999996</v>
      </c>
      <c r="S55" s="168">
        <v>0.67103199999999996</v>
      </c>
      <c r="T55" s="168">
        <v>0.71040000000000003</v>
      </c>
      <c r="U55" s="168">
        <v>0.73216099999999995</v>
      </c>
      <c r="V55" s="168">
        <v>0.712032</v>
      </c>
      <c r="W55" s="168">
        <v>0.55546600000000002</v>
      </c>
      <c r="X55" s="168">
        <v>0.40983799999999998</v>
      </c>
      <c r="Y55" s="168">
        <v>0.33329999999999999</v>
      </c>
      <c r="Z55" s="168">
        <v>0.34696700000000003</v>
      </c>
      <c r="AA55" s="168">
        <v>0.36725799999999997</v>
      </c>
      <c r="AB55" s="168">
        <v>0.34267900000000001</v>
      </c>
      <c r="AC55" s="168">
        <v>0.59422600000000003</v>
      </c>
      <c r="AD55" s="168">
        <v>0.778667</v>
      </c>
      <c r="AE55" s="168">
        <v>0.89974200000000004</v>
      </c>
      <c r="AF55" s="168">
        <v>0.88090000000000002</v>
      </c>
      <c r="AG55" s="168">
        <v>0.84980699999999998</v>
      </c>
      <c r="AH55" s="168">
        <v>0.80548399999999998</v>
      </c>
      <c r="AI55" s="168">
        <v>0.60670000000000002</v>
      </c>
      <c r="AJ55" s="168">
        <v>0.48658099999999999</v>
      </c>
      <c r="AK55" s="168">
        <v>0.38316699999999998</v>
      </c>
      <c r="AL55" s="168">
        <v>0.38809700000000003</v>
      </c>
      <c r="AM55" s="168">
        <v>0.37948300000000001</v>
      </c>
      <c r="AN55" s="168">
        <v>0.45524999999999999</v>
      </c>
      <c r="AO55" s="168">
        <v>0.63170999999999999</v>
      </c>
      <c r="AP55" s="168">
        <v>0.80969999999999998</v>
      </c>
      <c r="AQ55" s="168">
        <v>0.84464499999999998</v>
      </c>
      <c r="AR55" s="168">
        <v>0.86073299999999997</v>
      </c>
      <c r="AS55" s="168">
        <v>0.84683799999999998</v>
      </c>
      <c r="AT55" s="168">
        <v>0.80041899999999999</v>
      </c>
      <c r="AU55" s="168">
        <v>0.61103300000000005</v>
      </c>
      <c r="AV55" s="168">
        <v>0.40471000000000001</v>
      </c>
      <c r="AW55" s="168">
        <v>0.33843299999999998</v>
      </c>
      <c r="AX55" s="168">
        <v>0.33690300000000001</v>
      </c>
      <c r="AY55" s="168">
        <v>0.351742</v>
      </c>
      <c r="AZ55" s="168">
        <v>0.40903600000000001</v>
      </c>
      <c r="BA55" s="168">
        <v>0.63341899999999995</v>
      </c>
      <c r="BB55" s="168">
        <v>0.80549999999999999</v>
      </c>
      <c r="BC55" s="168">
        <v>0.83841253000000004</v>
      </c>
      <c r="BD55" s="168">
        <v>0.86868692000000003</v>
      </c>
      <c r="BE55" s="258">
        <v>0.85687570000000002</v>
      </c>
      <c r="BF55" s="258">
        <v>0.82441969999999998</v>
      </c>
      <c r="BG55" s="258">
        <v>0.6036511</v>
      </c>
      <c r="BH55" s="258">
        <v>0.4447412</v>
      </c>
      <c r="BI55" s="258">
        <v>0.3267504</v>
      </c>
      <c r="BJ55" s="258">
        <v>0.34180100000000002</v>
      </c>
      <c r="BK55" s="258">
        <v>0.3618712</v>
      </c>
      <c r="BL55" s="258">
        <v>0.4194251</v>
      </c>
      <c r="BM55" s="258">
        <v>0.64306790000000003</v>
      </c>
      <c r="BN55" s="258">
        <v>0.79245909999999997</v>
      </c>
      <c r="BO55" s="258">
        <v>0.8521533</v>
      </c>
      <c r="BP55" s="258">
        <v>0.8719015</v>
      </c>
      <c r="BQ55" s="258">
        <v>0.85943729999999996</v>
      </c>
      <c r="BR55" s="258">
        <v>0.83051390000000003</v>
      </c>
      <c r="BS55" s="258">
        <v>0.61105359999999997</v>
      </c>
      <c r="BT55" s="258">
        <v>0.4503685</v>
      </c>
      <c r="BU55" s="258">
        <v>0.32190750000000001</v>
      </c>
      <c r="BV55" s="258">
        <v>0.3366458</v>
      </c>
    </row>
    <row r="56" spans="1:79" ht="11.15" customHeight="1" x14ac:dyDescent="0.25">
      <c r="A56" s="48" t="s">
        <v>738</v>
      </c>
      <c r="B56" s="141" t="s">
        <v>393</v>
      </c>
      <c r="C56" s="168">
        <v>9.7469999999999999</v>
      </c>
      <c r="D56" s="168">
        <v>9.7441790000000008</v>
      </c>
      <c r="E56" s="168">
        <v>10.060226</v>
      </c>
      <c r="F56" s="168">
        <v>10.019567</v>
      </c>
      <c r="G56" s="168">
        <v>10.229419</v>
      </c>
      <c r="H56" s="168">
        <v>10.235799999999999</v>
      </c>
      <c r="I56" s="168">
        <v>10.240226</v>
      </c>
      <c r="J56" s="168">
        <v>10.436935999999999</v>
      </c>
      <c r="K56" s="168">
        <v>9.9161330000000003</v>
      </c>
      <c r="L56" s="168">
        <v>10.258645</v>
      </c>
      <c r="M56" s="168">
        <v>10.228866999999999</v>
      </c>
      <c r="N56" s="168">
        <v>9.9917099999999994</v>
      </c>
      <c r="O56" s="168">
        <v>9.6259669999999993</v>
      </c>
      <c r="P56" s="168">
        <v>9.7424130000000009</v>
      </c>
      <c r="Q56" s="168">
        <v>8.5758379999999992</v>
      </c>
      <c r="R56" s="168">
        <v>6.3654000000000002</v>
      </c>
      <c r="S56" s="168">
        <v>7.476451</v>
      </c>
      <c r="T56" s="168">
        <v>8.7479659999999999</v>
      </c>
      <c r="U56" s="168">
        <v>9.0260960000000008</v>
      </c>
      <c r="V56" s="168">
        <v>9.3119029999999992</v>
      </c>
      <c r="W56" s="168">
        <v>9.0901329999999998</v>
      </c>
      <c r="X56" s="168">
        <v>9.2523540000000004</v>
      </c>
      <c r="Y56" s="168">
        <v>8.8832000000000004</v>
      </c>
      <c r="Z56" s="168">
        <v>8.8092900000000007</v>
      </c>
      <c r="AA56" s="168">
        <v>8.5226450000000007</v>
      </c>
      <c r="AB56" s="168">
        <v>8.395429</v>
      </c>
      <c r="AC56" s="168">
        <v>9.2858389999999993</v>
      </c>
      <c r="AD56" s="168">
        <v>9.6438000000000006</v>
      </c>
      <c r="AE56" s="168">
        <v>9.8739679999999996</v>
      </c>
      <c r="AF56" s="168">
        <v>9.9609330000000007</v>
      </c>
      <c r="AG56" s="168">
        <v>9.9340969999999995</v>
      </c>
      <c r="AH56" s="168">
        <v>9.86571</v>
      </c>
      <c r="AI56" s="168">
        <v>9.6864000000000008</v>
      </c>
      <c r="AJ56" s="168">
        <v>9.6977100000000007</v>
      </c>
      <c r="AK56" s="168">
        <v>9.7314670000000003</v>
      </c>
      <c r="AL56" s="168">
        <v>9.6662579999999991</v>
      </c>
      <c r="AM56" s="168">
        <v>8.7561289999999996</v>
      </c>
      <c r="AN56" s="168">
        <v>9.3859639999999995</v>
      </c>
      <c r="AO56" s="168">
        <v>9.5241939999999996</v>
      </c>
      <c r="AP56" s="168">
        <v>9.5483670000000007</v>
      </c>
      <c r="AQ56" s="168">
        <v>9.8384520000000002</v>
      </c>
      <c r="AR56" s="168">
        <v>9.8351659999999992</v>
      </c>
      <c r="AS56" s="168">
        <v>9.5715160000000008</v>
      </c>
      <c r="AT56" s="168">
        <v>9.8726450000000003</v>
      </c>
      <c r="AU56" s="168">
        <v>9.754467</v>
      </c>
      <c r="AV56" s="168">
        <v>9.6538389999999996</v>
      </c>
      <c r="AW56" s="168">
        <v>9.6763329999999996</v>
      </c>
      <c r="AX56" s="168">
        <v>9.4077739999999999</v>
      </c>
      <c r="AY56" s="168">
        <v>8.9342579999999998</v>
      </c>
      <c r="AZ56" s="168">
        <v>9.3062500000000004</v>
      </c>
      <c r="BA56" s="168">
        <v>9.6000650000000007</v>
      </c>
      <c r="BB56" s="168">
        <v>9.6806330000000003</v>
      </c>
      <c r="BC56" s="168">
        <v>9.8053870968000005</v>
      </c>
      <c r="BD56" s="168">
        <v>9.791423</v>
      </c>
      <c r="BE56" s="258">
        <v>9.9580439999999992</v>
      </c>
      <c r="BF56" s="258">
        <v>10.06826</v>
      </c>
      <c r="BG56" s="258">
        <v>9.9391420000000004</v>
      </c>
      <c r="BH56" s="258">
        <v>9.7935639999999999</v>
      </c>
      <c r="BI56" s="258">
        <v>9.7703670000000002</v>
      </c>
      <c r="BJ56" s="258">
        <v>9.6748060000000002</v>
      </c>
      <c r="BK56" s="258">
        <v>9.2326990000000002</v>
      </c>
      <c r="BL56" s="258">
        <v>9.5042030000000004</v>
      </c>
      <c r="BM56" s="258">
        <v>9.7862880000000008</v>
      </c>
      <c r="BN56" s="258">
        <v>9.6193989999999996</v>
      </c>
      <c r="BO56" s="258">
        <v>9.8311840000000004</v>
      </c>
      <c r="BP56" s="258">
        <v>10.09628</v>
      </c>
      <c r="BQ56" s="258">
        <v>9.8865619999999996</v>
      </c>
      <c r="BR56" s="258">
        <v>10.183730000000001</v>
      </c>
      <c r="BS56" s="258">
        <v>9.7869390000000003</v>
      </c>
      <c r="BT56" s="258">
        <v>9.7848159999999993</v>
      </c>
      <c r="BU56" s="258">
        <v>9.6731339999999992</v>
      </c>
      <c r="BV56" s="258">
        <v>9.6614059999999995</v>
      </c>
    </row>
    <row r="57" spans="1:79" ht="11.15" customHeight="1" x14ac:dyDescent="0.25">
      <c r="A57" s="48" t="s">
        <v>739</v>
      </c>
      <c r="B57" s="141" t="s">
        <v>394</v>
      </c>
      <c r="C57" s="168">
        <v>1.7710319999999999</v>
      </c>
      <c r="D57" s="168">
        <v>1.6893929999999999</v>
      </c>
      <c r="E57" s="168">
        <v>1.7279679999999999</v>
      </c>
      <c r="F57" s="168">
        <v>1.7276</v>
      </c>
      <c r="G57" s="168">
        <v>1.7285809999999999</v>
      </c>
      <c r="H57" s="168">
        <v>1.8825670000000001</v>
      </c>
      <c r="I57" s="168">
        <v>1.922323</v>
      </c>
      <c r="J57" s="168">
        <v>1.924258</v>
      </c>
      <c r="K57" s="168">
        <v>1.7987</v>
      </c>
      <c r="L57" s="168">
        <v>1.6533869999999999</v>
      </c>
      <c r="M57" s="168">
        <v>1.833467</v>
      </c>
      <c r="N57" s="168">
        <v>1.8900319999999999</v>
      </c>
      <c r="O57" s="168">
        <v>1.854419</v>
      </c>
      <c r="P57" s="168">
        <v>1.666344</v>
      </c>
      <c r="Q57" s="168">
        <v>1.3592580000000001</v>
      </c>
      <c r="R57" s="168">
        <v>0.61903300000000006</v>
      </c>
      <c r="S57" s="168">
        <v>0.50541899999999995</v>
      </c>
      <c r="T57" s="168">
        <v>0.73313300000000003</v>
      </c>
      <c r="U57" s="168">
        <v>0.83570900000000004</v>
      </c>
      <c r="V57" s="168">
        <v>0.85099999999999998</v>
      </c>
      <c r="W57" s="168">
        <v>0.79949999999999999</v>
      </c>
      <c r="X57" s="168">
        <v>0.82125800000000004</v>
      </c>
      <c r="Y57" s="168">
        <v>1.0617000000000001</v>
      </c>
      <c r="Z57" s="168">
        <v>1.1251930000000001</v>
      </c>
      <c r="AA57" s="168">
        <v>1.2263550000000001</v>
      </c>
      <c r="AB57" s="168">
        <v>0.94914299999999996</v>
      </c>
      <c r="AC57" s="168">
        <v>1.101</v>
      </c>
      <c r="AD57" s="168">
        <v>1.2626329999999999</v>
      </c>
      <c r="AE57" s="168">
        <v>1.308065</v>
      </c>
      <c r="AF57" s="168">
        <v>1.3831329999999999</v>
      </c>
      <c r="AG57" s="168">
        <v>1.423387</v>
      </c>
      <c r="AH57" s="168">
        <v>1.4352579999999999</v>
      </c>
      <c r="AI57" s="168">
        <v>1.355667</v>
      </c>
      <c r="AJ57" s="168">
        <v>1.321097</v>
      </c>
      <c r="AK57" s="168">
        <v>1.423567</v>
      </c>
      <c r="AL57" s="168">
        <v>1.5121290000000001</v>
      </c>
      <c r="AM57" s="168">
        <v>1.516548</v>
      </c>
      <c r="AN57" s="168">
        <v>1.5036430000000001</v>
      </c>
      <c r="AO57" s="168">
        <v>1.4359360000000001</v>
      </c>
      <c r="AP57" s="168">
        <v>1.6994670000000001</v>
      </c>
      <c r="AQ57" s="168">
        <v>1.7337419999999999</v>
      </c>
      <c r="AR57" s="168">
        <v>1.6865330000000001</v>
      </c>
      <c r="AS57" s="168">
        <v>1.7235480000000001</v>
      </c>
      <c r="AT57" s="168">
        <v>1.6833229999999999</v>
      </c>
      <c r="AU57" s="168">
        <v>1.607</v>
      </c>
      <c r="AV57" s="168">
        <v>1.567839</v>
      </c>
      <c r="AW57" s="168">
        <v>1.6588000000000001</v>
      </c>
      <c r="AX57" s="168">
        <v>1.5615159999999999</v>
      </c>
      <c r="AY57" s="168">
        <v>1.623097</v>
      </c>
      <c r="AZ57" s="168">
        <v>1.565536</v>
      </c>
      <c r="BA57" s="168">
        <v>1.6792579999999999</v>
      </c>
      <c r="BB57" s="168">
        <v>1.7016</v>
      </c>
      <c r="BC57" s="168">
        <v>1.6867741935</v>
      </c>
      <c r="BD57" s="168">
        <v>1.7488735</v>
      </c>
      <c r="BE57" s="258">
        <v>1.7217610000000001</v>
      </c>
      <c r="BF57" s="258">
        <v>1.704083</v>
      </c>
      <c r="BG57" s="258">
        <v>1.589189</v>
      </c>
      <c r="BH57" s="258">
        <v>1.523442</v>
      </c>
      <c r="BI57" s="258">
        <v>1.595486</v>
      </c>
      <c r="BJ57" s="258">
        <v>1.644854</v>
      </c>
      <c r="BK57" s="258">
        <v>1.5392110000000001</v>
      </c>
      <c r="BL57" s="258">
        <v>1.4922800000000001</v>
      </c>
      <c r="BM57" s="258">
        <v>1.4850719999999999</v>
      </c>
      <c r="BN57" s="258">
        <v>1.5434399999999999</v>
      </c>
      <c r="BO57" s="258">
        <v>1.5796079999999999</v>
      </c>
      <c r="BP57" s="258">
        <v>1.653284</v>
      </c>
      <c r="BQ57" s="258">
        <v>1.6745969999999999</v>
      </c>
      <c r="BR57" s="258">
        <v>1.658954</v>
      </c>
      <c r="BS57" s="258">
        <v>1.5807709999999999</v>
      </c>
      <c r="BT57" s="258">
        <v>1.471058</v>
      </c>
      <c r="BU57" s="258">
        <v>1.537798</v>
      </c>
      <c r="BV57" s="258">
        <v>1.580036</v>
      </c>
    </row>
    <row r="58" spans="1:79" ht="11.15" customHeight="1" x14ac:dyDescent="0.25">
      <c r="A58" s="48" t="s">
        <v>740</v>
      </c>
      <c r="B58" s="141" t="s">
        <v>395</v>
      </c>
      <c r="C58" s="168">
        <v>5.2495159999999998</v>
      </c>
      <c r="D58" s="168">
        <v>4.9046789999999998</v>
      </c>
      <c r="E58" s="168">
        <v>4.9684189999999999</v>
      </c>
      <c r="F58" s="168">
        <v>5.0591999999999997</v>
      </c>
      <c r="G58" s="168">
        <v>5.2117100000000001</v>
      </c>
      <c r="H58" s="168">
        <v>5.3506999999999998</v>
      </c>
      <c r="I58" s="168">
        <v>5.2458070000000001</v>
      </c>
      <c r="J58" s="168">
        <v>5.2664840000000002</v>
      </c>
      <c r="K58" s="168">
        <v>5.0350000000000001</v>
      </c>
      <c r="L58" s="168">
        <v>4.7939360000000004</v>
      </c>
      <c r="M58" s="168">
        <v>5.2310999999999996</v>
      </c>
      <c r="N58" s="168">
        <v>5.3094190000000001</v>
      </c>
      <c r="O58" s="168">
        <v>5.0865479999999996</v>
      </c>
      <c r="P58" s="168">
        <v>4.812862</v>
      </c>
      <c r="Q58" s="168">
        <v>4.9529350000000001</v>
      </c>
      <c r="R58" s="168">
        <v>5.0788000000000002</v>
      </c>
      <c r="S58" s="168">
        <v>4.8181609999999999</v>
      </c>
      <c r="T58" s="168">
        <v>4.5796659999999996</v>
      </c>
      <c r="U58" s="168">
        <v>4.8427410000000002</v>
      </c>
      <c r="V58" s="168">
        <v>4.8227409999999997</v>
      </c>
      <c r="W58" s="168">
        <v>4.4935</v>
      </c>
      <c r="X58" s="168">
        <v>4.204161</v>
      </c>
      <c r="Y58" s="168">
        <v>4.5220000000000002</v>
      </c>
      <c r="Z58" s="168">
        <v>4.6329029999999998</v>
      </c>
      <c r="AA58" s="168">
        <v>4.5601609999999999</v>
      </c>
      <c r="AB58" s="168">
        <v>3.7819639999999999</v>
      </c>
      <c r="AC58" s="168">
        <v>4.5192579999999998</v>
      </c>
      <c r="AD58" s="168">
        <v>4.5959329999999996</v>
      </c>
      <c r="AE58" s="168">
        <v>4.7450000000000001</v>
      </c>
      <c r="AF58" s="168">
        <v>4.9805000000000001</v>
      </c>
      <c r="AG58" s="168">
        <v>4.8559029999999996</v>
      </c>
      <c r="AH58" s="168">
        <v>4.7416130000000001</v>
      </c>
      <c r="AI58" s="168">
        <v>4.555167</v>
      </c>
      <c r="AJ58" s="168">
        <v>4.727258</v>
      </c>
      <c r="AK58" s="168">
        <v>4.9502329999999999</v>
      </c>
      <c r="AL58" s="168">
        <v>4.9262259999999998</v>
      </c>
      <c r="AM58" s="168">
        <v>4.6440320000000002</v>
      </c>
      <c r="AN58" s="168">
        <v>4.6657500000000001</v>
      </c>
      <c r="AO58" s="168">
        <v>5.0006769999999996</v>
      </c>
      <c r="AP58" s="168">
        <v>4.8365669999999996</v>
      </c>
      <c r="AQ58" s="168">
        <v>4.982774</v>
      </c>
      <c r="AR58" s="168">
        <v>5.1930329999999998</v>
      </c>
      <c r="AS58" s="168">
        <v>5.1188710000000004</v>
      </c>
      <c r="AT58" s="168">
        <v>5.142258</v>
      </c>
      <c r="AU58" s="168">
        <v>5.1839329999999997</v>
      </c>
      <c r="AV58" s="168">
        <v>5.0772579999999996</v>
      </c>
      <c r="AW58" s="168">
        <v>5.3384669999999996</v>
      </c>
      <c r="AX58" s="168">
        <v>4.8722580000000004</v>
      </c>
      <c r="AY58" s="168">
        <v>4.70329</v>
      </c>
      <c r="AZ58" s="168">
        <v>4.695964</v>
      </c>
      <c r="BA58" s="168">
        <v>4.6852580000000001</v>
      </c>
      <c r="BB58" s="168">
        <v>4.7567329999999997</v>
      </c>
      <c r="BC58" s="168">
        <v>4.9594838709999998</v>
      </c>
      <c r="BD58" s="168">
        <v>4.9704632333000003</v>
      </c>
      <c r="BE58" s="258">
        <v>5.0004489999999997</v>
      </c>
      <c r="BF58" s="258">
        <v>5.0443740000000004</v>
      </c>
      <c r="BG58" s="258">
        <v>4.8966000000000003</v>
      </c>
      <c r="BH58" s="258">
        <v>4.789447</v>
      </c>
      <c r="BI58" s="258">
        <v>5.1288220000000004</v>
      </c>
      <c r="BJ58" s="258">
        <v>5.2770780000000004</v>
      </c>
      <c r="BK58" s="258">
        <v>4.9295109999999998</v>
      </c>
      <c r="BL58" s="258">
        <v>4.6905700000000001</v>
      </c>
      <c r="BM58" s="258">
        <v>4.8639109999999999</v>
      </c>
      <c r="BN58" s="258">
        <v>4.976229</v>
      </c>
      <c r="BO58" s="258">
        <v>5.155322</v>
      </c>
      <c r="BP58" s="258">
        <v>5.2435219999999996</v>
      </c>
      <c r="BQ58" s="258">
        <v>5.2112970000000001</v>
      </c>
      <c r="BR58" s="258">
        <v>5.1746129999999999</v>
      </c>
      <c r="BS58" s="258">
        <v>5.0158180000000003</v>
      </c>
      <c r="BT58" s="258">
        <v>4.8480679999999996</v>
      </c>
      <c r="BU58" s="258">
        <v>5.0555099999999999</v>
      </c>
      <c r="BV58" s="258">
        <v>5.1880110000000004</v>
      </c>
      <c r="BX58" s="573"/>
      <c r="BY58" s="573"/>
      <c r="BZ58" s="573"/>
      <c r="CA58" s="574"/>
    </row>
    <row r="59" spans="1:79" ht="11.15" customHeight="1" x14ac:dyDescent="0.25">
      <c r="A59" s="48" t="s">
        <v>741</v>
      </c>
      <c r="B59" s="141" t="s">
        <v>396</v>
      </c>
      <c r="C59" s="168">
        <v>0.39780700000000002</v>
      </c>
      <c r="D59" s="168">
        <v>0.30896400000000002</v>
      </c>
      <c r="E59" s="168">
        <v>0.35735499999999998</v>
      </c>
      <c r="F59" s="168">
        <v>0.38896700000000001</v>
      </c>
      <c r="G59" s="168">
        <v>0.36348399999999997</v>
      </c>
      <c r="H59" s="168">
        <v>0.42993300000000001</v>
      </c>
      <c r="I59" s="168">
        <v>0.389903</v>
      </c>
      <c r="J59" s="168">
        <v>0.40954800000000002</v>
      </c>
      <c r="K59" s="168">
        <v>0.38279999999999997</v>
      </c>
      <c r="L59" s="168">
        <v>0.33996799999999999</v>
      </c>
      <c r="M59" s="168">
        <v>0.313633</v>
      </c>
      <c r="N59" s="168">
        <v>0.24909700000000001</v>
      </c>
      <c r="O59" s="168">
        <v>0.225741</v>
      </c>
      <c r="P59" s="168">
        <v>0.25103399999999998</v>
      </c>
      <c r="Q59" s="168">
        <v>0.240871</v>
      </c>
      <c r="R59" s="168">
        <v>0.13856599999999999</v>
      </c>
      <c r="S59" s="168">
        <v>0.14274100000000001</v>
      </c>
      <c r="T59" s="168">
        <v>0.2384</v>
      </c>
      <c r="U59" s="168">
        <v>0.21867700000000001</v>
      </c>
      <c r="V59" s="168">
        <v>0.19267699999999999</v>
      </c>
      <c r="W59" s="168">
        <v>0.16733300000000001</v>
      </c>
      <c r="X59" s="168">
        <v>0.14751600000000001</v>
      </c>
      <c r="Y59" s="168">
        <v>0.1532</v>
      </c>
      <c r="Z59" s="168">
        <v>0.145677</v>
      </c>
      <c r="AA59" s="168">
        <v>0.178871</v>
      </c>
      <c r="AB59" s="168">
        <v>0.18767900000000001</v>
      </c>
      <c r="AC59" s="168">
        <v>0.223774</v>
      </c>
      <c r="AD59" s="168">
        <v>0.18713299999999999</v>
      </c>
      <c r="AE59" s="168">
        <v>0.209452</v>
      </c>
      <c r="AF59" s="168">
        <v>0.2293</v>
      </c>
      <c r="AG59" s="168">
        <v>0.24516099999999999</v>
      </c>
      <c r="AH59" s="168">
        <v>0.231097</v>
      </c>
      <c r="AI59" s="168">
        <v>0.18490000000000001</v>
      </c>
      <c r="AJ59" s="168">
        <v>0.22225800000000001</v>
      </c>
      <c r="AK59" s="168">
        <v>0.24640000000000001</v>
      </c>
      <c r="AL59" s="168">
        <v>0.21035499999999999</v>
      </c>
      <c r="AM59" s="168">
        <v>0.26267699999999999</v>
      </c>
      <c r="AN59" s="168">
        <v>0.21832099999999999</v>
      </c>
      <c r="AO59" s="168">
        <v>0.30058099999999999</v>
      </c>
      <c r="AP59" s="168">
        <v>0.22670000000000001</v>
      </c>
      <c r="AQ59" s="168">
        <v>0.24219399999999999</v>
      </c>
      <c r="AR59" s="168">
        <v>0.20396600000000001</v>
      </c>
      <c r="AS59" s="168">
        <v>0.21774099999999999</v>
      </c>
      <c r="AT59" s="168">
        <v>0.27419399999999999</v>
      </c>
      <c r="AU59" s="168">
        <v>0.29573300000000002</v>
      </c>
      <c r="AV59" s="168">
        <v>0.25316100000000002</v>
      </c>
      <c r="AW59" s="168">
        <v>0.21890000000000001</v>
      </c>
      <c r="AX59" s="168">
        <v>0.27190300000000001</v>
      </c>
      <c r="AY59" s="168">
        <v>0.26151600000000003</v>
      </c>
      <c r="AZ59" s="168">
        <v>0.27600000000000002</v>
      </c>
      <c r="BA59" s="168">
        <v>0.27609699999999998</v>
      </c>
      <c r="BB59" s="168">
        <v>0.2873</v>
      </c>
      <c r="BC59" s="168">
        <v>0.26780645161</v>
      </c>
      <c r="BD59" s="168">
        <v>0.19297286</v>
      </c>
      <c r="BE59" s="258">
        <v>0.20485410000000001</v>
      </c>
      <c r="BF59" s="258">
        <v>0.21964510000000001</v>
      </c>
      <c r="BG59" s="258">
        <v>0.2313249</v>
      </c>
      <c r="BH59" s="258">
        <v>0.2325335</v>
      </c>
      <c r="BI59" s="258">
        <v>0.2455562</v>
      </c>
      <c r="BJ59" s="258">
        <v>0.23288780000000001</v>
      </c>
      <c r="BK59" s="258">
        <v>0.2640999</v>
      </c>
      <c r="BL59" s="258">
        <v>0.17863960000000001</v>
      </c>
      <c r="BM59" s="258">
        <v>0.21957589999999999</v>
      </c>
      <c r="BN59" s="258">
        <v>0.20632239999999999</v>
      </c>
      <c r="BO59" s="258">
        <v>0.19860449999999999</v>
      </c>
      <c r="BP59" s="258">
        <v>0.19899700000000001</v>
      </c>
      <c r="BQ59" s="258">
        <v>0.23347370000000001</v>
      </c>
      <c r="BR59" s="258">
        <v>0.2514034</v>
      </c>
      <c r="BS59" s="258">
        <v>0.23694670000000001</v>
      </c>
      <c r="BT59" s="258">
        <v>0.24049580000000001</v>
      </c>
      <c r="BU59" s="258">
        <v>0.16571810000000001</v>
      </c>
      <c r="BV59" s="258">
        <v>0.1868377</v>
      </c>
    </row>
    <row r="60" spans="1:79" ht="11.15" customHeight="1" x14ac:dyDescent="0.25">
      <c r="A60" s="48" t="s">
        <v>742</v>
      </c>
      <c r="B60" s="475" t="s">
        <v>951</v>
      </c>
      <c r="C60" s="168">
        <v>2.4483869999999999</v>
      </c>
      <c r="D60" s="168">
        <v>2.3031419999999998</v>
      </c>
      <c r="E60" s="168">
        <v>2.3227120000000001</v>
      </c>
      <c r="F60" s="168">
        <v>2.3742320000000001</v>
      </c>
      <c r="G60" s="168">
        <v>2.3624839999999998</v>
      </c>
      <c r="H60" s="168">
        <v>2.453967</v>
      </c>
      <c r="I60" s="168">
        <v>2.6321300000000001</v>
      </c>
      <c r="J60" s="168">
        <v>2.6128079999999998</v>
      </c>
      <c r="K60" s="168">
        <v>2.4535330000000002</v>
      </c>
      <c r="L60" s="168">
        <v>2.3083550000000002</v>
      </c>
      <c r="M60" s="168">
        <v>2.4489000000000001</v>
      </c>
      <c r="N60" s="168">
        <v>2.5888710000000001</v>
      </c>
      <c r="O60" s="168">
        <v>2.485608</v>
      </c>
      <c r="P60" s="168">
        <v>2.4087890000000001</v>
      </c>
      <c r="Q60" s="168">
        <v>2.3289960000000001</v>
      </c>
      <c r="R60" s="168">
        <v>2.1066980000000002</v>
      </c>
      <c r="S60" s="168">
        <v>2.117448</v>
      </c>
      <c r="T60" s="168">
        <v>2.204996</v>
      </c>
      <c r="U60" s="168">
        <v>2.3503509999999999</v>
      </c>
      <c r="V60" s="168">
        <v>2.2820939999999998</v>
      </c>
      <c r="W60" s="168">
        <v>2.2138620000000002</v>
      </c>
      <c r="X60" s="168">
        <v>2.154318</v>
      </c>
      <c r="Y60" s="168">
        <v>2.2180970000000002</v>
      </c>
      <c r="Z60" s="168">
        <v>2.2107049999999999</v>
      </c>
      <c r="AA60" s="168">
        <v>2.2344179999999998</v>
      </c>
      <c r="AB60" s="168">
        <v>1.916571</v>
      </c>
      <c r="AC60" s="168">
        <v>2.1257429999999999</v>
      </c>
      <c r="AD60" s="168">
        <v>2.3099340000000002</v>
      </c>
      <c r="AE60" s="168">
        <v>2.4504839999999999</v>
      </c>
      <c r="AF60" s="168">
        <v>2.5179649999999998</v>
      </c>
      <c r="AG60" s="168">
        <v>2.4621620000000002</v>
      </c>
      <c r="AH60" s="168">
        <v>2.4990969999999999</v>
      </c>
      <c r="AI60" s="168">
        <v>2.3595980000000001</v>
      </c>
      <c r="AJ60" s="168">
        <v>2.2569029999999999</v>
      </c>
      <c r="AK60" s="168">
        <v>2.3410009999999999</v>
      </c>
      <c r="AL60" s="168">
        <v>2.3891309999999999</v>
      </c>
      <c r="AM60" s="168">
        <v>2.2803490000000002</v>
      </c>
      <c r="AN60" s="168">
        <v>2.2019639999999998</v>
      </c>
      <c r="AO60" s="168">
        <v>2.2906460000000002</v>
      </c>
      <c r="AP60" s="168">
        <v>2.3262670000000001</v>
      </c>
      <c r="AQ60" s="168">
        <v>2.38558</v>
      </c>
      <c r="AR60" s="168">
        <v>2.454329</v>
      </c>
      <c r="AS60" s="168">
        <v>2.4597380000000002</v>
      </c>
      <c r="AT60" s="168">
        <v>2.3564829999999999</v>
      </c>
      <c r="AU60" s="168">
        <v>2.382933</v>
      </c>
      <c r="AV60" s="168">
        <v>2.2897090000000002</v>
      </c>
      <c r="AW60" s="168">
        <v>2.4104999999999999</v>
      </c>
      <c r="AX60" s="168">
        <v>2.204323</v>
      </c>
      <c r="AY60" s="168">
        <v>2.2204839999999999</v>
      </c>
      <c r="AZ60" s="168">
        <v>2.1826080000000001</v>
      </c>
      <c r="BA60" s="168">
        <v>2.212872</v>
      </c>
      <c r="BB60" s="168">
        <v>2.2790680000000001</v>
      </c>
      <c r="BC60" s="168">
        <v>2.2906434603000001</v>
      </c>
      <c r="BD60" s="168">
        <v>2.3520540545999999</v>
      </c>
      <c r="BE60" s="258">
        <v>2.4018709999999999</v>
      </c>
      <c r="BF60" s="258">
        <v>2.4193760000000002</v>
      </c>
      <c r="BG60" s="258">
        <v>2.3358020000000002</v>
      </c>
      <c r="BH60" s="258">
        <v>2.3118409999999998</v>
      </c>
      <c r="BI60" s="258">
        <v>2.4149319999999999</v>
      </c>
      <c r="BJ60" s="258">
        <v>2.4441099999999998</v>
      </c>
      <c r="BK60" s="258">
        <v>2.2965810000000002</v>
      </c>
      <c r="BL60" s="258">
        <v>2.2720919999999998</v>
      </c>
      <c r="BM60" s="258">
        <v>2.293415</v>
      </c>
      <c r="BN60" s="258">
        <v>2.3977780000000002</v>
      </c>
      <c r="BO60" s="258">
        <v>2.4824009999999999</v>
      </c>
      <c r="BP60" s="258">
        <v>2.543418</v>
      </c>
      <c r="BQ60" s="258">
        <v>2.575704</v>
      </c>
      <c r="BR60" s="258">
        <v>2.55165</v>
      </c>
      <c r="BS60" s="258">
        <v>2.4700669999999998</v>
      </c>
      <c r="BT60" s="258">
        <v>2.3535560000000002</v>
      </c>
      <c r="BU60" s="258">
        <v>2.4280710000000001</v>
      </c>
      <c r="BV60" s="258">
        <v>2.4655659999999999</v>
      </c>
    </row>
    <row r="61" spans="1:79" ht="11.15" customHeight="1" x14ac:dyDescent="0.25">
      <c r="A61" s="48" t="s">
        <v>743</v>
      </c>
      <c r="B61" s="141" t="s">
        <v>555</v>
      </c>
      <c r="C61" s="168">
        <v>19.981418999999999</v>
      </c>
      <c r="D61" s="168">
        <v>19.379107000000001</v>
      </c>
      <c r="E61" s="168">
        <v>20.065325000000001</v>
      </c>
      <c r="F61" s="168">
        <v>20.373733000000001</v>
      </c>
      <c r="G61" s="168">
        <v>20.763033</v>
      </c>
      <c r="H61" s="168">
        <v>21.212367</v>
      </c>
      <c r="I61" s="168">
        <v>21.282388999999998</v>
      </c>
      <c r="J61" s="168">
        <v>21.456227999999999</v>
      </c>
      <c r="K61" s="168">
        <v>20.199233</v>
      </c>
      <c r="L61" s="168">
        <v>19.763517</v>
      </c>
      <c r="M61" s="168">
        <v>20.328267</v>
      </c>
      <c r="N61" s="168">
        <v>20.377032</v>
      </c>
      <c r="O61" s="168">
        <v>19.666121</v>
      </c>
      <c r="P61" s="168">
        <v>19.262682999999999</v>
      </c>
      <c r="Q61" s="168">
        <v>18.078897999999999</v>
      </c>
      <c r="R61" s="168">
        <v>14.991296999999999</v>
      </c>
      <c r="S61" s="168">
        <v>15.731252</v>
      </c>
      <c r="T61" s="168">
        <v>17.214561</v>
      </c>
      <c r="U61" s="168">
        <v>18.005735000000001</v>
      </c>
      <c r="V61" s="168">
        <v>18.172446999999998</v>
      </c>
      <c r="W61" s="168">
        <v>17.319794000000002</v>
      </c>
      <c r="X61" s="168">
        <v>16.989445</v>
      </c>
      <c r="Y61" s="168">
        <v>17.171496999999999</v>
      </c>
      <c r="Z61" s="168">
        <v>17.270734999999998</v>
      </c>
      <c r="AA61" s="168">
        <v>17.089708000000002</v>
      </c>
      <c r="AB61" s="168">
        <v>15.573465000000001</v>
      </c>
      <c r="AC61" s="168">
        <v>17.84984</v>
      </c>
      <c r="AD61" s="168">
        <v>18.778099999999998</v>
      </c>
      <c r="AE61" s="168">
        <v>19.486711</v>
      </c>
      <c r="AF61" s="168">
        <v>19.952731</v>
      </c>
      <c r="AG61" s="168">
        <v>19.770517000000002</v>
      </c>
      <c r="AH61" s="168">
        <v>19.578258999999999</v>
      </c>
      <c r="AI61" s="168">
        <v>18.748432000000001</v>
      </c>
      <c r="AJ61" s="168">
        <v>18.711807</v>
      </c>
      <c r="AK61" s="168">
        <v>19.075835000000001</v>
      </c>
      <c r="AL61" s="168">
        <v>19.092196000000001</v>
      </c>
      <c r="AM61" s="168">
        <v>17.839217999999999</v>
      </c>
      <c r="AN61" s="168">
        <v>18.430892</v>
      </c>
      <c r="AO61" s="168">
        <v>19.183744000000001</v>
      </c>
      <c r="AP61" s="168">
        <v>19.447068000000002</v>
      </c>
      <c r="AQ61" s="168">
        <v>20.027387000000001</v>
      </c>
      <c r="AR61" s="168">
        <v>20.23376</v>
      </c>
      <c r="AS61" s="168">
        <v>19.938251999999999</v>
      </c>
      <c r="AT61" s="168">
        <v>20.129321999999998</v>
      </c>
      <c r="AU61" s="168">
        <v>19.835099</v>
      </c>
      <c r="AV61" s="168">
        <v>19.246516</v>
      </c>
      <c r="AW61" s="168">
        <v>19.641432999999999</v>
      </c>
      <c r="AX61" s="168">
        <v>18.654677</v>
      </c>
      <c r="AY61" s="168">
        <v>18.094387000000001</v>
      </c>
      <c r="AZ61" s="168">
        <v>18.435393999999999</v>
      </c>
      <c r="BA61" s="168">
        <v>19.086969</v>
      </c>
      <c r="BB61" s="168">
        <v>19.510833999999999</v>
      </c>
      <c r="BC61" s="168">
        <v>19.848507603000002</v>
      </c>
      <c r="BD61" s="168">
        <v>19.924473568</v>
      </c>
      <c r="BE61" s="258">
        <v>20.14385</v>
      </c>
      <c r="BF61" s="258">
        <v>20.280159999999999</v>
      </c>
      <c r="BG61" s="258">
        <v>19.59571</v>
      </c>
      <c r="BH61" s="258">
        <v>19.095569999999999</v>
      </c>
      <c r="BI61" s="258">
        <v>19.481909999999999</v>
      </c>
      <c r="BJ61" s="258">
        <v>19.615539999999999</v>
      </c>
      <c r="BK61" s="258">
        <v>18.62397</v>
      </c>
      <c r="BL61" s="258">
        <v>18.557210000000001</v>
      </c>
      <c r="BM61" s="258">
        <v>19.291329999999999</v>
      </c>
      <c r="BN61" s="258">
        <v>19.535630000000001</v>
      </c>
      <c r="BO61" s="258">
        <v>20.099270000000001</v>
      </c>
      <c r="BP61" s="258">
        <v>20.607399999999998</v>
      </c>
      <c r="BQ61" s="258">
        <v>20.44107</v>
      </c>
      <c r="BR61" s="258">
        <v>20.650860000000002</v>
      </c>
      <c r="BS61" s="258">
        <v>19.701589999999999</v>
      </c>
      <c r="BT61" s="258">
        <v>19.14836</v>
      </c>
      <c r="BU61" s="258">
        <v>19.18214</v>
      </c>
      <c r="BV61" s="258">
        <v>19.418500000000002</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258"/>
      <c r="BF62" s="258"/>
      <c r="BG62" s="258"/>
      <c r="BH62" s="258"/>
      <c r="BI62" s="258"/>
      <c r="BJ62" s="258"/>
      <c r="BK62" s="258"/>
      <c r="BL62" s="258"/>
      <c r="BM62" s="258"/>
      <c r="BN62" s="258"/>
      <c r="BO62" s="258"/>
      <c r="BP62" s="258"/>
      <c r="BQ62" s="258"/>
      <c r="BR62" s="258"/>
      <c r="BS62" s="258"/>
      <c r="BT62" s="258"/>
      <c r="BU62" s="258"/>
      <c r="BV62" s="258"/>
    </row>
    <row r="63" spans="1:79" ht="11.15" customHeight="1" x14ac:dyDescent="0.25">
      <c r="A63" s="48" t="s">
        <v>746</v>
      </c>
      <c r="B63" s="142" t="s">
        <v>398</v>
      </c>
      <c r="C63" s="168">
        <v>17.110903</v>
      </c>
      <c r="D63" s="168">
        <v>16.160429000000001</v>
      </c>
      <c r="E63" s="168">
        <v>16.323419000000001</v>
      </c>
      <c r="F63" s="168">
        <v>16.691299999999998</v>
      </c>
      <c r="G63" s="168">
        <v>17.043194</v>
      </c>
      <c r="H63" s="168">
        <v>17.698799999999999</v>
      </c>
      <c r="I63" s="168">
        <v>17.686710000000001</v>
      </c>
      <c r="J63" s="168">
        <v>17.833161</v>
      </c>
      <c r="K63" s="168">
        <v>16.727699999999999</v>
      </c>
      <c r="L63" s="168">
        <v>16.127742000000001</v>
      </c>
      <c r="M63" s="168">
        <v>17.040566999999999</v>
      </c>
      <c r="N63" s="168">
        <v>17.395354999999999</v>
      </c>
      <c r="O63" s="168">
        <v>16.860194</v>
      </c>
      <c r="P63" s="168">
        <v>16.505552000000002</v>
      </c>
      <c r="Q63" s="168">
        <v>15.755839</v>
      </c>
      <c r="R63" s="168">
        <v>13.314567</v>
      </c>
      <c r="S63" s="168">
        <v>13.428580999999999</v>
      </c>
      <c r="T63" s="168">
        <v>14.217067</v>
      </c>
      <c r="U63" s="168">
        <v>14.823968000000001</v>
      </c>
      <c r="V63" s="168">
        <v>14.692838999999999</v>
      </c>
      <c r="W63" s="168">
        <v>14.137600000000001</v>
      </c>
      <c r="X63" s="168">
        <v>13.845774</v>
      </c>
      <c r="Y63" s="168">
        <v>14.5802</v>
      </c>
      <c r="Z63" s="168">
        <v>14.539097</v>
      </c>
      <c r="AA63" s="168">
        <v>14.974968000000001</v>
      </c>
      <c r="AB63" s="168">
        <v>12.803321</v>
      </c>
      <c r="AC63" s="168">
        <v>14.838160999999999</v>
      </c>
      <c r="AD63" s="168">
        <v>15.635199999999999</v>
      </c>
      <c r="AE63" s="168">
        <v>16.130548000000001</v>
      </c>
      <c r="AF63" s="168">
        <v>16.742899999999999</v>
      </c>
      <c r="AG63" s="168">
        <v>16.48171</v>
      </c>
      <c r="AH63" s="168">
        <v>16.380516</v>
      </c>
      <c r="AI63" s="168">
        <v>15.802467</v>
      </c>
      <c r="AJ63" s="168">
        <v>15.604419</v>
      </c>
      <c r="AK63" s="168">
        <v>16.159666999999999</v>
      </c>
      <c r="AL63" s="168">
        <v>16.308807000000002</v>
      </c>
      <c r="AM63" s="168">
        <v>15.918096</v>
      </c>
      <c r="AN63" s="168">
        <v>15.885536</v>
      </c>
      <c r="AO63" s="168">
        <v>16.378323000000002</v>
      </c>
      <c r="AP63" s="168">
        <v>16.082999999999998</v>
      </c>
      <c r="AQ63" s="168">
        <v>16.675160999999999</v>
      </c>
      <c r="AR63" s="168">
        <v>17.084399999999999</v>
      </c>
      <c r="AS63" s="168">
        <v>16.886258000000002</v>
      </c>
      <c r="AT63" s="168">
        <v>16.903419</v>
      </c>
      <c r="AU63" s="168">
        <v>16.660900000000002</v>
      </c>
      <c r="AV63" s="168">
        <v>16.265871000000001</v>
      </c>
      <c r="AW63" s="168">
        <v>16.939966999999999</v>
      </c>
      <c r="AX63" s="168">
        <v>15.842936</v>
      </c>
      <c r="AY63" s="168">
        <v>15.624000000000001</v>
      </c>
      <c r="AZ63" s="168">
        <v>15.688036</v>
      </c>
      <c r="BA63" s="168">
        <v>16.025516</v>
      </c>
      <c r="BB63" s="168">
        <v>16.462733</v>
      </c>
      <c r="BC63" s="168">
        <v>16.732516129</v>
      </c>
      <c r="BD63" s="168">
        <v>16.927095667</v>
      </c>
      <c r="BE63" s="258">
        <v>16.793810000000001</v>
      </c>
      <c r="BF63" s="258">
        <v>16.728580000000001</v>
      </c>
      <c r="BG63" s="258">
        <v>16.16339</v>
      </c>
      <c r="BH63" s="258">
        <v>15.627700000000001</v>
      </c>
      <c r="BI63" s="258">
        <v>16.329650000000001</v>
      </c>
      <c r="BJ63" s="258">
        <v>16.456219999999998</v>
      </c>
      <c r="BK63" s="258">
        <v>15.99635</v>
      </c>
      <c r="BL63" s="258">
        <v>15.510590000000001</v>
      </c>
      <c r="BM63" s="258">
        <v>15.93383</v>
      </c>
      <c r="BN63" s="258">
        <v>16.229009999999999</v>
      </c>
      <c r="BO63" s="258">
        <v>16.5837</v>
      </c>
      <c r="BP63" s="258">
        <v>17.086770000000001</v>
      </c>
      <c r="BQ63" s="258">
        <v>17.039000000000001</v>
      </c>
      <c r="BR63" s="258">
        <v>17.122720000000001</v>
      </c>
      <c r="BS63" s="258">
        <v>16.31418</v>
      </c>
      <c r="BT63" s="258">
        <v>15.62039</v>
      </c>
      <c r="BU63" s="258">
        <v>16.06691</v>
      </c>
      <c r="BV63" s="258">
        <v>16.276160000000001</v>
      </c>
    </row>
    <row r="64" spans="1:79" ht="11.15" customHeight="1" x14ac:dyDescent="0.25">
      <c r="A64" s="48" t="s">
        <v>744</v>
      </c>
      <c r="B64" s="142" t="s">
        <v>397</v>
      </c>
      <c r="C64" s="168">
        <v>18.808434999999999</v>
      </c>
      <c r="D64" s="168">
        <v>18.808434999999999</v>
      </c>
      <c r="E64" s="168">
        <v>18.808434999999999</v>
      </c>
      <c r="F64" s="168">
        <v>18.808434999999999</v>
      </c>
      <c r="G64" s="168">
        <v>18.808434999999999</v>
      </c>
      <c r="H64" s="168">
        <v>18.808434999999999</v>
      </c>
      <c r="I64" s="168">
        <v>18.808434999999999</v>
      </c>
      <c r="J64" s="168">
        <v>18.808434999999999</v>
      </c>
      <c r="K64" s="168">
        <v>18.808434999999999</v>
      </c>
      <c r="L64" s="168">
        <v>18.808434999999999</v>
      </c>
      <c r="M64" s="168">
        <v>18.808434999999999</v>
      </c>
      <c r="N64" s="168">
        <v>18.808434999999999</v>
      </c>
      <c r="O64" s="168">
        <v>18.976085000000001</v>
      </c>
      <c r="P64" s="168">
        <v>18.976085000000001</v>
      </c>
      <c r="Q64" s="168">
        <v>18.976085000000001</v>
      </c>
      <c r="R64" s="168">
        <v>18.976085000000001</v>
      </c>
      <c r="S64" s="168">
        <v>18.641085</v>
      </c>
      <c r="T64" s="168">
        <v>18.622084999999998</v>
      </c>
      <c r="U64" s="168">
        <v>18.622084999999998</v>
      </c>
      <c r="V64" s="168">
        <v>18.622084999999998</v>
      </c>
      <c r="W64" s="168">
        <v>18.386085000000001</v>
      </c>
      <c r="X64" s="168">
        <v>18.386085000000001</v>
      </c>
      <c r="Y64" s="168">
        <v>18.386085000000001</v>
      </c>
      <c r="Z64" s="168">
        <v>18.386085000000001</v>
      </c>
      <c r="AA64" s="168">
        <v>18.127700000000001</v>
      </c>
      <c r="AB64" s="168">
        <v>18.127700000000001</v>
      </c>
      <c r="AC64" s="168">
        <v>18.127700000000001</v>
      </c>
      <c r="AD64" s="168">
        <v>18.127700000000001</v>
      </c>
      <c r="AE64" s="168">
        <v>18.127700000000001</v>
      </c>
      <c r="AF64" s="168">
        <v>18.127700000000001</v>
      </c>
      <c r="AG64" s="168">
        <v>18.129300000000001</v>
      </c>
      <c r="AH64" s="168">
        <v>18.130400000000002</v>
      </c>
      <c r="AI64" s="168">
        <v>18.130400000000002</v>
      </c>
      <c r="AJ64" s="168">
        <v>18.132100000000001</v>
      </c>
      <c r="AK64" s="168">
        <v>18.132100000000001</v>
      </c>
      <c r="AL64" s="168">
        <v>17.8765</v>
      </c>
      <c r="AM64" s="168">
        <v>17.940809999999999</v>
      </c>
      <c r="AN64" s="168">
        <v>17.940809999999999</v>
      </c>
      <c r="AO64" s="168">
        <v>17.943809999999999</v>
      </c>
      <c r="AP64" s="168">
        <v>17.943809999999999</v>
      </c>
      <c r="AQ64" s="168">
        <v>17.943809999999999</v>
      </c>
      <c r="AR64" s="168">
        <v>17.943809999999999</v>
      </c>
      <c r="AS64" s="168">
        <v>17.96181</v>
      </c>
      <c r="AT64" s="168">
        <v>17.96181</v>
      </c>
      <c r="AU64" s="168">
        <v>18.021809999999999</v>
      </c>
      <c r="AV64" s="168">
        <v>18.015309999999999</v>
      </c>
      <c r="AW64" s="168">
        <v>18.002310000000001</v>
      </c>
      <c r="AX64" s="168">
        <v>18.003609999999998</v>
      </c>
      <c r="AY64" s="168">
        <v>18.061368999999999</v>
      </c>
      <c r="AZ64" s="168">
        <v>18.031369000000002</v>
      </c>
      <c r="BA64" s="168">
        <v>18.270368999999999</v>
      </c>
      <c r="BB64" s="168">
        <v>18.270368999999999</v>
      </c>
      <c r="BC64" s="168">
        <v>18.27</v>
      </c>
      <c r="BD64" s="168">
        <v>18.27</v>
      </c>
      <c r="BE64" s="258">
        <v>18.309999999999999</v>
      </c>
      <c r="BF64" s="258">
        <v>18.309999999999999</v>
      </c>
      <c r="BG64" s="258">
        <v>18.309999999999999</v>
      </c>
      <c r="BH64" s="258">
        <v>18.309999999999999</v>
      </c>
      <c r="BI64" s="258">
        <v>18.309999999999999</v>
      </c>
      <c r="BJ64" s="258">
        <v>18.309999999999999</v>
      </c>
      <c r="BK64" s="258">
        <v>18.309999999999999</v>
      </c>
      <c r="BL64" s="258">
        <v>18.309999999999999</v>
      </c>
      <c r="BM64" s="258">
        <v>18.309999999999999</v>
      </c>
      <c r="BN64" s="258">
        <v>18.309999999999999</v>
      </c>
      <c r="BO64" s="258">
        <v>18.309999999999999</v>
      </c>
      <c r="BP64" s="258">
        <v>18.309999999999999</v>
      </c>
      <c r="BQ64" s="258">
        <v>18.309999999999999</v>
      </c>
      <c r="BR64" s="258">
        <v>18.324999999999999</v>
      </c>
      <c r="BS64" s="258">
        <v>18.324999999999999</v>
      </c>
      <c r="BT64" s="258">
        <v>18.324999999999999</v>
      </c>
      <c r="BU64" s="258">
        <v>18.324999999999999</v>
      </c>
      <c r="BV64" s="258">
        <v>18.324999999999999</v>
      </c>
    </row>
    <row r="65" spans="1:74" ht="11.15" customHeight="1" x14ac:dyDescent="0.25">
      <c r="A65" s="48" t="s">
        <v>745</v>
      </c>
      <c r="B65" s="143" t="s">
        <v>659</v>
      </c>
      <c r="C65" s="169">
        <v>0.90974623885999994</v>
      </c>
      <c r="D65" s="169">
        <v>0.85921178450000002</v>
      </c>
      <c r="E65" s="169">
        <v>0.86787757727000003</v>
      </c>
      <c r="F65" s="169">
        <v>0.88743693986000005</v>
      </c>
      <c r="G65" s="169">
        <v>0.90614631148000002</v>
      </c>
      <c r="H65" s="169">
        <v>0.94100333174999995</v>
      </c>
      <c r="I65" s="169">
        <v>0.94036053504999995</v>
      </c>
      <c r="J65" s="169">
        <v>0.94814698830999999</v>
      </c>
      <c r="K65" s="169">
        <v>0.88937224175999996</v>
      </c>
      <c r="L65" s="169">
        <v>0.85747389402999996</v>
      </c>
      <c r="M65" s="169">
        <v>0.90600664010999998</v>
      </c>
      <c r="N65" s="169">
        <v>0.92486987886000005</v>
      </c>
      <c r="O65" s="169">
        <v>0.88849696868000005</v>
      </c>
      <c r="P65" s="169">
        <v>0.86980807684999994</v>
      </c>
      <c r="Q65" s="169">
        <v>0.83029976941999994</v>
      </c>
      <c r="R65" s="169">
        <v>0.70164983978999995</v>
      </c>
      <c r="S65" s="169">
        <v>0.72037550389000005</v>
      </c>
      <c r="T65" s="169">
        <v>0.76345194428999996</v>
      </c>
      <c r="U65" s="169">
        <v>0.79604233360999999</v>
      </c>
      <c r="V65" s="169">
        <v>0.78900074831</v>
      </c>
      <c r="W65" s="169">
        <v>0.76892932888999999</v>
      </c>
      <c r="X65" s="169">
        <v>0.75305721691000005</v>
      </c>
      <c r="Y65" s="169">
        <v>0.79300188158999996</v>
      </c>
      <c r="Z65" s="169">
        <v>0.79076633226000004</v>
      </c>
      <c r="AA65" s="169">
        <v>0.82608207329000005</v>
      </c>
      <c r="AB65" s="169">
        <v>0.70628491203999999</v>
      </c>
      <c r="AC65" s="169">
        <v>0.81853522509999999</v>
      </c>
      <c r="AD65" s="169">
        <v>0.86250324089999997</v>
      </c>
      <c r="AE65" s="169">
        <v>0.88982871516999995</v>
      </c>
      <c r="AF65" s="169">
        <v>0.92360862105999997</v>
      </c>
      <c r="AG65" s="169">
        <v>0.90912004323999995</v>
      </c>
      <c r="AH65" s="169">
        <v>0.90348343113999996</v>
      </c>
      <c r="AI65" s="169">
        <v>0.87160057142000003</v>
      </c>
      <c r="AJ65" s="169">
        <v>0.86059634570999999</v>
      </c>
      <c r="AK65" s="169">
        <v>0.89121872260000001</v>
      </c>
      <c r="AL65" s="169">
        <v>0.91230425419000005</v>
      </c>
      <c r="AM65" s="169">
        <v>0.88725626099999999</v>
      </c>
      <c r="AN65" s="169">
        <v>0.88544140425999995</v>
      </c>
      <c r="AO65" s="169">
        <v>0.91275615378999997</v>
      </c>
      <c r="AP65" s="169">
        <v>0.89629794341000002</v>
      </c>
      <c r="AQ65" s="169">
        <v>0.92929879439999996</v>
      </c>
      <c r="AR65" s="169">
        <v>0.95210548930000005</v>
      </c>
      <c r="AS65" s="169">
        <v>0.94012006584999996</v>
      </c>
      <c r="AT65" s="169">
        <v>0.94107548181</v>
      </c>
      <c r="AU65" s="169">
        <v>0.92448538742999997</v>
      </c>
      <c r="AV65" s="169">
        <v>0.90289154057999998</v>
      </c>
      <c r="AW65" s="169">
        <v>0.94098851758000002</v>
      </c>
      <c r="AX65" s="169">
        <v>0.87998662490000001</v>
      </c>
      <c r="AY65" s="169">
        <v>0.86505070573999998</v>
      </c>
      <c r="AZ65" s="169">
        <v>0.87004131521999994</v>
      </c>
      <c r="BA65" s="169">
        <v>0.87713149088999998</v>
      </c>
      <c r="BB65" s="169">
        <v>0.90106187784000003</v>
      </c>
      <c r="BC65" s="169">
        <v>0.91584653142000005</v>
      </c>
      <c r="BD65" s="169">
        <v>0.92649675241999996</v>
      </c>
      <c r="BE65" s="280">
        <v>0.91719340000000005</v>
      </c>
      <c r="BF65" s="280">
        <v>0.91363059999999996</v>
      </c>
      <c r="BG65" s="280">
        <v>0.88276290000000002</v>
      </c>
      <c r="BH65" s="280">
        <v>0.85350619999999999</v>
      </c>
      <c r="BI65" s="280">
        <v>0.89184300000000005</v>
      </c>
      <c r="BJ65" s="280">
        <v>0.89875579999999999</v>
      </c>
      <c r="BK65" s="280">
        <v>0.87364030000000004</v>
      </c>
      <c r="BL65" s="280">
        <v>0.84711020000000004</v>
      </c>
      <c r="BM65" s="280">
        <v>0.87022560000000004</v>
      </c>
      <c r="BN65" s="280">
        <v>0.886347</v>
      </c>
      <c r="BO65" s="280">
        <v>0.90571829999999998</v>
      </c>
      <c r="BP65" s="280">
        <v>0.93319359999999996</v>
      </c>
      <c r="BQ65" s="280">
        <v>0.93058419999999997</v>
      </c>
      <c r="BR65" s="280">
        <v>0.93439119999999998</v>
      </c>
      <c r="BS65" s="280">
        <v>0.89026910000000004</v>
      </c>
      <c r="BT65" s="280">
        <v>0.85240890000000002</v>
      </c>
      <c r="BU65" s="280">
        <v>0.87677519999999998</v>
      </c>
      <c r="BV65" s="280">
        <v>0.8881945</v>
      </c>
    </row>
    <row r="66" spans="1:74" s="329" customFormat="1" ht="22.4" customHeight="1" x14ac:dyDescent="0.25">
      <c r="A66" s="328"/>
      <c r="B66" s="658" t="s">
        <v>952</v>
      </c>
      <c r="C66" s="614"/>
      <c r="D66" s="614"/>
      <c r="E66" s="614"/>
      <c r="F66" s="614"/>
      <c r="G66" s="614"/>
      <c r="H66" s="614"/>
      <c r="I66" s="614"/>
      <c r="J66" s="614"/>
      <c r="K66" s="614"/>
      <c r="L66" s="614"/>
      <c r="M66" s="614"/>
      <c r="N66" s="614"/>
      <c r="O66" s="614"/>
      <c r="P66" s="614"/>
      <c r="Q66" s="608"/>
      <c r="AY66" s="397"/>
      <c r="AZ66" s="397"/>
      <c r="BA66" s="397"/>
      <c r="BB66" s="397"/>
      <c r="BC66" s="397"/>
      <c r="BD66" s="397"/>
      <c r="BE66" s="397"/>
      <c r="BF66" s="397"/>
      <c r="BG66" s="397"/>
      <c r="BH66" s="397"/>
      <c r="BI66" s="397"/>
      <c r="BJ66" s="397"/>
    </row>
    <row r="67" spans="1:74" ht="12" customHeight="1" x14ac:dyDescent="0.25">
      <c r="A67" s="48"/>
      <c r="B67" s="629" t="s">
        <v>790</v>
      </c>
      <c r="C67" s="630"/>
      <c r="D67" s="630"/>
      <c r="E67" s="630"/>
      <c r="F67" s="630"/>
      <c r="G67" s="630"/>
      <c r="H67" s="630"/>
      <c r="I67" s="630"/>
      <c r="J67" s="630"/>
      <c r="K67" s="630"/>
      <c r="L67" s="630"/>
      <c r="M67" s="630"/>
      <c r="N67" s="630"/>
      <c r="O67" s="630"/>
      <c r="P67" s="630"/>
      <c r="Q67" s="630"/>
      <c r="BD67" s="294"/>
      <c r="BE67" s="294"/>
      <c r="BF67" s="294"/>
      <c r="BH67" s="294"/>
    </row>
    <row r="68" spans="1:74" s="329" customFormat="1" ht="12" customHeight="1" x14ac:dyDescent="0.25">
      <c r="A68" s="328"/>
      <c r="B68" s="622" t="str">
        <f>"Notes: "&amp;"EIA completed modeling and analysis for this report on " &amp;Dates!D2&amp;"."</f>
        <v>Notes: EIA completed modeling and analysis for this report on Tuesday July 6, 2023.</v>
      </c>
      <c r="C68" s="621"/>
      <c r="D68" s="621"/>
      <c r="E68" s="621"/>
      <c r="F68" s="621"/>
      <c r="G68" s="621"/>
      <c r="H68" s="621"/>
      <c r="I68" s="621"/>
      <c r="J68" s="621"/>
      <c r="K68" s="621"/>
      <c r="L68" s="621"/>
      <c r="M68" s="621"/>
      <c r="N68" s="621"/>
      <c r="O68" s="621"/>
      <c r="P68" s="621"/>
      <c r="Q68" s="621"/>
      <c r="AY68" s="397"/>
      <c r="AZ68" s="397"/>
      <c r="BA68" s="397"/>
      <c r="BB68" s="397"/>
      <c r="BC68" s="397"/>
      <c r="BD68" s="397"/>
      <c r="BE68" s="397"/>
      <c r="BF68" s="397"/>
      <c r="BG68" s="397"/>
      <c r="BH68" s="397"/>
      <c r="BI68" s="397"/>
      <c r="BJ68" s="397"/>
    </row>
    <row r="69" spans="1:74" s="329" customFormat="1" ht="12" customHeight="1" x14ac:dyDescent="0.25">
      <c r="A69" s="328"/>
      <c r="B69" s="622" t="s">
        <v>338</v>
      </c>
      <c r="C69" s="621"/>
      <c r="D69" s="621"/>
      <c r="E69" s="621"/>
      <c r="F69" s="621"/>
      <c r="G69" s="621"/>
      <c r="H69" s="621"/>
      <c r="I69" s="621"/>
      <c r="J69" s="621"/>
      <c r="K69" s="621"/>
      <c r="L69" s="621"/>
      <c r="M69" s="621"/>
      <c r="N69" s="621"/>
      <c r="O69" s="621"/>
      <c r="P69" s="621"/>
      <c r="Q69" s="621"/>
      <c r="AY69" s="397"/>
      <c r="AZ69" s="397"/>
      <c r="BA69" s="397"/>
      <c r="BB69" s="397"/>
      <c r="BC69" s="397"/>
      <c r="BD69" s="397"/>
      <c r="BE69" s="397"/>
      <c r="BF69" s="397"/>
      <c r="BG69" s="397"/>
      <c r="BH69" s="397"/>
      <c r="BI69" s="397"/>
      <c r="BJ69" s="397"/>
    </row>
    <row r="70" spans="1:74" s="329" customFormat="1" ht="12" customHeight="1" x14ac:dyDescent="0.25">
      <c r="A70" s="328"/>
      <c r="B70" s="615" t="s">
        <v>824</v>
      </c>
      <c r="C70" s="614"/>
      <c r="D70" s="614"/>
      <c r="E70" s="614"/>
      <c r="F70" s="614"/>
      <c r="G70" s="614"/>
      <c r="H70" s="614"/>
      <c r="I70" s="614"/>
      <c r="J70" s="614"/>
      <c r="K70" s="614"/>
      <c r="L70" s="614"/>
      <c r="M70" s="614"/>
      <c r="N70" s="614"/>
      <c r="O70" s="614"/>
      <c r="P70" s="614"/>
      <c r="Q70" s="608"/>
      <c r="AY70" s="397"/>
      <c r="AZ70" s="397"/>
      <c r="BA70" s="397"/>
      <c r="BB70" s="397"/>
      <c r="BC70" s="397"/>
      <c r="BD70" s="397"/>
      <c r="BE70" s="397"/>
      <c r="BF70" s="397"/>
      <c r="BG70" s="397"/>
      <c r="BH70" s="397"/>
      <c r="BI70" s="397"/>
      <c r="BJ70" s="397"/>
    </row>
    <row r="71" spans="1:74" s="329" customFormat="1" ht="12" customHeight="1" x14ac:dyDescent="0.25">
      <c r="A71" s="328"/>
      <c r="B71" s="616" t="s">
        <v>826</v>
      </c>
      <c r="C71" s="618"/>
      <c r="D71" s="618"/>
      <c r="E71" s="618"/>
      <c r="F71" s="618"/>
      <c r="G71" s="618"/>
      <c r="H71" s="618"/>
      <c r="I71" s="618"/>
      <c r="J71" s="618"/>
      <c r="K71" s="618"/>
      <c r="L71" s="618"/>
      <c r="M71" s="618"/>
      <c r="N71" s="618"/>
      <c r="O71" s="618"/>
      <c r="P71" s="618"/>
      <c r="Q71" s="608"/>
      <c r="AY71" s="397"/>
      <c r="AZ71" s="397"/>
      <c r="BA71" s="397"/>
      <c r="BB71" s="397"/>
      <c r="BC71" s="397"/>
      <c r="BD71" s="397"/>
      <c r="BE71" s="397"/>
      <c r="BF71" s="397"/>
      <c r="BG71" s="397"/>
      <c r="BH71" s="397"/>
      <c r="BI71" s="397"/>
      <c r="BJ71" s="397"/>
    </row>
    <row r="72" spans="1:74" s="329" customFormat="1" ht="12" customHeight="1" x14ac:dyDescent="0.25">
      <c r="A72" s="328"/>
      <c r="B72" s="617" t="s">
        <v>813</v>
      </c>
      <c r="C72" s="618"/>
      <c r="D72" s="618"/>
      <c r="E72" s="618"/>
      <c r="F72" s="618"/>
      <c r="G72" s="618"/>
      <c r="H72" s="618"/>
      <c r="I72" s="618"/>
      <c r="J72" s="618"/>
      <c r="K72" s="618"/>
      <c r="L72" s="618"/>
      <c r="M72" s="618"/>
      <c r="N72" s="618"/>
      <c r="O72" s="618"/>
      <c r="P72" s="618"/>
      <c r="Q72" s="608"/>
      <c r="AY72" s="397"/>
      <c r="AZ72" s="397"/>
      <c r="BA72" s="397"/>
      <c r="BB72" s="397"/>
      <c r="BC72" s="397"/>
      <c r="BD72" s="397"/>
      <c r="BE72" s="397"/>
      <c r="BF72" s="397"/>
      <c r="BG72" s="397"/>
      <c r="BH72" s="397"/>
      <c r="BI72" s="397"/>
      <c r="BJ72" s="397"/>
    </row>
    <row r="73" spans="1:74" s="329" customFormat="1" ht="12" customHeight="1" x14ac:dyDescent="0.25">
      <c r="A73" s="322"/>
      <c r="B73" s="638" t="s">
        <v>1282</v>
      </c>
      <c r="C73" s="608"/>
      <c r="D73" s="608"/>
      <c r="E73" s="608"/>
      <c r="F73" s="608"/>
      <c r="G73" s="608"/>
      <c r="H73" s="608"/>
      <c r="I73" s="608"/>
      <c r="J73" s="608"/>
      <c r="K73" s="608"/>
      <c r="L73" s="608"/>
      <c r="M73" s="608"/>
      <c r="N73" s="608"/>
      <c r="O73" s="608"/>
      <c r="P73" s="608"/>
      <c r="Q73" s="608"/>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3" customWidth="1"/>
    <col min="59" max="62" width="6.54296875" style="292" customWidth="1"/>
    <col min="63" max="74" width="6.54296875" style="2" customWidth="1"/>
    <col min="75" max="16384" width="9.54296875" style="2"/>
  </cols>
  <sheetData>
    <row r="1" spans="1:74" ht="15.75" customHeight="1" x14ac:dyDescent="0.3">
      <c r="A1" s="633" t="s">
        <v>774</v>
      </c>
      <c r="B1" s="666" t="s">
        <v>1283</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s="4" customFormat="1" ht="12.5"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4"/>
      <c r="BE2" s="494"/>
      <c r="BF2" s="494"/>
      <c r="BG2" s="393"/>
      <c r="BH2" s="393"/>
      <c r="BI2" s="393"/>
      <c r="BJ2" s="39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ht="10.5"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
      <c r="B5" s="6" t="s">
        <v>123</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5"/>
      <c r="BE5" s="495"/>
      <c r="BF5" s="495"/>
      <c r="BG5" s="495"/>
      <c r="BH5" s="314"/>
      <c r="BI5" s="314"/>
      <c r="BJ5" s="314"/>
      <c r="BK5" s="314"/>
      <c r="BL5" s="314"/>
      <c r="BM5" s="314"/>
      <c r="BN5" s="314"/>
      <c r="BO5" s="314"/>
      <c r="BP5" s="314"/>
      <c r="BQ5" s="314"/>
      <c r="BR5" s="314"/>
      <c r="BS5" s="314"/>
      <c r="BT5" s="314"/>
      <c r="BU5" s="314"/>
      <c r="BV5" s="314"/>
    </row>
    <row r="6" spans="1:74" ht="11.15" customHeight="1" x14ac:dyDescent="0.25">
      <c r="A6" s="1" t="s">
        <v>747</v>
      </c>
      <c r="B6" s="144" t="s">
        <v>11</v>
      </c>
      <c r="C6" s="190">
        <v>148.30000000000001</v>
      </c>
      <c r="D6" s="190">
        <v>162.4</v>
      </c>
      <c r="E6" s="190">
        <v>188.1</v>
      </c>
      <c r="F6" s="190">
        <v>213.8</v>
      </c>
      <c r="G6" s="190">
        <v>211</v>
      </c>
      <c r="H6" s="190">
        <v>190.9</v>
      </c>
      <c r="I6" s="190">
        <v>198.4</v>
      </c>
      <c r="J6" s="190">
        <v>182</v>
      </c>
      <c r="K6" s="190">
        <v>185.4</v>
      </c>
      <c r="L6" s="190">
        <v>187.1</v>
      </c>
      <c r="M6" s="190">
        <v>181.9</v>
      </c>
      <c r="N6" s="190">
        <v>175.7</v>
      </c>
      <c r="O6" s="190">
        <v>174.3</v>
      </c>
      <c r="P6" s="190">
        <v>166.9</v>
      </c>
      <c r="Q6" s="190">
        <v>112.7</v>
      </c>
      <c r="R6" s="190">
        <v>64.5</v>
      </c>
      <c r="S6" s="190">
        <v>104.9</v>
      </c>
      <c r="T6" s="190">
        <v>131.1</v>
      </c>
      <c r="U6" s="190">
        <v>138</v>
      </c>
      <c r="V6" s="190">
        <v>138.9</v>
      </c>
      <c r="W6" s="190">
        <v>135.4</v>
      </c>
      <c r="X6" s="190">
        <v>131.19999999999999</v>
      </c>
      <c r="Y6" s="190">
        <v>128.69999999999999</v>
      </c>
      <c r="Z6" s="190">
        <v>139.4</v>
      </c>
      <c r="AA6" s="190">
        <v>157.5</v>
      </c>
      <c r="AB6" s="190">
        <v>178.4</v>
      </c>
      <c r="AC6" s="190">
        <v>201.1</v>
      </c>
      <c r="AD6" s="190">
        <v>205.5</v>
      </c>
      <c r="AE6" s="190">
        <v>218.1</v>
      </c>
      <c r="AF6" s="190">
        <v>225.2</v>
      </c>
      <c r="AG6" s="190">
        <v>233.7</v>
      </c>
      <c r="AH6" s="190">
        <v>230.2</v>
      </c>
      <c r="AI6" s="190">
        <v>231</v>
      </c>
      <c r="AJ6" s="190">
        <v>249.4</v>
      </c>
      <c r="AK6" s="190">
        <v>248.4</v>
      </c>
      <c r="AL6" s="190">
        <v>230.4</v>
      </c>
      <c r="AM6" s="190">
        <v>242.3</v>
      </c>
      <c r="AN6" s="190">
        <v>263.89999999999998</v>
      </c>
      <c r="AO6" s="190">
        <v>323.2</v>
      </c>
      <c r="AP6" s="190">
        <v>325.95240000000001</v>
      </c>
      <c r="AQ6" s="190">
        <v>386.60239999999999</v>
      </c>
      <c r="AR6" s="190">
        <v>412.33839999999998</v>
      </c>
      <c r="AS6" s="190">
        <v>337.64400000000001</v>
      </c>
      <c r="AT6" s="190">
        <v>305.18360000000001</v>
      </c>
      <c r="AU6" s="190">
        <v>290.3245</v>
      </c>
      <c r="AV6" s="190">
        <v>300.13810000000001</v>
      </c>
      <c r="AW6" s="190">
        <v>270.36649999999997</v>
      </c>
      <c r="AX6" s="190">
        <v>229.08250000000001</v>
      </c>
      <c r="AY6" s="190">
        <v>261.60230000000001</v>
      </c>
      <c r="AZ6" s="190">
        <v>260.42570000000001</v>
      </c>
      <c r="BA6" s="190">
        <v>262.83999999999997</v>
      </c>
      <c r="BB6" s="190">
        <v>274.41460000000001</v>
      </c>
      <c r="BC6" s="190">
        <v>257.34750000000003</v>
      </c>
      <c r="BD6" s="190">
        <v>259.48829999999998</v>
      </c>
      <c r="BE6" s="242">
        <v>257.79379999999998</v>
      </c>
      <c r="BF6" s="242">
        <v>249.14830000000001</v>
      </c>
      <c r="BG6" s="242">
        <v>245.76140000000001</v>
      </c>
      <c r="BH6" s="242">
        <v>237.13329999999999</v>
      </c>
      <c r="BI6" s="242">
        <v>229.73060000000001</v>
      </c>
      <c r="BJ6" s="242">
        <v>228.3135</v>
      </c>
      <c r="BK6" s="242">
        <v>233.56829999999999</v>
      </c>
      <c r="BL6" s="242">
        <v>238.2758</v>
      </c>
      <c r="BM6" s="242">
        <v>253.09979999999999</v>
      </c>
      <c r="BN6" s="242">
        <v>257.9871</v>
      </c>
      <c r="BO6" s="242">
        <v>260.67959999999999</v>
      </c>
      <c r="BP6" s="242">
        <v>259.63909999999998</v>
      </c>
      <c r="BQ6" s="242">
        <v>258.88729999999998</v>
      </c>
      <c r="BR6" s="242">
        <v>256.70440000000002</v>
      </c>
      <c r="BS6" s="242">
        <v>252.06100000000001</v>
      </c>
      <c r="BT6" s="242">
        <v>246.93539999999999</v>
      </c>
      <c r="BU6" s="242">
        <v>238.62450000000001</v>
      </c>
      <c r="BV6" s="242">
        <v>229.10079999999999</v>
      </c>
    </row>
    <row r="7" spans="1:74" ht="11.15" customHeight="1" x14ac:dyDescent="0.25">
      <c r="A7" s="1"/>
      <c r="B7" s="6" t="s">
        <v>12</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288"/>
      <c r="BF7" s="288"/>
      <c r="BG7" s="288"/>
      <c r="BH7" s="288"/>
      <c r="BI7" s="288"/>
      <c r="BJ7" s="288"/>
      <c r="BK7" s="288"/>
      <c r="BL7" s="288"/>
      <c r="BM7" s="288"/>
      <c r="BN7" s="288"/>
      <c r="BO7" s="288"/>
      <c r="BP7" s="288"/>
      <c r="BQ7" s="288"/>
      <c r="BR7" s="288"/>
      <c r="BS7" s="288"/>
      <c r="BT7" s="288"/>
      <c r="BU7" s="288"/>
      <c r="BV7" s="288"/>
    </row>
    <row r="8" spans="1:74" ht="11.15" customHeight="1" x14ac:dyDescent="0.25">
      <c r="A8" s="1" t="s">
        <v>474</v>
      </c>
      <c r="B8" s="145" t="s">
        <v>400</v>
      </c>
      <c r="C8" s="190">
        <v>223.1</v>
      </c>
      <c r="D8" s="190">
        <v>227.4</v>
      </c>
      <c r="E8" s="190">
        <v>247.5</v>
      </c>
      <c r="F8" s="190">
        <v>270.04000000000002</v>
      </c>
      <c r="G8" s="190">
        <v>274.125</v>
      </c>
      <c r="H8" s="190">
        <v>259.55</v>
      </c>
      <c r="I8" s="190">
        <v>265.36</v>
      </c>
      <c r="J8" s="190">
        <v>253.77500000000001</v>
      </c>
      <c r="K8" s="190">
        <v>248.82</v>
      </c>
      <c r="L8" s="190">
        <v>247.1</v>
      </c>
      <c r="M8" s="190">
        <v>246.625</v>
      </c>
      <c r="N8" s="190">
        <v>247.56</v>
      </c>
      <c r="O8" s="190">
        <v>250.1</v>
      </c>
      <c r="P8" s="190">
        <v>238.15</v>
      </c>
      <c r="Q8" s="190">
        <v>218.2</v>
      </c>
      <c r="R8" s="190">
        <v>186.32499999999999</v>
      </c>
      <c r="S8" s="190">
        <v>183.7</v>
      </c>
      <c r="T8" s="190">
        <v>200.42</v>
      </c>
      <c r="U8" s="190">
        <v>210.27500000000001</v>
      </c>
      <c r="V8" s="190">
        <v>210.72</v>
      </c>
      <c r="W8" s="190">
        <v>213.2</v>
      </c>
      <c r="X8" s="190">
        <v>211.82499999999999</v>
      </c>
      <c r="Y8" s="190">
        <v>207.38</v>
      </c>
      <c r="Z8" s="190">
        <v>216.67500000000001</v>
      </c>
      <c r="AA8" s="190">
        <v>230.9</v>
      </c>
      <c r="AB8" s="190">
        <v>247.25</v>
      </c>
      <c r="AC8" s="190">
        <v>274.56</v>
      </c>
      <c r="AD8" s="190">
        <v>275.67500000000001</v>
      </c>
      <c r="AE8" s="190">
        <v>288.82</v>
      </c>
      <c r="AF8" s="190">
        <v>295.8</v>
      </c>
      <c r="AG8" s="190">
        <v>301.32499999999999</v>
      </c>
      <c r="AH8" s="190">
        <v>302.94</v>
      </c>
      <c r="AI8" s="190">
        <v>307.07499999999999</v>
      </c>
      <c r="AJ8" s="190">
        <v>321.125</v>
      </c>
      <c r="AK8" s="190">
        <v>334.16</v>
      </c>
      <c r="AL8" s="190">
        <v>326.875</v>
      </c>
      <c r="AM8" s="190">
        <v>325.27999999999997</v>
      </c>
      <c r="AN8" s="190">
        <v>347.75</v>
      </c>
      <c r="AO8" s="190">
        <v>414.625</v>
      </c>
      <c r="AP8" s="190">
        <v>397.95</v>
      </c>
      <c r="AQ8" s="190">
        <v>436.74</v>
      </c>
      <c r="AR8" s="190">
        <v>476.07499999999999</v>
      </c>
      <c r="AS8" s="190">
        <v>440.35</v>
      </c>
      <c r="AT8" s="190">
        <v>388.1</v>
      </c>
      <c r="AU8" s="190">
        <v>350.125</v>
      </c>
      <c r="AV8" s="190">
        <v>346.84</v>
      </c>
      <c r="AW8" s="190">
        <v>355.17500000000001</v>
      </c>
      <c r="AX8" s="190">
        <v>319.2</v>
      </c>
      <c r="AY8" s="190">
        <v>330.7</v>
      </c>
      <c r="AZ8" s="190">
        <v>332</v>
      </c>
      <c r="BA8" s="190">
        <v>329.07499999999999</v>
      </c>
      <c r="BB8" s="190">
        <v>346.82499999999999</v>
      </c>
      <c r="BC8" s="190">
        <v>342.48</v>
      </c>
      <c r="BD8" s="190">
        <v>342.03333333</v>
      </c>
      <c r="BE8" s="242">
        <v>339.16469999999998</v>
      </c>
      <c r="BF8" s="242">
        <v>327.41480000000001</v>
      </c>
      <c r="BG8" s="242">
        <v>320.93880000000001</v>
      </c>
      <c r="BH8" s="242">
        <v>312.69209999999998</v>
      </c>
      <c r="BI8" s="242">
        <v>314.60890000000001</v>
      </c>
      <c r="BJ8" s="242">
        <v>313.04509999999999</v>
      </c>
      <c r="BK8" s="242">
        <v>314.11369999999999</v>
      </c>
      <c r="BL8" s="242">
        <v>314.28870000000001</v>
      </c>
      <c r="BM8" s="242">
        <v>326.54000000000002</v>
      </c>
      <c r="BN8" s="242">
        <v>333.24470000000002</v>
      </c>
      <c r="BO8" s="242">
        <v>335.23829999999998</v>
      </c>
      <c r="BP8" s="242">
        <v>331.54539999999997</v>
      </c>
      <c r="BQ8" s="242">
        <v>332.25009999999997</v>
      </c>
      <c r="BR8" s="242">
        <v>332.10480000000001</v>
      </c>
      <c r="BS8" s="242">
        <v>327.67630000000003</v>
      </c>
      <c r="BT8" s="242">
        <v>320.36329999999998</v>
      </c>
      <c r="BU8" s="242">
        <v>317.94209999999998</v>
      </c>
      <c r="BV8" s="242">
        <v>311.9083</v>
      </c>
    </row>
    <row r="9" spans="1:74" ht="11.15" customHeight="1" x14ac:dyDescent="0.25">
      <c r="A9" s="1" t="s">
        <v>475</v>
      </c>
      <c r="B9" s="145" t="s">
        <v>401</v>
      </c>
      <c r="C9" s="190">
        <v>203.52500000000001</v>
      </c>
      <c r="D9" s="190">
        <v>218.57499999999999</v>
      </c>
      <c r="E9" s="190">
        <v>244.15</v>
      </c>
      <c r="F9" s="190">
        <v>270.38</v>
      </c>
      <c r="G9" s="190">
        <v>273.97500000000002</v>
      </c>
      <c r="H9" s="190">
        <v>261.72500000000002</v>
      </c>
      <c r="I9" s="190">
        <v>268.16000000000003</v>
      </c>
      <c r="J9" s="190">
        <v>254.17500000000001</v>
      </c>
      <c r="K9" s="190">
        <v>248.62</v>
      </c>
      <c r="L9" s="190">
        <v>246.57499999999999</v>
      </c>
      <c r="M9" s="190">
        <v>242.25</v>
      </c>
      <c r="N9" s="190">
        <v>241.88</v>
      </c>
      <c r="O9" s="190">
        <v>240.9</v>
      </c>
      <c r="P9" s="190">
        <v>230.875</v>
      </c>
      <c r="Q9" s="190">
        <v>203.56</v>
      </c>
      <c r="R9" s="190">
        <v>154.19999999999999</v>
      </c>
      <c r="S9" s="190">
        <v>174.8</v>
      </c>
      <c r="T9" s="190">
        <v>201.44</v>
      </c>
      <c r="U9" s="190">
        <v>209.82499999999999</v>
      </c>
      <c r="V9" s="190">
        <v>207.18</v>
      </c>
      <c r="W9" s="190">
        <v>204.65</v>
      </c>
      <c r="X9" s="190">
        <v>202.3</v>
      </c>
      <c r="Y9" s="190">
        <v>195.72</v>
      </c>
      <c r="Z9" s="190">
        <v>207.55</v>
      </c>
      <c r="AA9" s="190">
        <v>223.05</v>
      </c>
      <c r="AB9" s="190">
        <v>240.92500000000001</v>
      </c>
      <c r="AC9" s="190">
        <v>272.44</v>
      </c>
      <c r="AD9" s="190">
        <v>277.57499999999999</v>
      </c>
      <c r="AE9" s="190">
        <v>288.24</v>
      </c>
      <c r="AF9" s="190">
        <v>297.3</v>
      </c>
      <c r="AG9" s="190">
        <v>303.47500000000002</v>
      </c>
      <c r="AH9" s="190">
        <v>303.38</v>
      </c>
      <c r="AI9" s="190">
        <v>304.42500000000001</v>
      </c>
      <c r="AJ9" s="190">
        <v>315.82499999999999</v>
      </c>
      <c r="AK9" s="190">
        <v>321.14</v>
      </c>
      <c r="AL9" s="190">
        <v>306.85000000000002</v>
      </c>
      <c r="AM9" s="190">
        <v>311.18</v>
      </c>
      <c r="AN9" s="190">
        <v>335.67500000000001</v>
      </c>
      <c r="AO9" s="190">
        <v>402.375</v>
      </c>
      <c r="AP9" s="190">
        <v>391.47500000000002</v>
      </c>
      <c r="AQ9" s="190">
        <v>425.96</v>
      </c>
      <c r="AR9" s="190">
        <v>487.9</v>
      </c>
      <c r="AS9" s="190">
        <v>449.57499999999999</v>
      </c>
      <c r="AT9" s="190">
        <v>380.94</v>
      </c>
      <c r="AU9" s="190">
        <v>358.95</v>
      </c>
      <c r="AV9" s="190">
        <v>374.4</v>
      </c>
      <c r="AW9" s="190">
        <v>358.65</v>
      </c>
      <c r="AX9" s="190">
        <v>301.39999999999998</v>
      </c>
      <c r="AY9" s="190">
        <v>321.72000000000003</v>
      </c>
      <c r="AZ9" s="190">
        <v>323.07499999999999</v>
      </c>
      <c r="BA9" s="190">
        <v>326.95</v>
      </c>
      <c r="BB9" s="190">
        <v>351.17500000000001</v>
      </c>
      <c r="BC9" s="190">
        <v>345.4</v>
      </c>
      <c r="BD9" s="190">
        <v>347.73333332999999</v>
      </c>
      <c r="BE9" s="242">
        <v>341.31990000000002</v>
      </c>
      <c r="BF9" s="242">
        <v>326.53480000000002</v>
      </c>
      <c r="BG9" s="242">
        <v>320.05459999999999</v>
      </c>
      <c r="BH9" s="242">
        <v>309.69709999999998</v>
      </c>
      <c r="BI9" s="242">
        <v>309.13619999999997</v>
      </c>
      <c r="BJ9" s="242">
        <v>302.01569999999998</v>
      </c>
      <c r="BK9" s="242">
        <v>303.90199999999999</v>
      </c>
      <c r="BL9" s="242">
        <v>308.86099999999999</v>
      </c>
      <c r="BM9" s="242">
        <v>326.89640000000003</v>
      </c>
      <c r="BN9" s="242">
        <v>332.83670000000001</v>
      </c>
      <c r="BO9" s="242">
        <v>334.6619</v>
      </c>
      <c r="BP9" s="242">
        <v>335.62169999999998</v>
      </c>
      <c r="BQ9" s="242">
        <v>332.96089999999998</v>
      </c>
      <c r="BR9" s="242">
        <v>334.5421</v>
      </c>
      <c r="BS9" s="242">
        <v>329.63670000000002</v>
      </c>
      <c r="BT9" s="242">
        <v>319.32310000000001</v>
      </c>
      <c r="BU9" s="242">
        <v>311.28960000000001</v>
      </c>
      <c r="BV9" s="242">
        <v>298.64400000000001</v>
      </c>
    </row>
    <row r="10" spans="1:74" ht="11.15" customHeight="1" x14ac:dyDescent="0.25">
      <c r="A10" s="1" t="s">
        <v>476</v>
      </c>
      <c r="B10" s="145" t="s">
        <v>402</v>
      </c>
      <c r="C10" s="190">
        <v>191.72499999999999</v>
      </c>
      <c r="D10" s="190">
        <v>201.27500000000001</v>
      </c>
      <c r="E10" s="190">
        <v>226.95</v>
      </c>
      <c r="F10" s="190">
        <v>251.04</v>
      </c>
      <c r="G10" s="190">
        <v>251.625</v>
      </c>
      <c r="H10" s="190">
        <v>235.52500000000001</v>
      </c>
      <c r="I10" s="190">
        <v>242.52</v>
      </c>
      <c r="J10" s="190">
        <v>230.97499999999999</v>
      </c>
      <c r="K10" s="190">
        <v>227.48</v>
      </c>
      <c r="L10" s="190">
        <v>226.57499999999999</v>
      </c>
      <c r="M10" s="190">
        <v>223.75</v>
      </c>
      <c r="N10" s="190">
        <v>223.06</v>
      </c>
      <c r="O10" s="190">
        <v>224.42500000000001</v>
      </c>
      <c r="P10" s="190">
        <v>211.42500000000001</v>
      </c>
      <c r="Q10" s="190">
        <v>195.2</v>
      </c>
      <c r="R10" s="190">
        <v>157.15</v>
      </c>
      <c r="S10" s="190">
        <v>153.19999999999999</v>
      </c>
      <c r="T10" s="190">
        <v>175.2</v>
      </c>
      <c r="U10" s="190">
        <v>186.5</v>
      </c>
      <c r="V10" s="190">
        <v>185.3</v>
      </c>
      <c r="W10" s="190">
        <v>185.52500000000001</v>
      </c>
      <c r="X10" s="190">
        <v>183.2</v>
      </c>
      <c r="Y10" s="190">
        <v>177.52</v>
      </c>
      <c r="Z10" s="190">
        <v>188.45</v>
      </c>
      <c r="AA10" s="190">
        <v>204.05</v>
      </c>
      <c r="AB10" s="190">
        <v>220.7</v>
      </c>
      <c r="AC10" s="190">
        <v>254.72</v>
      </c>
      <c r="AD10" s="190">
        <v>257.875</v>
      </c>
      <c r="AE10" s="190">
        <v>269.89999999999998</v>
      </c>
      <c r="AF10" s="190">
        <v>274.02499999999998</v>
      </c>
      <c r="AG10" s="190">
        <v>281.52499999999998</v>
      </c>
      <c r="AH10" s="190">
        <v>281.76</v>
      </c>
      <c r="AI10" s="190">
        <v>282.14999999999998</v>
      </c>
      <c r="AJ10" s="190">
        <v>295.39999999999998</v>
      </c>
      <c r="AK10" s="190">
        <v>305.42</v>
      </c>
      <c r="AL10" s="190">
        <v>294.3</v>
      </c>
      <c r="AM10" s="190">
        <v>297.14</v>
      </c>
      <c r="AN10" s="190">
        <v>321.32499999999999</v>
      </c>
      <c r="AO10" s="190">
        <v>391.8</v>
      </c>
      <c r="AP10" s="190">
        <v>376.8</v>
      </c>
      <c r="AQ10" s="190">
        <v>410.04</v>
      </c>
      <c r="AR10" s="190">
        <v>457.4</v>
      </c>
      <c r="AS10" s="190">
        <v>409.3</v>
      </c>
      <c r="AT10" s="190">
        <v>348.3</v>
      </c>
      <c r="AU10" s="190">
        <v>315.75</v>
      </c>
      <c r="AV10" s="190">
        <v>321.77999999999997</v>
      </c>
      <c r="AW10" s="190">
        <v>306.47500000000002</v>
      </c>
      <c r="AX10" s="190">
        <v>271.5</v>
      </c>
      <c r="AY10" s="190">
        <v>299.56</v>
      </c>
      <c r="AZ10" s="190">
        <v>300.72500000000002</v>
      </c>
      <c r="BA10" s="190">
        <v>304.25</v>
      </c>
      <c r="BB10" s="190">
        <v>324.92500000000001</v>
      </c>
      <c r="BC10" s="190">
        <v>308.64</v>
      </c>
      <c r="BD10" s="190">
        <v>310.63333333000003</v>
      </c>
      <c r="BE10" s="242">
        <v>307.351</v>
      </c>
      <c r="BF10" s="242">
        <v>293.97899999999998</v>
      </c>
      <c r="BG10" s="242">
        <v>287.37810000000002</v>
      </c>
      <c r="BH10" s="242">
        <v>281.68889999999999</v>
      </c>
      <c r="BI10" s="242">
        <v>277.5247</v>
      </c>
      <c r="BJ10" s="242">
        <v>275.39760000000001</v>
      </c>
      <c r="BK10" s="242">
        <v>279.71789999999999</v>
      </c>
      <c r="BL10" s="242">
        <v>283.45839999999998</v>
      </c>
      <c r="BM10" s="242">
        <v>297.11509999999998</v>
      </c>
      <c r="BN10" s="242">
        <v>304.28739999999999</v>
      </c>
      <c r="BO10" s="242">
        <v>305.9171</v>
      </c>
      <c r="BP10" s="242">
        <v>306.39909999999998</v>
      </c>
      <c r="BQ10" s="242">
        <v>303.95949999999999</v>
      </c>
      <c r="BR10" s="242">
        <v>303.08019999999999</v>
      </c>
      <c r="BS10" s="242">
        <v>297.5027</v>
      </c>
      <c r="BT10" s="242">
        <v>291.69439999999997</v>
      </c>
      <c r="BU10" s="242">
        <v>284.57679999999999</v>
      </c>
      <c r="BV10" s="242">
        <v>276.11110000000002</v>
      </c>
    </row>
    <row r="11" spans="1:74" ht="11.15" customHeight="1" x14ac:dyDescent="0.25">
      <c r="A11" s="1" t="s">
        <v>477</v>
      </c>
      <c r="B11" s="145" t="s">
        <v>403</v>
      </c>
      <c r="C11" s="190">
        <v>229.55</v>
      </c>
      <c r="D11" s="190">
        <v>217.9</v>
      </c>
      <c r="E11" s="190">
        <v>229.65</v>
      </c>
      <c r="F11" s="190">
        <v>265</v>
      </c>
      <c r="G11" s="190">
        <v>296.10000000000002</v>
      </c>
      <c r="H11" s="190">
        <v>292.64999999999998</v>
      </c>
      <c r="I11" s="190">
        <v>276.66000000000003</v>
      </c>
      <c r="J11" s="190">
        <v>267.7</v>
      </c>
      <c r="K11" s="190">
        <v>266.44</v>
      </c>
      <c r="L11" s="190">
        <v>272.07499999999999</v>
      </c>
      <c r="M11" s="190">
        <v>281.75</v>
      </c>
      <c r="N11" s="190">
        <v>273.82</v>
      </c>
      <c r="O11" s="190">
        <v>259.375</v>
      </c>
      <c r="P11" s="190">
        <v>248.65</v>
      </c>
      <c r="Q11" s="190">
        <v>229.26</v>
      </c>
      <c r="R11" s="190">
        <v>190.1</v>
      </c>
      <c r="S11" s="190">
        <v>183.67500000000001</v>
      </c>
      <c r="T11" s="190">
        <v>221.82</v>
      </c>
      <c r="U11" s="190">
        <v>232.32499999999999</v>
      </c>
      <c r="V11" s="190">
        <v>235.54</v>
      </c>
      <c r="W11" s="190">
        <v>232.1</v>
      </c>
      <c r="X11" s="190">
        <v>225.8</v>
      </c>
      <c r="Y11" s="190">
        <v>219.36</v>
      </c>
      <c r="Z11" s="190">
        <v>217.95</v>
      </c>
      <c r="AA11" s="190">
        <v>222.6</v>
      </c>
      <c r="AB11" s="190">
        <v>236.05</v>
      </c>
      <c r="AC11" s="190">
        <v>280.02</v>
      </c>
      <c r="AD11" s="190">
        <v>296.7</v>
      </c>
      <c r="AE11" s="190">
        <v>310.22000000000003</v>
      </c>
      <c r="AF11" s="190">
        <v>325.82499999999999</v>
      </c>
      <c r="AG11" s="190">
        <v>351.92500000000001</v>
      </c>
      <c r="AH11" s="190">
        <v>365.96</v>
      </c>
      <c r="AI11" s="190">
        <v>361.25</v>
      </c>
      <c r="AJ11" s="190">
        <v>356.375</v>
      </c>
      <c r="AK11" s="190">
        <v>353.52</v>
      </c>
      <c r="AL11" s="190">
        <v>342.45</v>
      </c>
      <c r="AM11" s="190">
        <v>334.08</v>
      </c>
      <c r="AN11" s="190">
        <v>334.4</v>
      </c>
      <c r="AO11" s="190">
        <v>405.97500000000002</v>
      </c>
      <c r="AP11" s="190">
        <v>415.6</v>
      </c>
      <c r="AQ11" s="190">
        <v>429.6</v>
      </c>
      <c r="AR11" s="190">
        <v>490.17500000000001</v>
      </c>
      <c r="AS11" s="190">
        <v>486.35</v>
      </c>
      <c r="AT11" s="190">
        <v>424.98</v>
      </c>
      <c r="AU11" s="190">
        <v>390.625</v>
      </c>
      <c r="AV11" s="190">
        <v>387.44</v>
      </c>
      <c r="AW11" s="190">
        <v>366.2</v>
      </c>
      <c r="AX11" s="190">
        <v>317.97500000000002</v>
      </c>
      <c r="AY11" s="190">
        <v>328.7</v>
      </c>
      <c r="AZ11" s="190">
        <v>376.67500000000001</v>
      </c>
      <c r="BA11" s="190">
        <v>366</v>
      </c>
      <c r="BB11" s="190">
        <v>349.35</v>
      </c>
      <c r="BC11" s="190">
        <v>355.82</v>
      </c>
      <c r="BD11" s="190">
        <v>369.4</v>
      </c>
      <c r="BE11" s="242">
        <v>360.47039999999998</v>
      </c>
      <c r="BF11" s="242">
        <v>344.73309999999998</v>
      </c>
      <c r="BG11" s="242">
        <v>340.9984</v>
      </c>
      <c r="BH11" s="242">
        <v>331.92509999999999</v>
      </c>
      <c r="BI11" s="242">
        <v>328.16210000000001</v>
      </c>
      <c r="BJ11" s="242">
        <v>322.56580000000002</v>
      </c>
      <c r="BK11" s="242">
        <v>312.89080000000001</v>
      </c>
      <c r="BL11" s="242">
        <v>315.03539999999998</v>
      </c>
      <c r="BM11" s="242">
        <v>328.61509999999998</v>
      </c>
      <c r="BN11" s="242">
        <v>339.78440000000001</v>
      </c>
      <c r="BO11" s="242">
        <v>350.9443</v>
      </c>
      <c r="BP11" s="242">
        <v>349.0301</v>
      </c>
      <c r="BQ11" s="242">
        <v>347.12520000000001</v>
      </c>
      <c r="BR11" s="242">
        <v>349.38639999999998</v>
      </c>
      <c r="BS11" s="242">
        <v>349.47030000000001</v>
      </c>
      <c r="BT11" s="242">
        <v>341.71609999999998</v>
      </c>
      <c r="BU11" s="242">
        <v>332.05739999999997</v>
      </c>
      <c r="BV11" s="242">
        <v>318.32209999999998</v>
      </c>
    </row>
    <row r="12" spans="1:74" ht="11.15" customHeight="1" x14ac:dyDescent="0.25">
      <c r="A12" s="1" t="s">
        <v>478</v>
      </c>
      <c r="B12" s="145" t="s">
        <v>404</v>
      </c>
      <c r="C12" s="190">
        <v>296.92500000000001</v>
      </c>
      <c r="D12" s="190">
        <v>292.22500000000002</v>
      </c>
      <c r="E12" s="190">
        <v>302.35000000000002</v>
      </c>
      <c r="F12" s="190">
        <v>351.24</v>
      </c>
      <c r="G12" s="190">
        <v>367.4</v>
      </c>
      <c r="H12" s="190">
        <v>348.95</v>
      </c>
      <c r="I12" s="190">
        <v>335.1</v>
      </c>
      <c r="J12" s="190">
        <v>325.5</v>
      </c>
      <c r="K12" s="190">
        <v>332.82</v>
      </c>
      <c r="L12" s="190">
        <v>363.95</v>
      </c>
      <c r="M12" s="190">
        <v>355.1</v>
      </c>
      <c r="N12" s="190">
        <v>329.3</v>
      </c>
      <c r="O12" s="190">
        <v>319.02499999999998</v>
      </c>
      <c r="P12" s="190">
        <v>314.375</v>
      </c>
      <c r="Q12" s="190">
        <v>298.06</v>
      </c>
      <c r="R12" s="190">
        <v>255.77500000000001</v>
      </c>
      <c r="S12" s="190">
        <v>248.1</v>
      </c>
      <c r="T12" s="190">
        <v>267.27999999999997</v>
      </c>
      <c r="U12" s="190">
        <v>280.2</v>
      </c>
      <c r="V12" s="190">
        <v>284.04000000000002</v>
      </c>
      <c r="W12" s="190">
        <v>284.14999999999998</v>
      </c>
      <c r="X12" s="190">
        <v>279.52499999999998</v>
      </c>
      <c r="Y12" s="190">
        <v>276.74</v>
      </c>
      <c r="Z12" s="190">
        <v>277.75</v>
      </c>
      <c r="AA12" s="190">
        <v>287.52499999999998</v>
      </c>
      <c r="AB12" s="190">
        <v>303.8</v>
      </c>
      <c r="AC12" s="190">
        <v>339.86</v>
      </c>
      <c r="AD12" s="190">
        <v>351.82499999999999</v>
      </c>
      <c r="AE12" s="190">
        <v>366.84</v>
      </c>
      <c r="AF12" s="190">
        <v>376.95</v>
      </c>
      <c r="AG12" s="190">
        <v>386.82499999999999</v>
      </c>
      <c r="AH12" s="190">
        <v>393.74</v>
      </c>
      <c r="AI12" s="190">
        <v>392.95</v>
      </c>
      <c r="AJ12" s="190">
        <v>399.77499999999998</v>
      </c>
      <c r="AK12" s="190">
        <v>415.82</v>
      </c>
      <c r="AL12" s="190">
        <v>415.45</v>
      </c>
      <c r="AM12" s="190">
        <v>415.46</v>
      </c>
      <c r="AN12" s="190">
        <v>422.82499999999999</v>
      </c>
      <c r="AO12" s="190">
        <v>510.52499999999998</v>
      </c>
      <c r="AP12" s="190">
        <v>513.375</v>
      </c>
      <c r="AQ12" s="190">
        <v>534.74</v>
      </c>
      <c r="AR12" s="190">
        <v>581.5</v>
      </c>
      <c r="AS12" s="190">
        <v>548.125</v>
      </c>
      <c r="AT12" s="190">
        <v>494.08</v>
      </c>
      <c r="AU12" s="190">
        <v>489.57499999999999</v>
      </c>
      <c r="AV12" s="190">
        <v>540.17999999999995</v>
      </c>
      <c r="AW12" s="190">
        <v>481</v>
      </c>
      <c r="AX12" s="190">
        <v>410.22500000000002</v>
      </c>
      <c r="AY12" s="190">
        <v>399.2</v>
      </c>
      <c r="AZ12" s="190">
        <v>416.3</v>
      </c>
      <c r="BA12" s="190">
        <v>437.15</v>
      </c>
      <c r="BB12" s="190">
        <v>448.15</v>
      </c>
      <c r="BC12" s="190">
        <v>452.88</v>
      </c>
      <c r="BD12" s="190">
        <v>455.86666666999997</v>
      </c>
      <c r="BE12" s="242">
        <v>446.68669999999997</v>
      </c>
      <c r="BF12" s="242">
        <v>435.20409999999998</v>
      </c>
      <c r="BG12" s="242">
        <v>420.20589999999999</v>
      </c>
      <c r="BH12" s="242">
        <v>398.60579999999999</v>
      </c>
      <c r="BI12" s="242">
        <v>398.3014</v>
      </c>
      <c r="BJ12" s="242">
        <v>392.45150000000001</v>
      </c>
      <c r="BK12" s="242">
        <v>388.6431</v>
      </c>
      <c r="BL12" s="242">
        <v>389.26600000000002</v>
      </c>
      <c r="BM12" s="242">
        <v>408.91680000000002</v>
      </c>
      <c r="BN12" s="242">
        <v>419.3843</v>
      </c>
      <c r="BO12" s="242">
        <v>420.91199999999998</v>
      </c>
      <c r="BP12" s="242">
        <v>428.1465</v>
      </c>
      <c r="BQ12" s="242">
        <v>419.25069999999999</v>
      </c>
      <c r="BR12" s="242">
        <v>424.15179999999998</v>
      </c>
      <c r="BS12" s="242">
        <v>413.43669999999997</v>
      </c>
      <c r="BT12" s="242">
        <v>405.87490000000003</v>
      </c>
      <c r="BU12" s="242">
        <v>401.3383</v>
      </c>
      <c r="BV12" s="242">
        <v>393.1343</v>
      </c>
    </row>
    <row r="13" spans="1:74" ht="11.15" customHeight="1" x14ac:dyDescent="0.25">
      <c r="A13" s="1" t="s">
        <v>479</v>
      </c>
      <c r="B13" s="145" t="s">
        <v>439</v>
      </c>
      <c r="C13" s="190">
        <v>224.77500000000001</v>
      </c>
      <c r="D13" s="190">
        <v>230.92500000000001</v>
      </c>
      <c r="E13" s="190">
        <v>251.6</v>
      </c>
      <c r="F13" s="190">
        <v>279.83999999999997</v>
      </c>
      <c r="G13" s="190">
        <v>285.92500000000001</v>
      </c>
      <c r="H13" s="190">
        <v>271.57499999999999</v>
      </c>
      <c r="I13" s="190">
        <v>274</v>
      </c>
      <c r="J13" s="190">
        <v>262.10000000000002</v>
      </c>
      <c r="K13" s="190">
        <v>259.22000000000003</v>
      </c>
      <c r="L13" s="190">
        <v>262.7</v>
      </c>
      <c r="M13" s="190">
        <v>259.77499999999998</v>
      </c>
      <c r="N13" s="190">
        <v>255.5</v>
      </c>
      <c r="O13" s="190">
        <v>254.77500000000001</v>
      </c>
      <c r="P13" s="190">
        <v>244.2</v>
      </c>
      <c r="Q13" s="190">
        <v>223.42</v>
      </c>
      <c r="R13" s="190">
        <v>184.05</v>
      </c>
      <c r="S13" s="190">
        <v>186.95</v>
      </c>
      <c r="T13" s="190">
        <v>208.22</v>
      </c>
      <c r="U13" s="190">
        <v>218.32499999999999</v>
      </c>
      <c r="V13" s="190">
        <v>218.24</v>
      </c>
      <c r="W13" s="190">
        <v>218.27500000000001</v>
      </c>
      <c r="X13" s="190">
        <v>215.8</v>
      </c>
      <c r="Y13" s="190">
        <v>210.82</v>
      </c>
      <c r="Z13" s="190">
        <v>219.52500000000001</v>
      </c>
      <c r="AA13" s="190">
        <v>233.42500000000001</v>
      </c>
      <c r="AB13" s="190">
        <v>250.1</v>
      </c>
      <c r="AC13" s="190">
        <v>281.04000000000002</v>
      </c>
      <c r="AD13" s="190">
        <v>285.82499999999999</v>
      </c>
      <c r="AE13" s="190">
        <v>298.52</v>
      </c>
      <c r="AF13" s="190">
        <v>306.375</v>
      </c>
      <c r="AG13" s="190">
        <v>313.60000000000002</v>
      </c>
      <c r="AH13" s="190">
        <v>315.77999999999997</v>
      </c>
      <c r="AI13" s="190">
        <v>317.5</v>
      </c>
      <c r="AJ13" s="190">
        <v>329.05</v>
      </c>
      <c r="AK13" s="190">
        <v>339.48</v>
      </c>
      <c r="AL13" s="190">
        <v>330.65</v>
      </c>
      <c r="AM13" s="190">
        <v>331.46</v>
      </c>
      <c r="AN13" s="190">
        <v>351.72500000000002</v>
      </c>
      <c r="AO13" s="190">
        <v>422.17500000000001</v>
      </c>
      <c r="AP13" s="190">
        <v>410.85</v>
      </c>
      <c r="AQ13" s="190">
        <v>444.36</v>
      </c>
      <c r="AR13" s="190">
        <v>492.9</v>
      </c>
      <c r="AS13" s="190">
        <v>455.92500000000001</v>
      </c>
      <c r="AT13" s="190">
        <v>397.5</v>
      </c>
      <c r="AU13" s="190">
        <v>370.02499999999998</v>
      </c>
      <c r="AV13" s="190">
        <v>381.52</v>
      </c>
      <c r="AW13" s="190">
        <v>368.5</v>
      </c>
      <c r="AX13" s="190">
        <v>321</v>
      </c>
      <c r="AY13" s="190">
        <v>333.92</v>
      </c>
      <c r="AZ13" s="190">
        <v>338.875</v>
      </c>
      <c r="BA13" s="190">
        <v>342.2</v>
      </c>
      <c r="BB13" s="190">
        <v>360.3</v>
      </c>
      <c r="BC13" s="190">
        <v>355.48</v>
      </c>
      <c r="BD13" s="190">
        <v>357.1</v>
      </c>
      <c r="BE13" s="242">
        <v>353.9083</v>
      </c>
      <c r="BF13" s="242">
        <v>340.43470000000002</v>
      </c>
      <c r="BG13" s="242">
        <v>333.11590000000001</v>
      </c>
      <c r="BH13" s="242">
        <v>322.17520000000002</v>
      </c>
      <c r="BI13" s="242">
        <v>321.4785</v>
      </c>
      <c r="BJ13" s="242">
        <v>317.56610000000001</v>
      </c>
      <c r="BK13" s="242">
        <v>318.32479999999998</v>
      </c>
      <c r="BL13" s="242">
        <v>320.64789999999999</v>
      </c>
      <c r="BM13" s="242">
        <v>336.24239999999998</v>
      </c>
      <c r="BN13" s="242">
        <v>343.45940000000002</v>
      </c>
      <c r="BO13" s="242">
        <v>345.61869999999999</v>
      </c>
      <c r="BP13" s="242">
        <v>345.91919999999999</v>
      </c>
      <c r="BQ13" s="242">
        <v>343.3965</v>
      </c>
      <c r="BR13" s="242">
        <v>344.13819999999998</v>
      </c>
      <c r="BS13" s="242">
        <v>338.9357</v>
      </c>
      <c r="BT13" s="242">
        <v>330.78500000000003</v>
      </c>
      <c r="BU13" s="242">
        <v>325.05840000000001</v>
      </c>
      <c r="BV13" s="242">
        <v>316.29610000000002</v>
      </c>
    </row>
    <row r="14" spans="1:74" ht="11.15" customHeight="1" x14ac:dyDescent="0.25">
      <c r="A14" s="1" t="s">
        <v>502</v>
      </c>
      <c r="B14" s="8" t="s">
        <v>13</v>
      </c>
      <c r="C14" s="190">
        <v>233.75</v>
      </c>
      <c r="D14" s="190">
        <v>239.32499999999999</v>
      </c>
      <c r="E14" s="190">
        <v>259.42500000000001</v>
      </c>
      <c r="F14" s="190">
        <v>288.12</v>
      </c>
      <c r="G14" s="190">
        <v>294.625</v>
      </c>
      <c r="H14" s="190">
        <v>280.35000000000002</v>
      </c>
      <c r="I14" s="190">
        <v>282.32</v>
      </c>
      <c r="J14" s="190">
        <v>270.67500000000001</v>
      </c>
      <c r="K14" s="190">
        <v>268.14</v>
      </c>
      <c r="L14" s="190">
        <v>272.39999999999998</v>
      </c>
      <c r="M14" s="190">
        <v>269.32499999999999</v>
      </c>
      <c r="N14" s="190">
        <v>264.5</v>
      </c>
      <c r="O14" s="190">
        <v>263.55</v>
      </c>
      <c r="P14" s="190">
        <v>253.25</v>
      </c>
      <c r="Q14" s="190">
        <v>232.9</v>
      </c>
      <c r="R14" s="190">
        <v>193.82499999999999</v>
      </c>
      <c r="S14" s="190">
        <v>196.05</v>
      </c>
      <c r="T14" s="190">
        <v>216.96</v>
      </c>
      <c r="U14" s="190">
        <v>227.2</v>
      </c>
      <c r="V14" s="190">
        <v>227.22</v>
      </c>
      <c r="W14" s="190">
        <v>227.35</v>
      </c>
      <c r="X14" s="190">
        <v>224.82499999999999</v>
      </c>
      <c r="Y14" s="190">
        <v>219.98</v>
      </c>
      <c r="Z14" s="190">
        <v>228.35</v>
      </c>
      <c r="AA14" s="190">
        <v>242.02500000000001</v>
      </c>
      <c r="AB14" s="190">
        <v>258.7</v>
      </c>
      <c r="AC14" s="190">
        <v>289.76</v>
      </c>
      <c r="AD14" s="190">
        <v>294.77499999999998</v>
      </c>
      <c r="AE14" s="190">
        <v>307.62</v>
      </c>
      <c r="AF14" s="190">
        <v>315.67500000000001</v>
      </c>
      <c r="AG14" s="190">
        <v>323.05</v>
      </c>
      <c r="AH14" s="190">
        <v>325.54000000000002</v>
      </c>
      <c r="AI14" s="190">
        <v>327.14999999999998</v>
      </c>
      <c r="AJ14" s="190">
        <v>338.42500000000001</v>
      </c>
      <c r="AK14" s="190">
        <v>349.1</v>
      </c>
      <c r="AL14" s="190">
        <v>340.6</v>
      </c>
      <c r="AM14" s="190">
        <v>341.28</v>
      </c>
      <c r="AN14" s="190">
        <v>361.1</v>
      </c>
      <c r="AO14" s="190">
        <v>432.17500000000001</v>
      </c>
      <c r="AP14" s="190">
        <v>421.27499999999998</v>
      </c>
      <c r="AQ14" s="190">
        <v>454.5</v>
      </c>
      <c r="AR14" s="190">
        <v>503.22500000000002</v>
      </c>
      <c r="AS14" s="190">
        <v>466.8</v>
      </c>
      <c r="AT14" s="190">
        <v>408.74</v>
      </c>
      <c r="AU14" s="190">
        <v>381.67500000000001</v>
      </c>
      <c r="AV14" s="190">
        <v>393.54</v>
      </c>
      <c r="AW14" s="190">
        <v>379.92500000000001</v>
      </c>
      <c r="AX14" s="190">
        <v>332.35</v>
      </c>
      <c r="AY14" s="190">
        <v>344.52</v>
      </c>
      <c r="AZ14" s="190">
        <v>350.125</v>
      </c>
      <c r="BA14" s="190">
        <v>353.5</v>
      </c>
      <c r="BB14" s="190">
        <v>371.07499999999999</v>
      </c>
      <c r="BC14" s="190">
        <v>366.62</v>
      </c>
      <c r="BD14" s="190">
        <v>368.4</v>
      </c>
      <c r="BE14" s="242">
        <v>365.4144</v>
      </c>
      <c r="BF14" s="242">
        <v>352.0616</v>
      </c>
      <c r="BG14" s="242">
        <v>344.92349999999999</v>
      </c>
      <c r="BH14" s="242">
        <v>334.22199999999998</v>
      </c>
      <c r="BI14" s="242">
        <v>333.6422</v>
      </c>
      <c r="BJ14" s="242">
        <v>329.79680000000002</v>
      </c>
      <c r="BK14" s="242">
        <v>329.8775</v>
      </c>
      <c r="BL14" s="242">
        <v>332.00889999999998</v>
      </c>
      <c r="BM14" s="242">
        <v>347.48820000000001</v>
      </c>
      <c r="BN14" s="242">
        <v>354.87209999999999</v>
      </c>
      <c r="BO14" s="242">
        <v>356.32670000000002</v>
      </c>
      <c r="BP14" s="242">
        <v>356.53739999999999</v>
      </c>
      <c r="BQ14" s="242">
        <v>354.81900000000002</v>
      </c>
      <c r="BR14" s="242">
        <v>355.68380000000002</v>
      </c>
      <c r="BS14" s="242">
        <v>350.66419999999999</v>
      </c>
      <c r="BT14" s="242">
        <v>342.76530000000002</v>
      </c>
      <c r="BU14" s="242">
        <v>337.16860000000003</v>
      </c>
      <c r="BV14" s="242">
        <v>328.48419999999999</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289"/>
      <c r="BF15" s="289"/>
      <c r="BG15" s="289"/>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725</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290"/>
      <c r="BF16" s="290"/>
      <c r="BG16" s="29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109</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291"/>
      <c r="BF17" s="291"/>
      <c r="BG17" s="291"/>
      <c r="BH17" s="291"/>
      <c r="BI17" s="291"/>
      <c r="BJ17" s="291"/>
      <c r="BK17" s="291"/>
      <c r="BL17" s="291"/>
      <c r="BM17" s="291"/>
      <c r="BN17" s="291"/>
      <c r="BO17" s="291"/>
      <c r="BP17" s="291"/>
      <c r="BQ17" s="291"/>
      <c r="BR17" s="291"/>
      <c r="BS17" s="291"/>
      <c r="BT17" s="291"/>
      <c r="BU17" s="291"/>
      <c r="BV17" s="291"/>
    </row>
    <row r="18" spans="1:74" ht="11.15" customHeight="1" x14ac:dyDescent="0.25">
      <c r="A18" s="1" t="s">
        <v>466</v>
      </c>
      <c r="B18" s="145" t="s">
        <v>400</v>
      </c>
      <c r="C18" s="54">
        <v>72.680000000000007</v>
      </c>
      <c r="D18" s="54">
        <v>65.840999999999994</v>
      </c>
      <c r="E18" s="54">
        <v>62.460999999999999</v>
      </c>
      <c r="F18" s="54">
        <v>60.741999999999997</v>
      </c>
      <c r="G18" s="54">
        <v>65.733999999999995</v>
      </c>
      <c r="H18" s="54">
        <v>59.764000000000003</v>
      </c>
      <c r="I18" s="54">
        <v>61.113999999999997</v>
      </c>
      <c r="J18" s="54">
        <v>65.254000000000005</v>
      </c>
      <c r="K18" s="54">
        <v>64.953999999999994</v>
      </c>
      <c r="L18" s="54">
        <v>60.265000000000001</v>
      </c>
      <c r="M18" s="54">
        <v>61.238999999999997</v>
      </c>
      <c r="N18" s="54">
        <v>65.614000000000004</v>
      </c>
      <c r="O18" s="54">
        <v>68.129000000000005</v>
      </c>
      <c r="P18" s="54">
        <v>63.762999999999998</v>
      </c>
      <c r="Q18" s="54">
        <v>70.994</v>
      </c>
      <c r="R18" s="54">
        <v>70.212000000000003</v>
      </c>
      <c r="S18" s="54">
        <v>74.366</v>
      </c>
      <c r="T18" s="54">
        <v>73.144999999999996</v>
      </c>
      <c r="U18" s="54">
        <v>69.203999999999994</v>
      </c>
      <c r="V18" s="54">
        <v>62.131</v>
      </c>
      <c r="W18" s="54">
        <v>61.838999999999999</v>
      </c>
      <c r="X18" s="54">
        <v>61.701000000000001</v>
      </c>
      <c r="Y18" s="54">
        <v>67.299000000000007</v>
      </c>
      <c r="Z18" s="54">
        <v>68.522000000000006</v>
      </c>
      <c r="AA18" s="54">
        <v>67.084000000000003</v>
      </c>
      <c r="AB18" s="54">
        <v>68.408000000000001</v>
      </c>
      <c r="AC18" s="54">
        <v>65.099000000000004</v>
      </c>
      <c r="AD18" s="54">
        <v>63.466000000000001</v>
      </c>
      <c r="AE18" s="54">
        <v>66.423000000000002</v>
      </c>
      <c r="AF18" s="54">
        <v>69.876999999999995</v>
      </c>
      <c r="AG18" s="54">
        <v>62.682000000000002</v>
      </c>
      <c r="AH18" s="54">
        <v>55.204999999999998</v>
      </c>
      <c r="AI18" s="54">
        <v>59.037999999999997</v>
      </c>
      <c r="AJ18" s="54">
        <v>53.113</v>
      </c>
      <c r="AK18" s="54">
        <v>56.872</v>
      </c>
      <c r="AL18" s="54">
        <v>61.83</v>
      </c>
      <c r="AM18" s="54">
        <v>65.540000000000006</v>
      </c>
      <c r="AN18" s="54">
        <v>62.13</v>
      </c>
      <c r="AO18" s="54">
        <v>56.850999999999999</v>
      </c>
      <c r="AP18" s="54">
        <v>52.817999999999998</v>
      </c>
      <c r="AQ18" s="54">
        <v>54.006</v>
      </c>
      <c r="AR18" s="54">
        <v>53.631</v>
      </c>
      <c r="AS18" s="54">
        <v>52.945</v>
      </c>
      <c r="AT18" s="54">
        <v>54.12</v>
      </c>
      <c r="AU18" s="54">
        <v>54.402999999999999</v>
      </c>
      <c r="AV18" s="54">
        <v>51.613999999999997</v>
      </c>
      <c r="AW18" s="54">
        <v>51.101999999999997</v>
      </c>
      <c r="AX18" s="54">
        <v>56.398000000000003</v>
      </c>
      <c r="AY18" s="54">
        <v>61.982999999999997</v>
      </c>
      <c r="AZ18" s="54">
        <v>64.183000000000007</v>
      </c>
      <c r="BA18" s="54">
        <v>52.749000000000002</v>
      </c>
      <c r="BB18" s="54">
        <v>53.034999999999997</v>
      </c>
      <c r="BC18" s="54">
        <v>54.686</v>
      </c>
      <c r="BD18" s="54">
        <v>56.553621685000003</v>
      </c>
      <c r="BE18" s="238">
        <v>59.665080000000003</v>
      </c>
      <c r="BF18" s="238">
        <v>59.88167</v>
      </c>
      <c r="BG18" s="238">
        <v>61.472349999999999</v>
      </c>
      <c r="BH18" s="238">
        <v>58.45449</v>
      </c>
      <c r="BI18" s="238">
        <v>60.088769999999997</v>
      </c>
      <c r="BJ18" s="238">
        <v>63.611280000000001</v>
      </c>
      <c r="BK18" s="238">
        <v>69.403809999999993</v>
      </c>
      <c r="BL18" s="238">
        <v>66.688239999999993</v>
      </c>
      <c r="BM18" s="238">
        <v>62.959569999999999</v>
      </c>
      <c r="BN18" s="238">
        <v>62.237499999999997</v>
      </c>
      <c r="BO18" s="238">
        <v>65.066339999999997</v>
      </c>
      <c r="BP18" s="238">
        <v>65.15146</v>
      </c>
      <c r="BQ18" s="238">
        <v>61.242379999999997</v>
      </c>
      <c r="BR18" s="238">
        <v>60.291649999999997</v>
      </c>
      <c r="BS18" s="238">
        <v>59.786819999999999</v>
      </c>
      <c r="BT18" s="238">
        <v>56.32443</v>
      </c>
      <c r="BU18" s="238">
        <v>57.664720000000003</v>
      </c>
      <c r="BV18" s="238">
        <v>62.321109999999997</v>
      </c>
    </row>
    <row r="19" spans="1:74" ht="11.15" customHeight="1" x14ac:dyDescent="0.25">
      <c r="A19" s="1" t="s">
        <v>467</v>
      </c>
      <c r="B19" s="145" t="s">
        <v>401</v>
      </c>
      <c r="C19" s="54">
        <v>60.779000000000003</v>
      </c>
      <c r="D19" s="54">
        <v>59.04</v>
      </c>
      <c r="E19" s="54">
        <v>54.545000000000002</v>
      </c>
      <c r="F19" s="54">
        <v>51.552</v>
      </c>
      <c r="G19" s="54">
        <v>47.444000000000003</v>
      </c>
      <c r="H19" s="54">
        <v>49.584000000000003</v>
      </c>
      <c r="I19" s="54">
        <v>50.218000000000004</v>
      </c>
      <c r="J19" s="54">
        <v>51.265000000000001</v>
      </c>
      <c r="K19" s="54">
        <v>51.040999999999997</v>
      </c>
      <c r="L19" s="54">
        <v>47.15</v>
      </c>
      <c r="M19" s="54">
        <v>49.234999999999999</v>
      </c>
      <c r="N19" s="54">
        <v>55.015999999999998</v>
      </c>
      <c r="O19" s="54">
        <v>57.926000000000002</v>
      </c>
      <c r="P19" s="54">
        <v>58.93</v>
      </c>
      <c r="Q19" s="54">
        <v>60.194000000000003</v>
      </c>
      <c r="R19" s="54">
        <v>56.542999999999999</v>
      </c>
      <c r="S19" s="54">
        <v>56.207000000000001</v>
      </c>
      <c r="T19" s="54">
        <v>52.68</v>
      </c>
      <c r="U19" s="54">
        <v>50.707999999999998</v>
      </c>
      <c r="V19" s="54">
        <v>48.598999999999997</v>
      </c>
      <c r="W19" s="54">
        <v>46.204999999999998</v>
      </c>
      <c r="X19" s="54">
        <v>47.627867000000002</v>
      </c>
      <c r="Y19" s="54">
        <v>52.601697000000001</v>
      </c>
      <c r="Z19" s="54">
        <v>50.861749000000003</v>
      </c>
      <c r="AA19" s="54">
        <v>55.101461</v>
      </c>
      <c r="AB19" s="54">
        <v>52.697609</v>
      </c>
      <c r="AC19" s="54">
        <v>50.642440999999998</v>
      </c>
      <c r="AD19" s="54">
        <v>49.224414000000003</v>
      </c>
      <c r="AE19" s="54">
        <v>47.744827999999998</v>
      </c>
      <c r="AF19" s="54">
        <v>50.641513000000003</v>
      </c>
      <c r="AG19" s="54">
        <v>48.408410000000003</v>
      </c>
      <c r="AH19" s="54">
        <v>47.039307999999998</v>
      </c>
      <c r="AI19" s="54">
        <v>46.773895000000003</v>
      </c>
      <c r="AJ19" s="54">
        <v>44.971989000000001</v>
      </c>
      <c r="AK19" s="54">
        <v>46.867713000000002</v>
      </c>
      <c r="AL19" s="54">
        <v>50.740837999999997</v>
      </c>
      <c r="AM19" s="54">
        <v>58.762146000000001</v>
      </c>
      <c r="AN19" s="54">
        <v>60.749839999999999</v>
      </c>
      <c r="AO19" s="54">
        <v>56.523283999999997</v>
      </c>
      <c r="AP19" s="54">
        <v>50.308587000000003</v>
      </c>
      <c r="AQ19" s="54">
        <v>45.56156</v>
      </c>
      <c r="AR19" s="54">
        <v>46.727573999999997</v>
      </c>
      <c r="AS19" s="54">
        <v>48.765656</v>
      </c>
      <c r="AT19" s="54">
        <v>43.997585999999998</v>
      </c>
      <c r="AU19" s="54">
        <v>44.081892000000003</v>
      </c>
      <c r="AV19" s="54">
        <v>44.890802999999998</v>
      </c>
      <c r="AW19" s="54">
        <v>46.949832000000001</v>
      </c>
      <c r="AX19" s="54">
        <v>46.58484</v>
      </c>
      <c r="AY19" s="54">
        <v>50.547719999999998</v>
      </c>
      <c r="AZ19" s="54">
        <v>52.161856</v>
      </c>
      <c r="BA19" s="54">
        <v>49.477389000000002</v>
      </c>
      <c r="BB19" s="54">
        <v>45.966597999999998</v>
      </c>
      <c r="BC19" s="54">
        <v>44.463000000000001</v>
      </c>
      <c r="BD19" s="54">
        <v>44.908685294000001</v>
      </c>
      <c r="BE19" s="238">
        <v>45.44556</v>
      </c>
      <c r="BF19" s="238">
        <v>46.428510000000003</v>
      </c>
      <c r="BG19" s="238">
        <v>47.564329999999998</v>
      </c>
      <c r="BH19" s="238">
        <v>48.543030000000002</v>
      </c>
      <c r="BI19" s="238">
        <v>49.237160000000003</v>
      </c>
      <c r="BJ19" s="238">
        <v>52.62764</v>
      </c>
      <c r="BK19" s="238">
        <v>55.993780000000001</v>
      </c>
      <c r="BL19" s="238">
        <v>54.85378</v>
      </c>
      <c r="BM19" s="238">
        <v>51.804839999999999</v>
      </c>
      <c r="BN19" s="238">
        <v>50.187359999999998</v>
      </c>
      <c r="BO19" s="238">
        <v>47.129719999999999</v>
      </c>
      <c r="BP19" s="238">
        <v>46.907589999999999</v>
      </c>
      <c r="BQ19" s="238">
        <v>45.165489999999998</v>
      </c>
      <c r="BR19" s="238">
        <v>44.168939999999999</v>
      </c>
      <c r="BS19" s="238">
        <v>44.977339999999998</v>
      </c>
      <c r="BT19" s="238">
        <v>45.759650000000001</v>
      </c>
      <c r="BU19" s="238">
        <v>49.900689999999997</v>
      </c>
      <c r="BV19" s="238">
        <v>53.374360000000003</v>
      </c>
    </row>
    <row r="20" spans="1:74" ht="11.15" customHeight="1" x14ac:dyDescent="0.25">
      <c r="A20" s="1" t="s">
        <v>468</v>
      </c>
      <c r="B20" s="145" t="s">
        <v>402</v>
      </c>
      <c r="C20" s="54">
        <v>88.73</v>
      </c>
      <c r="D20" s="54">
        <v>88.257000000000005</v>
      </c>
      <c r="E20" s="54">
        <v>82.307000000000002</v>
      </c>
      <c r="F20" s="54">
        <v>84.004000000000005</v>
      </c>
      <c r="G20" s="54">
        <v>84.486000000000004</v>
      </c>
      <c r="H20" s="54">
        <v>82.552000000000007</v>
      </c>
      <c r="I20" s="54">
        <v>84.76</v>
      </c>
      <c r="J20" s="54">
        <v>77.432000000000002</v>
      </c>
      <c r="K20" s="54">
        <v>81.572000000000003</v>
      </c>
      <c r="L20" s="54">
        <v>82.971000000000004</v>
      </c>
      <c r="M20" s="54">
        <v>84.799000000000007</v>
      </c>
      <c r="N20" s="54">
        <v>91.989000000000004</v>
      </c>
      <c r="O20" s="54">
        <v>98.376999999999995</v>
      </c>
      <c r="P20" s="54">
        <v>89.394000000000005</v>
      </c>
      <c r="Q20" s="54">
        <v>85.807000000000002</v>
      </c>
      <c r="R20" s="54">
        <v>91.820999999999998</v>
      </c>
      <c r="S20" s="54">
        <v>91.186000000000007</v>
      </c>
      <c r="T20" s="54">
        <v>91.317999999999998</v>
      </c>
      <c r="U20" s="54">
        <v>93.286000000000001</v>
      </c>
      <c r="V20" s="54">
        <v>90.034000000000006</v>
      </c>
      <c r="W20" s="54">
        <v>80.433999999999997</v>
      </c>
      <c r="X20" s="54">
        <v>81.731999999999999</v>
      </c>
      <c r="Y20" s="54">
        <v>82.158000000000001</v>
      </c>
      <c r="Z20" s="54">
        <v>83.95</v>
      </c>
      <c r="AA20" s="54">
        <v>91.149000000000001</v>
      </c>
      <c r="AB20" s="54">
        <v>79.072999999999993</v>
      </c>
      <c r="AC20" s="54">
        <v>82.076999999999998</v>
      </c>
      <c r="AD20" s="54">
        <v>87.052000000000007</v>
      </c>
      <c r="AE20" s="54">
        <v>89.188000000000002</v>
      </c>
      <c r="AF20" s="54">
        <v>81.63</v>
      </c>
      <c r="AG20" s="54">
        <v>83.486999999999995</v>
      </c>
      <c r="AH20" s="54">
        <v>85.787999999999997</v>
      </c>
      <c r="AI20" s="54">
        <v>83.027000000000001</v>
      </c>
      <c r="AJ20" s="54">
        <v>82.698999999999998</v>
      </c>
      <c r="AK20" s="54">
        <v>81.692999999999998</v>
      </c>
      <c r="AL20" s="54">
        <v>81.739000000000004</v>
      </c>
      <c r="AM20" s="54">
        <v>86.344999999999999</v>
      </c>
      <c r="AN20" s="54">
        <v>89.061000000000007</v>
      </c>
      <c r="AO20" s="54">
        <v>87.085999999999999</v>
      </c>
      <c r="AP20" s="54">
        <v>88.388000000000005</v>
      </c>
      <c r="AQ20" s="54">
        <v>83.74</v>
      </c>
      <c r="AR20" s="54">
        <v>83.89</v>
      </c>
      <c r="AS20" s="54">
        <v>87.286000000000001</v>
      </c>
      <c r="AT20" s="54">
        <v>84.504000000000005</v>
      </c>
      <c r="AU20" s="54">
        <v>80.238</v>
      </c>
      <c r="AV20" s="54">
        <v>80.033000000000001</v>
      </c>
      <c r="AW20" s="54">
        <v>84.835999999999999</v>
      </c>
      <c r="AX20" s="54">
        <v>81.355999999999995</v>
      </c>
      <c r="AY20" s="54">
        <v>87.608999999999995</v>
      </c>
      <c r="AZ20" s="54">
        <v>87.804000000000002</v>
      </c>
      <c r="BA20" s="54">
        <v>84.111000000000004</v>
      </c>
      <c r="BB20" s="54">
        <v>86.855000000000004</v>
      </c>
      <c r="BC20" s="54">
        <v>83.19</v>
      </c>
      <c r="BD20" s="54">
        <v>84.108715418000003</v>
      </c>
      <c r="BE20" s="238">
        <v>86.237300000000005</v>
      </c>
      <c r="BF20" s="238">
        <v>85.16489</v>
      </c>
      <c r="BG20" s="238">
        <v>83.123940000000005</v>
      </c>
      <c r="BH20" s="238">
        <v>81.388840000000002</v>
      </c>
      <c r="BI20" s="238">
        <v>81.990170000000006</v>
      </c>
      <c r="BJ20" s="238">
        <v>84.783529999999999</v>
      </c>
      <c r="BK20" s="238">
        <v>84.795559999999995</v>
      </c>
      <c r="BL20" s="238">
        <v>86.475369999999998</v>
      </c>
      <c r="BM20" s="238">
        <v>87.247739999999993</v>
      </c>
      <c r="BN20" s="238">
        <v>87.525800000000004</v>
      </c>
      <c r="BO20" s="238">
        <v>88.489680000000007</v>
      </c>
      <c r="BP20" s="238">
        <v>86.984809999999996</v>
      </c>
      <c r="BQ20" s="238">
        <v>85.74248</v>
      </c>
      <c r="BR20" s="238">
        <v>86.023129999999995</v>
      </c>
      <c r="BS20" s="238">
        <v>82.486260000000001</v>
      </c>
      <c r="BT20" s="238">
        <v>81.602230000000006</v>
      </c>
      <c r="BU20" s="238">
        <v>81.247749999999996</v>
      </c>
      <c r="BV20" s="238">
        <v>82.520759999999996</v>
      </c>
    </row>
    <row r="21" spans="1:74" ht="11.15" customHeight="1" x14ac:dyDescent="0.25">
      <c r="A21" s="1" t="s">
        <v>469</v>
      </c>
      <c r="B21" s="145" t="s">
        <v>403</v>
      </c>
      <c r="C21" s="54">
        <v>7.4989999999999997</v>
      </c>
      <c r="D21" s="54">
        <v>7.3940000000000001</v>
      </c>
      <c r="E21" s="54">
        <v>6.8609999999999998</v>
      </c>
      <c r="F21" s="54">
        <v>6.5670000000000002</v>
      </c>
      <c r="G21" s="54">
        <v>7.2229999999999999</v>
      </c>
      <c r="H21" s="54">
        <v>7.4569999999999999</v>
      </c>
      <c r="I21" s="54">
        <v>7.4349999999999996</v>
      </c>
      <c r="J21" s="54">
        <v>7.4370000000000003</v>
      </c>
      <c r="K21" s="54">
        <v>7.6509999999999998</v>
      </c>
      <c r="L21" s="54">
        <v>6.6660000000000004</v>
      </c>
      <c r="M21" s="54">
        <v>7.3140000000000001</v>
      </c>
      <c r="N21" s="54">
        <v>8.2789999999999999</v>
      </c>
      <c r="O21" s="54">
        <v>8.8780000000000001</v>
      </c>
      <c r="P21" s="54">
        <v>8.9659999999999993</v>
      </c>
      <c r="Q21" s="54">
        <v>9.2200000000000006</v>
      </c>
      <c r="R21" s="54">
        <v>8.3729999999999993</v>
      </c>
      <c r="S21" s="54">
        <v>7.4850000000000003</v>
      </c>
      <c r="T21" s="54">
        <v>7.6550000000000002</v>
      </c>
      <c r="U21" s="54">
        <v>7.3330000000000002</v>
      </c>
      <c r="V21" s="54">
        <v>7.367</v>
      </c>
      <c r="W21" s="54">
        <v>7.5919999999999996</v>
      </c>
      <c r="X21" s="54">
        <v>7.5880000000000001</v>
      </c>
      <c r="Y21" s="54">
        <v>8.44</v>
      </c>
      <c r="Z21" s="54">
        <v>8.657</v>
      </c>
      <c r="AA21" s="54">
        <v>8.8680000000000003</v>
      </c>
      <c r="AB21" s="54">
        <v>8.8439999999999994</v>
      </c>
      <c r="AC21" s="54">
        <v>8.5640000000000001</v>
      </c>
      <c r="AD21" s="54">
        <v>8.1189999999999998</v>
      </c>
      <c r="AE21" s="54">
        <v>7.258</v>
      </c>
      <c r="AF21" s="54">
        <v>6.1619999999999999</v>
      </c>
      <c r="AG21" s="54">
        <v>6.234</v>
      </c>
      <c r="AH21" s="54">
        <v>6.718</v>
      </c>
      <c r="AI21" s="54">
        <v>7.6440000000000001</v>
      </c>
      <c r="AJ21" s="54">
        <v>7.5940000000000003</v>
      </c>
      <c r="AK21" s="54">
        <v>7.7770000000000001</v>
      </c>
      <c r="AL21" s="54">
        <v>8.1470000000000002</v>
      </c>
      <c r="AM21" s="54">
        <v>8.91</v>
      </c>
      <c r="AN21" s="54">
        <v>8.3019999999999996</v>
      </c>
      <c r="AO21" s="54">
        <v>8.0830000000000002</v>
      </c>
      <c r="AP21" s="54">
        <v>7.9509999999999996</v>
      </c>
      <c r="AQ21" s="54">
        <v>6.14</v>
      </c>
      <c r="AR21" s="54">
        <v>6.4480000000000004</v>
      </c>
      <c r="AS21" s="54">
        <v>6.8179999999999996</v>
      </c>
      <c r="AT21" s="54">
        <v>6.3929999999999998</v>
      </c>
      <c r="AU21" s="54">
        <v>6.3860000000000001</v>
      </c>
      <c r="AV21" s="54">
        <v>7.0030000000000001</v>
      </c>
      <c r="AW21" s="54">
        <v>7.2110000000000003</v>
      </c>
      <c r="AX21" s="54">
        <v>7.4169999999999998</v>
      </c>
      <c r="AY21" s="54">
        <v>7.3869999999999996</v>
      </c>
      <c r="AZ21" s="54">
        <v>7.6559999999999997</v>
      </c>
      <c r="BA21" s="54">
        <v>7.8440000000000003</v>
      </c>
      <c r="BB21" s="54">
        <v>7.2949999999999999</v>
      </c>
      <c r="BC21" s="54">
        <v>6.8289999999999997</v>
      </c>
      <c r="BD21" s="54">
        <v>6.1761493901</v>
      </c>
      <c r="BE21" s="238">
        <v>6.5279670000000003</v>
      </c>
      <c r="BF21" s="238">
        <v>6.7136069999999997</v>
      </c>
      <c r="BG21" s="238">
        <v>7.3461790000000002</v>
      </c>
      <c r="BH21" s="238">
        <v>7.0302129999999998</v>
      </c>
      <c r="BI21" s="238">
        <v>7.6341530000000004</v>
      </c>
      <c r="BJ21" s="238">
        <v>8.0506480000000007</v>
      </c>
      <c r="BK21" s="238">
        <v>8.3627079999999996</v>
      </c>
      <c r="BL21" s="238">
        <v>8.5077759999999998</v>
      </c>
      <c r="BM21" s="238">
        <v>8.3264239999999994</v>
      </c>
      <c r="BN21" s="238">
        <v>7.6148870000000004</v>
      </c>
      <c r="BO21" s="238">
        <v>7.1509299999999998</v>
      </c>
      <c r="BP21" s="238">
        <v>6.9509740000000004</v>
      </c>
      <c r="BQ21" s="238">
        <v>6.5575599999999996</v>
      </c>
      <c r="BR21" s="238">
        <v>6.6288289999999996</v>
      </c>
      <c r="BS21" s="238">
        <v>6.9761090000000001</v>
      </c>
      <c r="BT21" s="238">
        <v>6.7965970000000002</v>
      </c>
      <c r="BU21" s="238">
        <v>7.2434919999999998</v>
      </c>
      <c r="BV21" s="238">
        <v>7.6586290000000004</v>
      </c>
    </row>
    <row r="22" spans="1:74" ht="11.15" customHeight="1" x14ac:dyDescent="0.25">
      <c r="A22" s="1" t="s">
        <v>470</v>
      </c>
      <c r="B22" s="145" t="s">
        <v>404</v>
      </c>
      <c r="C22" s="54">
        <v>32.677999999999997</v>
      </c>
      <c r="D22" s="54">
        <v>31.526</v>
      </c>
      <c r="E22" s="54">
        <v>30.381</v>
      </c>
      <c r="F22" s="54">
        <v>28.004000000000001</v>
      </c>
      <c r="G22" s="54">
        <v>30.943000000000001</v>
      </c>
      <c r="H22" s="54">
        <v>30.556999999999999</v>
      </c>
      <c r="I22" s="54">
        <v>31.907</v>
      </c>
      <c r="J22" s="54">
        <v>28.974</v>
      </c>
      <c r="K22" s="54">
        <v>26.824999999999999</v>
      </c>
      <c r="L22" s="54">
        <v>27.420999999999999</v>
      </c>
      <c r="M22" s="54">
        <v>31.103999999999999</v>
      </c>
      <c r="N22" s="54">
        <v>33.201999999999998</v>
      </c>
      <c r="O22" s="54">
        <v>32.401000000000003</v>
      </c>
      <c r="P22" s="54">
        <v>32.037999999999997</v>
      </c>
      <c r="Q22" s="54">
        <v>35.607999999999997</v>
      </c>
      <c r="R22" s="54">
        <v>31.513999999999999</v>
      </c>
      <c r="S22" s="54">
        <v>29.707999999999998</v>
      </c>
      <c r="T22" s="54">
        <v>29.681000000000001</v>
      </c>
      <c r="U22" s="54">
        <v>29.829000000000001</v>
      </c>
      <c r="V22" s="54">
        <v>29.402999999999999</v>
      </c>
      <c r="W22" s="54">
        <v>31.507999999999999</v>
      </c>
      <c r="X22" s="54">
        <v>28.966999999999999</v>
      </c>
      <c r="Y22" s="54">
        <v>30.731000000000002</v>
      </c>
      <c r="Z22" s="54">
        <v>31.404</v>
      </c>
      <c r="AA22" s="54">
        <v>33.159143999999998</v>
      </c>
      <c r="AB22" s="54">
        <v>32.250419999999998</v>
      </c>
      <c r="AC22" s="54">
        <v>31.463653000000001</v>
      </c>
      <c r="AD22" s="54">
        <v>30.761037000000002</v>
      </c>
      <c r="AE22" s="54">
        <v>29.561886999999999</v>
      </c>
      <c r="AF22" s="54">
        <v>28.975708999999998</v>
      </c>
      <c r="AG22" s="54">
        <v>29.953288000000001</v>
      </c>
      <c r="AH22" s="54">
        <v>30.800723999999999</v>
      </c>
      <c r="AI22" s="54">
        <v>30.564662999999999</v>
      </c>
      <c r="AJ22" s="54">
        <v>28.318401000000001</v>
      </c>
      <c r="AK22" s="54">
        <v>27.387893999999999</v>
      </c>
      <c r="AL22" s="54">
        <v>29.720699</v>
      </c>
      <c r="AM22" s="54">
        <v>32.196291000000002</v>
      </c>
      <c r="AN22" s="54">
        <v>30.188196000000001</v>
      </c>
      <c r="AO22" s="54">
        <v>29.928737000000002</v>
      </c>
      <c r="AP22" s="54">
        <v>30.589666000000001</v>
      </c>
      <c r="AQ22" s="54">
        <v>31.256654999999999</v>
      </c>
      <c r="AR22" s="54">
        <v>30.270714999999999</v>
      </c>
      <c r="AS22" s="54">
        <v>29.799368999999999</v>
      </c>
      <c r="AT22" s="54">
        <v>26.598638999999999</v>
      </c>
      <c r="AU22" s="54">
        <v>24.469819000000001</v>
      </c>
      <c r="AV22" s="54">
        <v>27.437569</v>
      </c>
      <c r="AW22" s="54">
        <v>31.225368</v>
      </c>
      <c r="AX22" s="54">
        <v>32.553314</v>
      </c>
      <c r="AY22" s="54">
        <v>32.179004999999997</v>
      </c>
      <c r="AZ22" s="54">
        <v>30.492816000000001</v>
      </c>
      <c r="BA22" s="54">
        <v>31.151237999999999</v>
      </c>
      <c r="BB22" s="54">
        <v>30.439492000000001</v>
      </c>
      <c r="BC22" s="54">
        <v>29.646999999999998</v>
      </c>
      <c r="BD22" s="54">
        <v>27.922969938000001</v>
      </c>
      <c r="BE22" s="238">
        <v>29.27854</v>
      </c>
      <c r="BF22" s="238">
        <v>29.19163</v>
      </c>
      <c r="BG22" s="238">
        <v>29.779299999999999</v>
      </c>
      <c r="BH22" s="238">
        <v>28.270040000000002</v>
      </c>
      <c r="BI22" s="238">
        <v>29.75131</v>
      </c>
      <c r="BJ22" s="238">
        <v>30.8567</v>
      </c>
      <c r="BK22" s="238">
        <v>32.801969999999997</v>
      </c>
      <c r="BL22" s="238">
        <v>31.20797</v>
      </c>
      <c r="BM22" s="238">
        <v>30.414380000000001</v>
      </c>
      <c r="BN22" s="238">
        <v>30.498180000000001</v>
      </c>
      <c r="BO22" s="238">
        <v>30.826350000000001</v>
      </c>
      <c r="BP22" s="238">
        <v>30.529240000000001</v>
      </c>
      <c r="BQ22" s="238">
        <v>30.734829999999999</v>
      </c>
      <c r="BR22" s="238">
        <v>30.00975</v>
      </c>
      <c r="BS22" s="238">
        <v>30.359210000000001</v>
      </c>
      <c r="BT22" s="238">
        <v>28.943960000000001</v>
      </c>
      <c r="BU22" s="238">
        <v>30.36571</v>
      </c>
      <c r="BV22" s="238">
        <v>31.193359999999998</v>
      </c>
    </row>
    <row r="23" spans="1:74" ht="11.15" customHeight="1" x14ac:dyDescent="0.25">
      <c r="A23" s="1" t="s">
        <v>471</v>
      </c>
      <c r="B23" s="145" t="s">
        <v>108</v>
      </c>
      <c r="C23" s="54">
        <v>262.36599999999999</v>
      </c>
      <c r="D23" s="54">
        <v>252.05799999999999</v>
      </c>
      <c r="E23" s="54">
        <v>236.55500000000001</v>
      </c>
      <c r="F23" s="54">
        <v>230.869</v>
      </c>
      <c r="G23" s="54">
        <v>235.83</v>
      </c>
      <c r="H23" s="54">
        <v>229.91399999999999</v>
      </c>
      <c r="I23" s="54">
        <v>235.434</v>
      </c>
      <c r="J23" s="54">
        <v>230.36199999999999</v>
      </c>
      <c r="K23" s="54">
        <v>232.04300000000001</v>
      </c>
      <c r="L23" s="54">
        <v>224.47300000000001</v>
      </c>
      <c r="M23" s="54">
        <v>233.691</v>
      </c>
      <c r="N23" s="54">
        <v>254.1</v>
      </c>
      <c r="O23" s="54">
        <v>265.71100000000001</v>
      </c>
      <c r="P23" s="54">
        <v>253.09100000000001</v>
      </c>
      <c r="Q23" s="54">
        <v>261.82299999999998</v>
      </c>
      <c r="R23" s="54">
        <v>258.46300000000002</v>
      </c>
      <c r="S23" s="54">
        <v>258.952</v>
      </c>
      <c r="T23" s="54">
        <v>254.47900000000001</v>
      </c>
      <c r="U23" s="54">
        <v>250.36</v>
      </c>
      <c r="V23" s="54">
        <v>237.53399999999999</v>
      </c>
      <c r="W23" s="54">
        <v>227.578</v>
      </c>
      <c r="X23" s="54">
        <v>227.61586700000001</v>
      </c>
      <c r="Y23" s="54">
        <v>241.22969699999999</v>
      </c>
      <c r="Z23" s="54">
        <v>243.39474899999999</v>
      </c>
      <c r="AA23" s="54">
        <v>255.361605</v>
      </c>
      <c r="AB23" s="54">
        <v>241.27302900000001</v>
      </c>
      <c r="AC23" s="54">
        <v>237.84609399999999</v>
      </c>
      <c r="AD23" s="54">
        <v>238.62245100000001</v>
      </c>
      <c r="AE23" s="54">
        <v>240.175715</v>
      </c>
      <c r="AF23" s="54">
        <v>237.28622200000001</v>
      </c>
      <c r="AG23" s="54">
        <v>230.76469800000001</v>
      </c>
      <c r="AH23" s="54">
        <v>225.55103199999999</v>
      </c>
      <c r="AI23" s="54">
        <v>227.04755800000001</v>
      </c>
      <c r="AJ23" s="54">
        <v>216.69639000000001</v>
      </c>
      <c r="AK23" s="54">
        <v>220.59760700000001</v>
      </c>
      <c r="AL23" s="54">
        <v>232.177537</v>
      </c>
      <c r="AM23" s="54">
        <v>251.75343699999999</v>
      </c>
      <c r="AN23" s="54">
        <v>250.43103600000001</v>
      </c>
      <c r="AO23" s="54">
        <v>238.47202100000001</v>
      </c>
      <c r="AP23" s="54">
        <v>230.05525299999999</v>
      </c>
      <c r="AQ23" s="54">
        <v>220.704215</v>
      </c>
      <c r="AR23" s="54">
        <v>220.96728899999999</v>
      </c>
      <c r="AS23" s="54">
        <v>225.614025</v>
      </c>
      <c r="AT23" s="54">
        <v>215.613225</v>
      </c>
      <c r="AU23" s="54">
        <v>209.578711</v>
      </c>
      <c r="AV23" s="54">
        <v>210.97837200000001</v>
      </c>
      <c r="AW23" s="54">
        <v>221.32419999999999</v>
      </c>
      <c r="AX23" s="54">
        <v>224.30915400000001</v>
      </c>
      <c r="AY23" s="54">
        <v>239.705725</v>
      </c>
      <c r="AZ23" s="54">
        <v>242.29767200000001</v>
      </c>
      <c r="BA23" s="54">
        <v>225.332627</v>
      </c>
      <c r="BB23" s="54">
        <v>223.59109000000001</v>
      </c>
      <c r="BC23" s="54">
        <v>218.815</v>
      </c>
      <c r="BD23" s="54">
        <v>219.67014172</v>
      </c>
      <c r="BE23" s="238">
        <v>227.15440000000001</v>
      </c>
      <c r="BF23" s="238">
        <v>227.38030000000001</v>
      </c>
      <c r="BG23" s="238">
        <v>229.2861</v>
      </c>
      <c r="BH23" s="238">
        <v>223.6866</v>
      </c>
      <c r="BI23" s="238">
        <v>228.70160000000001</v>
      </c>
      <c r="BJ23" s="238">
        <v>239.9298</v>
      </c>
      <c r="BK23" s="238">
        <v>251.3578</v>
      </c>
      <c r="BL23" s="238">
        <v>247.73310000000001</v>
      </c>
      <c r="BM23" s="238">
        <v>240.75299999999999</v>
      </c>
      <c r="BN23" s="238">
        <v>238.06370000000001</v>
      </c>
      <c r="BO23" s="238">
        <v>238.66300000000001</v>
      </c>
      <c r="BP23" s="238">
        <v>236.5241</v>
      </c>
      <c r="BQ23" s="238">
        <v>229.4427</v>
      </c>
      <c r="BR23" s="238">
        <v>227.1223</v>
      </c>
      <c r="BS23" s="238">
        <v>224.5857</v>
      </c>
      <c r="BT23" s="238">
        <v>219.42689999999999</v>
      </c>
      <c r="BU23" s="238">
        <v>226.42240000000001</v>
      </c>
      <c r="BV23" s="238">
        <v>237.06819999999999</v>
      </c>
    </row>
    <row r="24" spans="1:74" ht="11.15" customHeight="1" x14ac:dyDescent="0.25">
      <c r="A24" s="1"/>
      <c r="B24" s="6" t="s">
        <v>110</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291"/>
      <c r="BF24" s="291"/>
      <c r="BG24" s="291"/>
      <c r="BH24" s="291"/>
      <c r="BI24" s="291"/>
      <c r="BJ24" s="291"/>
      <c r="BK24" s="291"/>
      <c r="BL24" s="291"/>
      <c r="BM24" s="291"/>
      <c r="BN24" s="291"/>
      <c r="BO24" s="291"/>
      <c r="BP24" s="291"/>
      <c r="BQ24" s="291"/>
      <c r="BR24" s="291"/>
      <c r="BS24" s="291"/>
      <c r="BT24" s="291"/>
      <c r="BU24" s="291"/>
      <c r="BV24" s="291"/>
    </row>
    <row r="25" spans="1:74" ht="11.15" customHeight="1" x14ac:dyDescent="0.25">
      <c r="A25" s="1" t="s">
        <v>472</v>
      </c>
      <c r="B25" s="145" t="s">
        <v>108</v>
      </c>
      <c r="C25" s="54">
        <v>28.704999999999998</v>
      </c>
      <c r="D25" s="54">
        <v>23.864000000000001</v>
      </c>
      <c r="E25" s="54">
        <v>20.864999999999998</v>
      </c>
      <c r="F25" s="54">
        <v>20.866</v>
      </c>
      <c r="G25" s="54">
        <v>22.169</v>
      </c>
      <c r="H25" s="54">
        <v>21.491</v>
      </c>
      <c r="I25" s="54">
        <v>21.916</v>
      </c>
      <c r="J25" s="54">
        <v>23.084</v>
      </c>
      <c r="K25" s="54">
        <v>23.007000000000001</v>
      </c>
      <c r="L25" s="54">
        <v>23.33</v>
      </c>
      <c r="M25" s="54">
        <v>24.834</v>
      </c>
      <c r="N25" s="54">
        <v>26.129000000000001</v>
      </c>
      <c r="O25" s="54">
        <v>28.536999999999999</v>
      </c>
      <c r="P25" s="54">
        <v>26.396999999999998</v>
      </c>
      <c r="Q25" s="54">
        <v>22.585000000000001</v>
      </c>
      <c r="R25" s="54">
        <v>22.888999999999999</v>
      </c>
      <c r="S25" s="54">
        <v>24.068999999999999</v>
      </c>
      <c r="T25" s="54">
        <v>23.495000000000001</v>
      </c>
      <c r="U25" s="54">
        <v>24.292999999999999</v>
      </c>
      <c r="V25" s="54">
        <v>25.151</v>
      </c>
      <c r="W25" s="54">
        <v>22.542999999999999</v>
      </c>
      <c r="X25" s="54">
        <v>25.205065000000001</v>
      </c>
      <c r="Y25" s="54">
        <v>25.039054</v>
      </c>
      <c r="Z25" s="54">
        <v>25.398053000000001</v>
      </c>
      <c r="AA25" s="54">
        <v>22.952304999999999</v>
      </c>
      <c r="AB25" s="54">
        <v>20.906077</v>
      </c>
      <c r="AC25" s="54">
        <v>20.273078000000002</v>
      </c>
      <c r="AD25" s="54">
        <v>21.291778999999998</v>
      </c>
      <c r="AE25" s="54">
        <v>20.651513999999999</v>
      </c>
      <c r="AF25" s="54">
        <v>18.546299000000001</v>
      </c>
      <c r="AG25" s="54">
        <v>17.830857000000002</v>
      </c>
      <c r="AH25" s="54">
        <v>18.183273</v>
      </c>
      <c r="AI25" s="54">
        <v>18.512231</v>
      </c>
      <c r="AJ25" s="54">
        <v>18.291882000000001</v>
      </c>
      <c r="AK25" s="54">
        <v>18.172886999999999</v>
      </c>
      <c r="AL25" s="54">
        <v>17.814738999999999</v>
      </c>
      <c r="AM25" s="54">
        <v>18.089321999999999</v>
      </c>
      <c r="AN25" s="54">
        <v>18.624253</v>
      </c>
      <c r="AO25" s="54">
        <v>17.260479</v>
      </c>
      <c r="AP25" s="54">
        <v>17.831721999999999</v>
      </c>
      <c r="AQ25" s="54">
        <v>17.162693999999998</v>
      </c>
      <c r="AR25" s="54">
        <v>17.131768999999998</v>
      </c>
      <c r="AS25" s="54">
        <v>16.960424</v>
      </c>
      <c r="AT25" s="54">
        <v>17.034687000000002</v>
      </c>
      <c r="AU25" s="54">
        <v>17.622859999999999</v>
      </c>
      <c r="AV25" s="54">
        <v>17.100628</v>
      </c>
      <c r="AW25" s="54">
        <v>16.684923999999999</v>
      </c>
      <c r="AX25" s="54">
        <v>17.411878000000002</v>
      </c>
      <c r="AY25" s="54">
        <v>16.700402</v>
      </c>
      <c r="AZ25" s="54">
        <v>17.173024000000002</v>
      </c>
      <c r="BA25" s="54">
        <v>14.706690999999999</v>
      </c>
      <c r="BB25" s="54">
        <v>15.698938999999999</v>
      </c>
      <c r="BC25" s="54">
        <v>17.305</v>
      </c>
      <c r="BD25" s="54">
        <v>17.230601934999999</v>
      </c>
      <c r="BE25" s="238">
        <v>18.140049999999999</v>
      </c>
      <c r="BF25" s="238">
        <v>19.66827</v>
      </c>
      <c r="BG25" s="238">
        <v>22.243580000000001</v>
      </c>
      <c r="BH25" s="238">
        <v>23.25103</v>
      </c>
      <c r="BI25" s="238">
        <v>21.253399999999999</v>
      </c>
      <c r="BJ25" s="238">
        <v>22.340009999999999</v>
      </c>
      <c r="BK25" s="238">
        <v>22.663789999999999</v>
      </c>
      <c r="BL25" s="238">
        <v>21.390329999999999</v>
      </c>
      <c r="BM25" s="238">
        <v>19.44501</v>
      </c>
      <c r="BN25" s="238">
        <v>19.055319999999998</v>
      </c>
      <c r="BO25" s="238">
        <v>19.647950000000002</v>
      </c>
      <c r="BP25" s="238">
        <v>19.70974</v>
      </c>
      <c r="BQ25" s="238">
        <v>19.60989</v>
      </c>
      <c r="BR25" s="238">
        <v>20.98076</v>
      </c>
      <c r="BS25" s="238">
        <v>23.08878</v>
      </c>
      <c r="BT25" s="238">
        <v>23.997949999999999</v>
      </c>
      <c r="BU25" s="238">
        <v>22.219570000000001</v>
      </c>
      <c r="BV25" s="238">
        <v>23.152889999999999</v>
      </c>
    </row>
    <row r="26" spans="1:74" ht="11.15" customHeight="1" x14ac:dyDescent="0.25">
      <c r="A26" s="1"/>
      <c r="B26" s="6" t="s">
        <v>111</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290"/>
      <c r="BF26" s="290"/>
      <c r="BG26" s="290"/>
      <c r="BH26" s="290"/>
      <c r="BI26" s="290"/>
      <c r="BJ26" s="290"/>
      <c r="BK26" s="290"/>
      <c r="BL26" s="290"/>
      <c r="BM26" s="290"/>
      <c r="BN26" s="290"/>
      <c r="BO26" s="290"/>
      <c r="BP26" s="290"/>
      <c r="BQ26" s="290"/>
      <c r="BR26" s="290"/>
      <c r="BS26" s="290"/>
      <c r="BT26" s="290"/>
      <c r="BU26" s="290"/>
      <c r="BV26" s="290"/>
    </row>
    <row r="27" spans="1:74" ht="11.15" customHeight="1" x14ac:dyDescent="0.25">
      <c r="A27" s="1" t="s">
        <v>473</v>
      </c>
      <c r="B27" s="146" t="s">
        <v>108</v>
      </c>
      <c r="C27" s="55">
        <v>233.661</v>
      </c>
      <c r="D27" s="55">
        <v>228.19399999999999</v>
      </c>
      <c r="E27" s="55">
        <v>215.69</v>
      </c>
      <c r="F27" s="55">
        <v>210.00299999999999</v>
      </c>
      <c r="G27" s="55">
        <v>213.661</v>
      </c>
      <c r="H27" s="55">
        <v>208.423</v>
      </c>
      <c r="I27" s="55">
        <v>213.518</v>
      </c>
      <c r="J27" s="55">
        <v>207.27799999999999</v>
      </c>
      <c r="K27" s="55">
        <v>209.036</v>
      </c>
      <c r="L27" s="55">
        <v>201.143</v>
      </c>
      <c r="M27" s="55">
        <v>208.857</v>
      </c>
      <c r="N27" s="55">
        <v>227.971</v>
      </c>
      <c r="O27" s="55">
        <v>237.17400000000001</v>
      </c>
      <c r="P27" s="55">
        <v>226.69399999999999</v>
      </c>
      <c r="Q27" s="55">
        <v>239.238</v>
      </c>
      <c r="R27" s="55">
        <v>235.57400000000001</v>
      </c>
      <c r="S27" s="55">
        <v>234.88300000000001</v>
      </c>
      <c r="T27" s="55">
        <v>230.98400000000001</v>
      </c>
      <c r="U27" s="55">
        <v>226.06700000000001</v>
      </c>
      <c r="V27" s="55">
        <v>212.38300000000001</v>
      </c>
      <c r="W27" s="55">
        <v>205.035</v>
      </c>
      <c r="X27" s="55">
        <v>202.41080199999999</v>
      </c>
      <c r="Y27" s="55">
        <v>216.19064299999999</v>
      </c>
      <c r="Z27" s="55">
        <v>217.99669599999999</v>
      </c>
      <c r="AA27" s="55">
        <v>232.4093</v>
      </c>
      <c r="AB27" s="55">
        <v>220.366952</v>
      </c>
      <c r="AC27" s="55">
        <v>217.573016</v>
      </c>
      <c r="AD27" s="55">
        <v>217.33067199999999</v>
      </c>
      <c r="AE27" s="55">
        <v>219.52420100000001</v>
      </c>
      <c r="AF27" s="55">
        <v>218.739923</v>
      </c>
      <c r="AG27" s="55">
        <v>212.933841</v>
      </c>
      <c r="AH27" s="55">
        <v>207.36775900000001</v>
      </c>
      <c r="AI27" s="55">
        <v>208.535327</v>
      </c>
      <c r="AJ27" s="55">
        <v>198.40450799999999</v>
      </c>
      <c r="AK27" s="55">
        <v>202.42472000000001</v>
      </c>
      <c r="AL27" s="55">
        <v>214.362798</v>
      </c>
      <c r="AM27" s="55">
        <v>233.66411500000001</v>
      </c>
      <c r="AN27" s="55">
        <v>231.806783</v>
      </c>
      <c r="AO27" s="55">
        <v>221.21154200000001</v>
      </c>
      <c r="AP27" s="55">
        <v>212.22353100000001</v>
      </c>
      <c r="AQ27" s="55">
        <v>203.54152099999999</v>
      </c>
      <c r="AR27" s="55">
        <v>203.83552</v>
      </c>
      <c r="AS27" s="55">
        <v>208.65360100000001</v>
      </c>
      <c r="AT27" s="55">
        <v>198.57853800000001</v>
      </c>
      <c r="AU27" s="55">
        <v>191.955851</v>
      </c>
      <c r="AV27" s="55">
        <v>193.87774400000001</v>
      </c>
      <c r="AW27" s="55">
        <v>204.639276</v>
      </c>
      <c r="AX27" s="55">
        <v>206.89727600000001</v>
      </c>
      <c r="AY27" s="55">
        <v>223.005323</v>
      </c>
      <c r="AZ27" s="55">
        <v>225.12464800000001</v>
      </c>
      <c r="BA27" s="55">
        <v>210.625936</v>
      </c>
      <c r="BB27" s="55">
        <v>207.89215100000001</v>
      </c>
      <c r="BC27" s="55">
        <v>201.51</v>
      </c>
      <c r="BD27" s="55">
        <v>202.43950767999999</v>
      </c>
      <c r="BE27" s="255">
        <v>209.01439999999999</v>
      </c>
      <c r="BF27" s="255">
        <v>207.71199999999999</v>
      </c>
      <c r="BG27" s="255">
        <v>207.04249999999999</v>
      </c>
      <c r="BH27" s="255">
        <v>200.43559999999999</v>
      </c>
      <c r="BI27" s="255">
        <v>207.44820000000001</v>
      </c>
      <c r="BJ27" s="255">
        <v>217.5898</v>
      </c>
      <c r="BK27" s="255">
        <v>228.69399999999999</v>
      </c>
      <c r="BL27" s="255">
        <v>226.34280000000001</v>
      </c>
      <c r="BM27" s="255">
        <v>221.30789999999999</v>
      </c>
      <c r="BN27" s="255">
        <v>219.00839999999999</v>
      </c>
      <c r="BO27" s="255">
        <v>219.01509999999999</v>
      </c>
      <c r="BP27" s="255">
        <v>216.8143</v>
      </c>
      <c r="BQ27" s="255">
        <v>209.8329</v>
      </c>
      <c r="BR27" s="255">
        <v>206.14150000000001</v>
      </c>
      <c r="BS27" s="255">
        <v>201.49700000000001</v>
      </c>
      <c r="BT27" s="255">
        <v>195.4289</v>
      </c>
      <c r="BU27" s="255">
        <v>204.2028</v>
      </c>
      <c r="BV27" s="255">
        <v>213.9153</v>
      </c>
    </row>
    <row r="28" spans="1:74" s="217" customFormat="1" ht="12" customHeight="1" x14ac:dyDescent="0.25">
      <c r="A28" s="1"/>
      <c r="B28" s="629" t="s">
        <v>790</v>
      </c>
      <c r="C28" s="630"/>
      <c r="D28" s="630"/>
      <c r="E28" s="630"/>
      <c r="F28" s="630"/>
      <c r="G28" s="630"/>
      <c r="H28" s="630"/>
      <c r="I28" s="630"/>
      <c r="J28" s="630"/>
      <c r="K28" s="630"/>
      <c r="L28" s="630"/>
      <c r="M28" s="630"/>
      <c r="N28" s="630"/>
      <c r="O28" s="630"/>
      <c r="P28" s="630"/>
      <c r="Q28" s="630"/>
      <c r="AY28" s="394"/>
      <c r="AZ28" s="394"/>
      <c r="BA28" s="394"/>
      <c r="BB28" s="394"/>
      <c r="BC28" s="394"/>
      <c r="BD28" s="394"/>
      <c r="BE28" s="394"/>
      <c r="BF28" s="394"/>
      <c r="BG28" s="394"/>
      <c r="BH28" s="394"/>
      <c r="BI28" s="394"/>
      <c r="BJ28" s="394"/>
    </row>
    <row r="29" spans="1:74" s="332" customFormat="1" ht="12" customHeight="1" x14ac:dyDescent="0.25">
      <c r="A29" s="331"/>
      <c r="B29" s="622" t="str">
        <f>"Notes: "&amp;"EIA completed modeling and analysis for this report on " &amp;Dates!D2&amp;"."</f>
        <v>Notes: EIA completed modeling and analysis for this report on Tuesday July 6, 2023.</v>
      </c>
      <c r="C29" s="621"/>
      <c r="D29" s="621"/>
      <c r="E29" s="621"/>
      <c r="F29" s="621"/>
      <c r="G29" s="621"/>
      <c r="H29" s="621"/>
      <c r="I29" s="621"/>
      <c r="J29" s="621"/>
      <c r="K29" s="621"/>
      <c r="L29" s="621"/>
      <c r="M29" s="621"/>
      <c r="N29" s="621"/>
      <c r="O29" s="621"/>
      <c r="P29" s="621"/>
      <c r="Q29" s="621"/>
      <c r="AY29" s="395"/>
      <c r="AZ29" s="395"/>
      <c r="BA29" s="395"/>
      <c r="BB29" s="395"/>
      <c r="BC29" s="395"/>
      <c r="BD29" s="395"/>
      <c r="BE29" s="395"/>
      <c r="BF29" s="395"/>
      <c r="BG29" s="395"/>
      <c r="BH29" s="395"/>
      <c r="BI29" s="395"/>
      <c r="BJ29" s="395"/>
    </row>
    <row r="30" spans="1:74" s="332" customFormat="1" ht="12" customHeight="1" x14ac:dyDescent="0.25">
      <c r="A30" s="331"/>
      <c r="B30" s="622" t="s">
        <v>338</v>
      </c>
      <c r="C30" s="621"/>
      <c r="D30" s="621"/>
      <c r="E30" s="621"/>
      <c r="F30" s="621"/>
      <c r="G30" s="621"/>
      <c r="H30" s="621"/>
      <c r="I30" s="621"/>
      <c r="J30" s="621"/>
      <c r="K30" s="621"/>
      <c r="L30" s="621"/>
      <c r="M30" s="621"/>
      <c r="N30" s="621"/>
      <c r="O30" s="621"/>
      <c r="P30" s="621"/>
      <c r="Q30" s="621"/>
      <c r="AY30" s="395"/>
      <c r="AZ30" s="395"/>
      <c r="BA30" s="395"/>
      <c r="BB30" s="395"/>
      <c r="BC30" s="395"/>
      <c r="BD30" s="395"/>
      <c r="BE30" s="395"/>
      <c r="BF30" s="395"/>
      <c r="BG30" s="395"/>
      <c r="BH30" s="395"/>
      <c r="BI30" s="395"/>
      <c r="BJ30" s="395"/>
    </row>
    <row r="31" spans="1:74" s="217" customFormat="1" ht="12" customHeight="1" x14ac:dyDescent="0.25">
      <c r="A31" s="1"/>
      <c r="B31" s="631" t="s">
        <v>124</v>
      </c>
      <c r="C31" s="630"/>
      <c r="D31" s="630"/>
      <c r="E31" s="630"/>
      <c r="F31" s="630"/>
      <c r="G31" s="630"/>
      <c r="H31" s="630"/>
      <c r="I31" s="630"/>
      <c r="J31" s="630"/>
      <c r="K31" s="630"/>
      <c r="L31" s="630"/>
      <c r="M31" s="630"/>
      <c r="N31" s="630"/>
      <c r="O31" s="630"/>
      <c r="P31" s="630"/>
      <c r="Q31" s="630"/>
      <c r="AY31" s="394"/>
      <c r="AZ31" s="394"/>
      <c r="BA31" s="394"/>
      <c r="BB31" s="394"/>
      <c r="BC31" s="394"/>
      <c r="BD31" s="394"/>
      <c r="BE31" s="394"/>
      <c r="BF31" s="394"/>
      <c r="BG31" s="394"/>
      <c r="BH31" s="394"/>
      <c r="BI31" s="394"/>
      <c r="BJ31" s="394"/>
    </row>
    <row r="32" spans="1:74" s="332" customFormat="1" ht="12" customHeight="1" x14ac:dyDescent="0.25">
      <c r="A32" s="331"/>
      <c r="B32" s="617" t="s">
        <v>827</v>
      </c>
      <c r="C32" s="608"/>
      <c r="D32" s="608"/>
      <c r="E32" s="608"/>
      <c r="F32" s="608"/>
      <c r="G32" s="608"/>
      <c r="H32" s="608"/>
      <c r="I32" s="608"/>
      <c r="J32" s="608"/>
      <c r="K32" s="608"/>
      <c r="L32" s="608"/>
      <c r="M32" s="608"/>
      <c r="N32" s="608"/>
      <c r="O32" s="608"/>
      <c r="P32" s="608"/>
      <c r="Q32" s="608"/>
      <c r="AY32" s="395"/>
      <c r="AZ32" s="395"/>
      <c r="BA32" s="395"/>
      <c r="BB32" s="395"/>
      <c r="BC32" s="395"/>
      <c r="BD32" s="395"/>
      <c r="BE32" s="395"/>
      <c r="BF32" s="395"/>
      <c r="BG32" s="395"/>
      <c r="BH32" s="395"/>
      <c r="BI32" s="395"/>
      <c r="BJ32" s="395"/>
    </row>
    <row r="33" spans="1:74" s="332" customFormat="1" ht="12" customHeight="1" x14ac:dyDescent="0.25">
      <c r="A33" s="331"/>
      <c r="B33" s="667" t="s">
        <v>828</v>
      </c>
      <c r="C33" s="608"/>
      <c r="D33" s="608"/>
      <c r="E33" s="608"/>
      <c r="F33" s="608"/>
      <c r="G33" s="608"/>
      <c r="H33" s="608"/>
      <c r="I33" s="608"/>
      <c r="J33" s="608"/>
      <c r="K33" s="608"/>
      <c r="L33" s="608"/>
      <c r="M33" s="608"/>
      <c r="N33" s="608"/>
      <c r="O33" s="608"/>
      <c r="P33" s="608"/>
      <c r="Q33" s="608"/>
      <c r="AY33" s="395"/>
      <c r="AZ33" s="395"/>
      <c r="BA33" s="395"/>
      <c r="BB33" s="395"/>
      <c r="BC33" s="395"/>
      <c r="BD33" s="395"/>
      <c r="BE33" s="395"/>
      <c r="BF33" s="395"/>
      <c r="BG33" s="395"/>
      <c r="BH33" s="395"/>
      <c r="BI33" s="395"/>
      <c r="BJ33" s="395"/>
    </row>
    <row r="34" spans="1:74" s="332" customFormat="1" ht="12" customHeight="1" x14ac:dyDescent="0.25">
      <c r="A34" s="331"/>
      <c r="B34" s="615" t="s">
        <v>830</v>
      </c>
      <c r="C34" s="614"/>
      <c r="D34" s="614"/>
      <c r="E34" s="614"/>
      <c r="F34" s="614"/>
      <c r="G34" s="614"/>
      <c r="H34" s="614"/>
      <c r="I34" s="614"/>
      <c r="J34" s="614"/>
      <c r="K34" s="614"/>
      <c r="L34" s="614"/>
      <c r="M34" s="614"/>
      <c r="N34" s="614"/>
      <c r="O34" s="614"/>
      <c r="P34" s="614"/>
      <c r="Q34" s="608"/>
      <c r="AY34" s="395"/>
      <c r="AZ34" s="395"/>
      <c r="BA34" s="395"/>
      <c r="BB34" s="395"/>
      <c r="BC34" s="395"/>
      <c r="BD34" s="395"/>
      <c r="BE34" s="395"/>
      <c r="BF34" s="395"/>
      <c r="BG34" s="395"/>
      <c r="BH34" s="395"/>
      <c r="BI34" s="395"/>
      <c r="BJ34" s="395"/>
    </row>
    <row r="35" spans="1:74" s="332" customFormat="1" ht="12" customHeight="1" x14ac:dyDescent="0.25">
      <c r="A35" s="331"/>
      <c r="B35" s="616" t="s">
        <v>831</v>
      </c>
      <c r="C35" s="618"/>
      <c r="D35" s="618"/>
      <c r="E35" s="618"/>
      <c r="F35" s="618"/>
      <c r="G35" s="618"/>
      <c r="H35" s="618"/>
      <c r="I35" s="618"/>
      <c r="J35" s="618"/>
      <c r="K35" s="618"/>
      <c r="L35" s="618"/>
      <c r="M35" s="618"/>
      <c r="N35" s="618"/>
      <c r="O35" s="618"/>
      <c r="P35" s="618"/>
      <c r="Q35" s="608"/>
      <c r="AY35" s="395"/>
      <c r="AZ35" s="395"/>
      <c r="BA35" s="395"/>
      <c r="BB35" s="395"/>
      <c r="BC35" s="395"/>
      <c r="BD35" s="395"/>
      <c r="BE35" s="395"/>
      <c r="BF35" s="395"/>
      <c r="BG35" s="395"/>
      <c r="BH35" s="395"/>
      <c r="BI35" s="395"/>
      <c r="BJ35" s="395"/>
    </row>
    <row r="36" spans="1:74" s="332" customFormat="1" ht="12" customHeight="1" x14ac:dyDescent="0.25">
      <c r="A36" s="331"/>
      <c r="B36" s="617" t="s">
        <v>813</v>
      </c>
      <c r="C36" s="618"/>
      <c r="D36" s="618"/>
      <c r="E36" s="618"/>
      <c r="F36" s="618"/>
      <c r="G36" s="618"/>
      <c r="H36" s="618"/>
      <c r="I36" s="618"/>
      <c r="J36" s="618"/>
      <c r="K36" s="618"/>
      <c r="L36" s="618"/>
      <c r="M36" s="618"/>
      <c r="N36" s="618"/>
      <c r="O36" s="618"/>
      <c r="P36" s="618"/>
      <c r="Q36" s="608"/>
      <c r="AY36" s="395"/>
      <c r="AZ36" s="395"/>
      <c r="BA36" s="395"/>
      <c r="BB36" s="395"/>
      <c r="BC36" s="395"/>
      <c r="BD36" s="395"/>
      <c r="BE36" s="395"/>
      <c r="BF36" s="395"/>
      <c r="BG36" s="395"/>
      <c r="BH36" s="395"/>
      <c r="BI36" s="395"/>
      <c r="BJ36" s="395"/>
    </row>
    <row r="37" spans="1:74" s="333" customFormat="1" ht="12" customHeight="1" x14ac:dyDescent="0.25">
      <c r="A37" s="322"/>
      <c r="B37" s="638" t="s">
        <v>1282</v>
      </c>
      <c r="C37" s="608"/>
      <c r="D37" s="608"/>
      <c r="E37" s="608"/>
      <c r="F37" s="608"/>
      <c r="G37" s="608"/>
      <c r="H37" s="608"/>
      <c r="I37" s="608"/>
      <c r="J37" s="608"/>
      <c r="K37" s="608"/>
      <c r="L37" s="608"/>
      <c r="M37" s="608"/>
      <c r="N37" s="608"/>
      <c r="O37" s="608"/>
      <c r="P37" s="608"/>
      <c r="Q37" s="608"/>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R5" transitionEvaluation="1" transitionEntry="1" codeName="Sheet11">
    <pageSetUpPr fitToPage="1"/>
  </sheetPr>
  <dimension ref="A1:BV343"/>
  <sheetViews>
    <sheetView showGridLines="0" tabSelected="1" workbookViewId="0">
      <pane xSplit="2" ySplit="4" topLeftCell="AR5" activePane="bottomRight" state="frozen"/>
      <selection activeCell="BF1" sqref="BF1"/>
      <selection pane="topRight" activeCell="BF1" sqref="BF1"/>
      <selection pane="bottomLeft" activeCell="BF1" sqref="BF1"/>
      <selection pane="bottomRight" activeCell="AS15" sqref="AS15"/>
    </sheetView>
  </sheetViews>
  <sheetFormatPr defaultColWidth="9.54296875" defaultRowHeight="10.5" x14ac:dyDescent="0.25"/>
  <cols>
    <col min="1" max="1" width="14.453125" style="57" customWidth="1"/>
    <col min="2" max="2" width="38.81640625" style="57" customWidth="1"/>
    <col min="3" max="50" width="6.54296875" style="57" customWidth="1"/>
    <col min="51" max="55" width="6.54296875" style="287" customWidth="1"/>
    <col min="56" max="58" width="6.54296875" style="496" customWidth="1"/>
    <col min="59" max="62" width="6.54296875" style="287" customWidth="1"/>
    <col min="63" max="74" width="6.54296875" style="57" customWidth="1"/>
    <col min="75" max="16384" width="9.54296875" style="57"/>
  </cols>
  <sheetData>
    <row r="1" spans="1:74" ht="13.4" customHeight="1" x14ac:dyDescent="0.3">
      <c r="A1" s="633" t="s">
        <v>774</v>
      </c>
      <c r="B1" s="668" t="s">
        <v>230</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row>
    <row r="2" spans="1:74" ht="12.5"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58"/>
      <c r="B5" s="59" t="s">
        <v>758</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8"/>
      <c r="BA5" s="538"/>
      <c r="BB5" s="538"/>
      <c r="BC5" s="538"/>
      <c r="BD5" s="551"/>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752</v>
      </c>
      <c r="B6" s="147" t="s">
        <v>405</v>
      </c>
      <c r="C6" s="168">
        <v>95.962249290000003</v>
      </c>
      <c r="D6" s="168">
        <v>96.616020179000003</v>
      </c>
      <c r="E6" s="168">
        <v>97.058319612999995</v>
      </c>
      <c r="F6" s="168">
        <v>97.528116933000007</v>
      </c>
      <c r="G6" s="168">
        <v>98.272419548000002</v>
      </c>
      <c r="H6" s="168">
        <v>98.543467000000007</v>
      </c>
      <c r="I6" s="168">
        <v>99.087025096999994</v>
      </c>
      <c r="J6" s="168">
        <v>101.49624939</v>
      </c>
      <c r="K6" s="168">
        <v>101.88451143</v>
      </c>
      <c r="L6" s="168">
        <v>102.77903241999999</v>
      </c>
      <c r="M6" s="168">
        <v>104.46421463</v>
      </c>
      <c r="N6" s="168">
        <v>104.34663139</v>
      </c>
      <c r="O6" s="168">
        <v>103.03795468</v>
      </c>
      <c r="P6" s="168">
        <v>102.91780371999999</v>
      </c>
      <c r="Q6" s="168">
        <v>103.10437761</v>
      </c>
      <c r="R6" s="168">
        <v>100.39473583</v>
      </c>
      <c r="S6" s="168">
        <v>94.420545451999999</v>
      </c>
      <c r="T6" s="168">
        <v>95.766694833000003</v>
      </c>
      <c r="U6" s="168">
        <v>97.462303805999994</v>
      </c>
      <c r="V6" s="168">
        <v>97.147755226000001</v>
      </c>
      <c r="W6" s="168">
        <v>97.252284500000002</v>
      </c>
      <c r="X6" s="168">
        <v>96.510560096999995</v>
      </c>
      <c r="Y6" s="168">
        <v>99.484282300000004</v>
      </c>
      <c r="Z6" s="168">
        <v>99.635529613000003</v>
      </c>
      <c r="AA6" s="168">
        <v>100.59258871</v>
      </c>
      <c r="AB6" s="168">
        <v>93.163559929000002</v>
      </c>
      <c r="AC6" s="168">
        <v>101.41789532</v>
      </c>
      <c r="AD6" s="168">
        <v>102.29000283000001</v>
      </c>
      <c r="AE6" s="168">
        <v>102.20019994</v>
      </c>
      <c r="AF6" s="168">
        <v>101.87086897</v>
      </c>
      <c r="AG6" s="168">
        <v>102.65413629</v>
      </c>
      <c r="AH6" s="168">
        <v>103.10710432</v>
      </c>
      <c r="AI6" s="168">
        <v>102.8895739</v>
      </c>
      <c r="AJ6" s="168">
        <v>104.68712334999999</v>
      </c>
      <c r="AK6" s="168">
        <v>105.6618708</v>
      </c>
      <c r="AL6" s="168">
        <v>105.93541548</v>
      </c>
      <c r="AM6" s="168">
        <v>103.20279281000001</v>
      </c>
      <c r="AN6" s="168">
        <v>102.50590807</v>
      </c>
      <c r="AO6" s="168">
        <v>104.03752406</v>
      </c>
      <c r="AP6" s="168">
        <v>105.05498177</v>
      </c>
      <c r="AQ6" s="168">
        <v>106.31841884000001</v>
      </c>
      <c r="AR6" s="168">
        <v>107.1545816</v>
      </c>
      <c r="AS6" s="168">
        <v>107.43429181</v>
      </c>
      <c r="AT6" s="168">
        <v>108.04563718999999</v>
      </c>
      <c r="AU6" s="168">
        <v>109.35892663</v>
      </c>
      <c r="AV6" s="168">
        <v>109.48309232</v>
      </c>
      <c r="AW6" s="168">
        <v>109.9050929</v>
      </c>
      <c r="AX6" s="168">
        <v>107.34369519000001</v>
      </c>
      <c r="AY6" s="168">
        <v>110.29390929</v>
      </c>
      <c r="AZ6" s="168">
        <v>110.49799385999999</v>
      </c>
      <c r="BA6" s="168">
        <v>111.28432345</v>
      </c>
      <c r="BB6" s="168">
        <v>111.38826400000001</v>
      </c>
      <c r="BC6" s="168">
        <v>111.5722</v>
      </c>
      <c r="BD6" s="168">
        <v>111.0919</v>
      </c>
      <c r="BE6" s="258">
        <v>112.1255</v>
      </c>
      <c r="BF6" s="258">
        <v>112.2059</v>
      </c>
      <c r="BG6" s="258">
        <v>112.2908</v>
      </c>
      <c r="BH6" s="258">
        <v>111.399</v>
      </c>
      <c r="BI6" s="258">
        <v>111.3827</v>
      </c>
      <c r="BJ6" s="258">
        <v>111.1979</v>
      </c>
      <c r="BK6" s="258">
        <v>111.0444</v>
      </c>
      <c r="BL6" s="258">
        <v>110.8843</v>
      </c>
      <c r="BM6" s="258">
        <v>110.68770000000001</v>
      </c>
      <c r="BN6" s="258">
        <v>110.54259999999999</v>
      </c>
      <c r="BO6" s="258">
        <v>110.36969999999999</v>
      </c>
      <c r="BP6" s="258">
        <v>110.8616</v>
      </c>
      <c r="BQ6" s="258">
        <v>111.2578</v>
      </c>
      <c r="BR6" s="258">
        <v>111.6695</v>
      </c>
      <c r="BS6" s="258">
        <v>112.1319</v>
      </c>
      <c r="BT6" s="258">
        <v>112.5826</v>
      </c>
      <c r="BU6" s="258">
        <v>113.0594</v>
      </c>
      <c r="BV6" s="258">
        <v>113.3494</v>
      </c>
    </row>
    <row r="7" spans="1:74" ht="11.15" customHeight="1" x14ac:dyDescent="0.25">
      <c r="A7" s="61" t="s">
        <v>753</v>
      </c>
      <c r="B7" s="147" t="s">
        <v>406</v>
      </c>
      <c r="C7" s="168">
        <v>0.98396409676999996</v>
      </c>
      <c r="D7" s="168">
        <v>0.95457417857000004</v>
      </c>
      <c r="E7" s="168">
        <v>0.94664041934999998</v>
      </c>
      <c r="F7" s="168">
        <v>0.96053960000000005</v>
      </c>
      <c r="G7" s="168">
        <v>0.936388</v>
      </c>
      <c r="H7" s="168">
        <v>0.89630493333000005</v>
      </c>
      <c r="I7" s="168">
        <v>0.81766583870999998</v>
      </c>
      <c r="J7" s="168">
        <v>0.73792435483999996</v>
      </c>
      <c r="K7" s="168">
        <v>0.81645160000000006</v>
      </c>
      <c r="L7" s="168">
        <v>0.88417696773999999</v>
      </c>
      <c r="M7" s="168">
        <v>0.94185943333</v>
      </c>
      <c r="N7" s="168">
        <v>0.95706270967999996</v>
      </c>
      <c r="O7" s="168">
        <v>0.96833800000000003</v>
      </c>
      <c r="P7" s="168">
        <v>0.98403575862000003</v>
      </c>
      <c r="Q7" s="168">
        <v>0.94255599999999995</v>
      </c>
      <c r="R7" s="168">
        <v>0.91711303333000005</v>
      </c>
      <c r="S7" s="168">
        <v>0.87342490322999999</v>
      </c>
      <c r="T7" s="168">
        <v>0.85150939999999997</v>
      </c>
      <c r="U7" s="168">
        <v>0.86384367742000001</v>
      </c>
      <c r="V7" s="168">
        <v>0.86599212903</v>
      </c>
      <c r="W7" s="168">
        <v>0.89927903333000003</v>
      </c>
      <c r="X7" s="168">
        <v>0.93806293547999997</v>
      </c>
      <c r="Y7" s="168">
        <v>0.98584203332999998</v>
      </c>
      <c r="Z7" s="168">
        <v>1.0052049354999999</v>
      </c>
      <c r="AA7" s="168">
        <v>1.0215232258</v>
      </c>
      <c r="AB7" s="168">
        <v>1.0130256429</v>
      </c>
      <c r="AC7" s="168">
        <v>1.0155860967999999</v>
      </c>
      <c r="AD7" s="168">
        <v>0.98381166666999997</v>
      </c>
      <c r="AE7" s="168">
        <v>0.935639</v>
      </c>
      <c r="AF7" s="168">
        <v>0.92383280000000001</v>
      </c>
      <c r="AG7" s="168">
        <v>0.84774974193999997</v>
      </c>
      <c r="AH7" s="168">
        <v>0.89884848387000005</v>
      </c>
      <c r="AI7" s="168">
        <v>0.95113570000000003</v>
      </c>
      <c r="AJ7" s="168">
        <v>0.98252980644999999</v>
      </c>
      <c r="AK7" s="168">
        <v>1.0245060333</v>
      </c>
      <c r="AL7" s="168">
        <v>1.0657584839000001</v>
      </c>
      <c r="AM7" s="168">
        <v>1.0601481612999999</v>
      </c>
      <c r="AN7" s="168">
        <v>1.0719266429000001</v>
      </c>
      <c r="AO7" s="168">
        <v>1.0475045806000001</v>
      </c>
      <c r="AP7" s="168">
        <v>1.0303260999999999</v>
      </c>
      <c r="AQ7" s="168">
        <v>1.0218357741999999</v>
      </c>
      <c r="AR7" s="168">
        <v>0.95478759999999996</v>
      </c>
      <c r="AS7" s="168">
        <v>0.95658522581000005</v>
      </c>
      <c r="AT7" s="168">
        <v>0.94774116128999997</v>
      </c>
      <c r="AU7" s="168">
        <v>0.9762786</v>
      </c>
      <c r="AV7" s="168">
        <v>1.0039356451999999</v>
      </c>
      <c r="AW7" s="168">
        <v>1.0311479333</v>
      </c>
      <c r="AX7" s="168">
        <v>1.1671280968</v>
      </c>
      <c r="AY7" s="168">
        <v>1.0771140644999999</v>
      </c>
      <c r="AZ7" s="168">
        <v>1.0973731070999999</v>
      </c>
      <c r="BA7" s="168">
        <v>1.0540509032000001</v>
      </c>
      <c r="BB7" s="168">
        <v>1.0437551667</v>
      </c>
      <c r="BC7" s="168">
        <v>0.97824239999999996</v>
      </c>
      <c r="BD7" s="168">
        <v>0.9170104</v>
      </c>
      <c r="BE7" s="258">
        <v>0.85018050000000001</v>
      </c>
      <c r="BF7" s="258">
        <v>0.83515760000000006</v>
      </c>
      <c r="BG7" s="258">
        <v>0.90643980000000002</v>
      </c>
      <c r="BH7" s="258">
        <v>0.94332910000000003</v>
      </c>
      <c r="BI7" s="258">
        <v>0.99067649999999996</v>
      </c>
      <c r="BJ7" s="258">
        <v>1.0103949999999999</v>
      </c>
      <c r="BK7" s="258">
        <v>1.0069440000000001</v>
      </c>
      <c r="BL7" s="258">
        <v>0.99999210000000005</v>
      </c>
      <c r="BM7" s="258">
        <v>0.98667519999999997</v>
      </c>
      <c r="BN7" s="258">
        <v>0.96388560000000001</v>
      </c>
      <c r="BO7" s="258">
        <v>0.92293780000000003</v>
      </c>
      <c r="BP7" s="258">
        <v>0.87871549999999998</v>
      </c>
      <c r="BQ7" s="258">
        <v>0.8236637</v>
      </c>
      <c r="BR7" s="258">
        <v>0.81679639999999998</v>
      </c>
      <c r="BS7" s="258">
        <v>0.89372589999999996</v>
      </c>
      <c r="BT7" s="258">
        <v>0.93452550000000001</v>
      </c>
      <c r="BU7" s="258">
        <v>0.98458060000000003</v>
      </c>
      <c r="BV7" s="258">
        <v>1.0061739999999999</v>
      </c>
    </row>
    <row r="8" spans="1:74" ht="11.15" customHeight="1" x14ac:dyDescent="0.25">
      <c r="A8" s="61" t="s">
        <v>756</v>
      </c>
      <c r="B8" s="147" t="s">
        <v>120</v>
      </c>
      <c r="C8" s="168">
        <v>2.9078538064999999</v>
      </c>
      <c r="D8" s="168">
        <v>2.7408081786</v>
      </c>
      <c r="E8" s="168">
        <v>2.9682854193999999</v>
      </c>
      <c r="F8" s="168">
        <v>2.9067002333</v>
      </c>
      <c r="G8" s="168">
        <v>2.8302500967999999</v>
      </c>
      <c r="H8" s="168">
        <v>2.7199797333000002</v>
      </c>
      <c r="I8" s="168">
        <v>2.1559208065000002</v>
      </c>
      <c r="J8" s="168">
        <v>2.9431219676999998</v>
      </c>
      <c r="K8" s="168">
        <v>2.8031206666999999</v>
      </c>
      <c r="L8" s="168">
        <v>2.7947197418999998</v>
      </c>
      <c r="M8" s="168">
        <v>2.7886999000000001</v>
      </c>
      <c r="N8" s="168">
        <v>2.8206678386999999</v>
      </c>
      <c r="O8" s="168">
        <v>2.7764848387000001</v>
      </c>
      <c r="P8" s="168">
        <v>2.797020931</v>
      </c>
      <c r="Q8" s="168">
        <v>2.8372427741999999</v>
      </c>
      <c r="R8" s="168">
        <v>2.6858087667000001</v>
      </c>
      <c r="S8" s="168">
        <v>2.0765724516000001</v>
      </c>
      <c r="T8" s="168">
        <v>2.0742200999999998</v>
      </c>
      <c r="U8" s="168">
        <v>2.1863874515999999</v>
      </c>
      <c r="V8" s="168">
        <v>1.4189738064999999</v>
      </c>
      <c r="W8" s="168">
        <v>1.6299845666999999</v>
      </c>
      <c r="X8" s="168">
        <v>1.248445</v>
      </c>
      <c r="Y8" s="168">
        <v>2.0165351</v>
      </c>
      <c r="Z8" s="168">
        <v>2.1640166128999998</v>
      </c>
      <c r="AA8" s="168">
        <v>2.3152412580999999</v>
      </c>
      <c r="AB8" s="168">
        <v>2.2865691786000002</v>
      </c>
      <c r="AC8" s="168">
        <v>2.3935330000000001</v>
      </c>
      <c r="AD8" s="168">
        <v>2.3254166333000001</v>
      </c>
      <c r="AE8" s="168">
        <v>2.3242974516000001</v>
      </c>
      <c r="AF8" s="168">
        <v>2.2476284333000001</v>
      </c>
      <c r="AG8" s="168">
        <v>2.3143134515999999</v>
      </c>
      <c r="AH8" s="168">
        <v>1.9798983871</v>
      </c>
      <c r="AI8" s="168">
        <v>1.1519664999999999</v>
      </c>
      <c r="AJ8" s="168">
        <v>1.9366724839</v>
      </c>
      <c r="AK8" s="168">
        <v>2.1870141667</v>
      </c>
      <c r="AL8" s="168">
        <v>2.1904288386999999</v>
      </c>
      <c r="AM8" s="168">
        <v>2.1114128065000002</v>
      </c>
      <c r="AN8" s="168">
        <v>1.9958523571</v>
      </c>
      <c r="AO8" s="168">
        <v>2.0499168710000002</v>
      </c>
      <c r="AP8" s="168">
        <v>2.1936704667</v>
      </c>
      <c r="AQ8" s="168">
        <v>2.0105061934999999</v>
      </c>
      <c r="AR8" s="168">
        <v>2.1208939333000001</v>
      </c>
      <c r="AS8" s="168">
        <v>2.1417197418999998</v>
      </c>
      <c r="AT8" s="168">
        <v>2.2025938386999999</v>
      </c>
      <c r="AU8" s="168">
        <v>2.2195122666999998</v>
      </c>
      <c r="AV8" s="168">
        <v>2.1726514839000002</v>
      </c>
      <c r="AW8" s="168">
        <v>2.1305643000000001</v>
      </c>
      <c r="AX8" s="168">
        <v>2.0536251934999998</v>
      </c>
      <c r="AY8" s="168">
        <v>2.1905928387000002</v>
      </c>
      <c r="AZ8" s="168">
        <v>2.1322425357000001</v>
      </c>
      <c r="BA8" s="168">
        <v>2.0980163870999999</v>
      </c>
      <c r="BB8" s="168">
        <v>1.9528743</v>
      </c>
      <c r="BC8" s="168">
        <v>2.153</v>
      </c>
      <c r="BD8" s="168">
        <v>2.1110000000000002</v>
      </c>
      <c r="BE8" s="258">
        <v>2.2770000000000001</v>
      </c>
      <c r="BF8" s="258">
        <v>2.1890000000000001</v>
      </c>
      <c r="BG8" s="258">
        <v>2.0790000000000002</v>
      </c>
      <c r="BH8" s="258">
        <v>2.1070000000000002</v>
      </c>
      <c r="BI8" s="258">
        <v>2.214</v>
      </c>
      <c r="BJ8" s="258">
        <v>2.2189999999999999</v>
      </c>
      <c r="BK8" s="258">
        <v>2.202</v>
      </c>
      <c r="BL8" s="258">
        <v>2.1880000000000002</v>
      </c>
      <c r="BM8" s="258">
        <v>2.1720000000000002</v>
      </c>
      <c r="BN8" s="258">
        <v>2.1539999999999999</v>
      </c>
      <c r="BO8" s="258">
        <v>2.1349999999999998</v>
      </c>
      <c r="BP8" s="258">
        <v>2.0960000000000001</v>
      </c>
      <c r="BQ8" s="258">
        <v>2.0819999999999999</v>
      </c>
      <c r="BR8" s="258">
        <v>2.0049999999999999</v>
      </c>
      <c r="BS8" s="258">
        <v>1.9079999999999999</v>
      </c>
      <c r="BT8" s="258">
        <v>1.9370000000000001</v>
      </c>
      <c r="BU8" s="258">
        <v>2.0270000000000001</v>
      </c>
      <c r="BV8" s="258">
        <v>2.0609999999999999</v>
      </c>
    </row>
    <row r="9" spans="1:74" ht="11.15" customHeight="1" x14ac:dyDescent="0.25">
      <c r="A9" s="61" t="s">
        <v>757</v>
      </c>
      <c r="B9" s="147" t="s">
        <v>112</v>
      </c>
      <c r="C9" s="168">
        <v>92.070431386999999</v>
      </c>
      <c r="D9" s="168">
        <v>92.920637821</v>
      </c>
      <c r="E9" s="168">
        <v>93.143393774000003</v>
      </c>
      <c r="F9" s="168">
        <v>93.660877099999993</v>
      </c>
      <c r="G9" s="168">
        <v>94.505781451999994</v>
      </c>
      <c r="H9" s="168">
        <v>94.927182333000005</v>
      </c>
      <c r="I9" s="168">
        <v>96.113438451999997</v>
      </c>
      <c r="J9" s="168">
        <v>97.815203065000006</v>
      </c>
      <c r="K9" s="168">
        <v>98.264939166999994</v>
      </c>
      <c r="L9" s="168">
        <v>99.100135710000004</v>
      </c>
      <c r="M9" s="168">
        <v>100.7336553</v>
      </c>
      <c r="N9" s="168">
        <v>100.56890084</v>
      </c>
      <c r="O9" s="168">
        <v>99.293131838999997</v>
      </c>
      <c r="P9" s="168">
        <v>99.136747033999995</v>
      </c>
      <c r="Q9" s="168">
        <v>99.324578838999997</v>
      </c>
      <c r="R9" s="168">
        <v>96.791814032999994</v>
      </c>
      <c r="S9" s="168">
        <v>91.470548097000005</v>
      </c>
      <c r="T9" s="168">
        <v>92.840965333</v>
      </c>
      <c r="U9" s="168">
        <v>94.412072676999998</v>
      </c>
      <c r="V9" s="168">
        <v>94.862789289999995</v>
      </c>
      <c r="W9" s="168">
        <v>94.723020899999995</v>
      </c>
      <c r="X9" s="168">
        <v>94.324052160999997</v>
      </c>
      <c r="Y9" s="168">
        <v>96.481905166999994</v>
      </c>
      <c r="Z9" s="168">
        <v>96.466308065000007</v>
      </c>
      <c r="AA9" s="168">
        <v>97.255824226000001</v>
      </c>
      <c r="AB9" s="168">
        <v>89.863965106999999</v>
      </c>
      <c r="AC9" s="168">
        <v>98.008776225999995</v>
      </c>
      <c r="AD9" s="168">
        <v>98.980774533000002</v>
      </c>
      <c r="AE9" s="168">
        <v>98.940263483999999</v>
      </c>
      <c r="AF9" s="168">
        <v>98.699407733000001</v>
      </c>
      <c r="AG9" s="168">
        <v>99.492073097000002</v>
      </c>
      <c r="AH9" s="168">
        <v>100.22835745</v>
      </c>
      <c r="AI9" s="168">
        <v>100.78647170000001</v>
      </c>
      <c r="AJ9" s="168">
        <v>101.76792106000001</v>
      </c>
      <c r="AK9" s="168">
        <v>102.45035059999999</v>
      </c>
      <c r="AL9" s="168">
        <v>102.67922815999999</v>
      </c>
      <c r="AM9" s="168">
        <v>100.03123184</v>
      </c>
      <c r="AN9" s="168">
        <v>99.438129071000006</v>
      </c>
      <c r="AO9" s="168">
        <v>100.94010261</v>
      </c>
      <c r="AP9" s="168">
        <v>101.8309852</v>
      </c>
      <c r="AQ9" s="168">
        <v>103.28607687</v>
      </c>
      <c r="AR9" s="168">
        <v>104.07890007</v>
      </c>
      <c r="AS9" s="168">
        <v>104.33598684</v>
      </c>
      <c r="AT9" s="168">
        <v>104.89530219</v>
      </c>
      <c r="AU9" s="168">
        <v>106.16313577</v>
      </c>
      <c r="AV9" s="168">
        <v>106.30650519</v>
      </c>
      <c r="AW9" s="168">
        <v>106.74338066999999</v>
      </c>
      <c r="AX9" s="168">
        <v>104.1229419</v>
      </c>
      <c r="AY9" s="168">
        <v>107.02620238999999</v>
      </c>
      <c r="AZ9" s="168">
        <v>107.26837820999999</v>
      </c>
      <c r="BA9" s="168">
        <v>108.13225616</v>
      </c>
      <c r="BB9" s="168">
        <v>108.39163453</v>
      </c>
      <c r="BC9" s="168">
        <v>108.441</v>
      </c>
      <c r="BD9" s="168">
        <v>108.0639</v>
      </c>
      <c r="BE9" s="258">
        <v>108.9983</v>
      </c>
      <c r="BF9" s="258">
        <v>109.18170000000001</v>
      </c>
      <c r="BG9" s="258">
        <v>109.30540000000001</v>
      </c>
      <c r="BH9" s="258">
        <v>108.34869999999999</v>
      </c>
      <c r="BI9" s="258">
        <v>108.178</v>
      </c>
      <c r="BJ9" s="258">
        <v>107.96850000000001</v>
      </c>
      <c r="BK9" s="258">
        <v>107.8355</v>
      </c>
      <c r="BL9" s="258">
        <v>107.69629999999999</v>
      </c>
      <c r="BM9" s="258">
        <v>107.529</v>
      </c>
      <c r="BN9" s="258">
        <v>107.4247</v>
      </c>
      <c r="BO9" s="258">
        <v>107.31180000000001</v>
      </c>
      <c r="BP9" s="258">
        <v>107.8869</v>
      </c>
      <c r="BQ9" s="258">
        <v>108.35209999999999</v>
      </c>
      <c r="BR9" s="258">
        <v>108.8477</v>
      </c>
      <c r="BS9" s="258">
        <v>109.3302</v>
      </c>
      <c r="BT9" s="258">
        <v>109.7111</v>
      </c>
      <c r="BU9" s="258">
        <v>110.0478</v>
      </c>
      <c r="BV9" s="258">
        <v>110.2822</v>
      </c>
    </row>
    <row r="10" spans="1:74" ht="11.15" customHeight="1" x14ac:dyDescent="0.25">
      <c r="A10" s="61" t="s">
        <v>511</v>
      </c>
      <c r="B10" s="147" t="s">
        <v>407</v>
      </c>
      <c r="C10" s="168">
        <v>89.253806452000006</v>
      </c>
      <c r="D10" s="168">
        <v>89.861857142999995</v>
      </c>
      <c r="E10" s="168">
        <v>90.273258064999993</v>
      </c>
      <c r="F10" s="168">
        <v>90.7102</v>
      </c>
      <c r="G10" s="168">
        <v>91.402483871000001</v>
      </c>
      <c r="H10" s="168">
        <v>91.654566666999997</v>
      </c>
      <c r="I10" s="168">
        <v>92.160129032</v>
      </c>
      <c r="J10" s="168">
        <v>94.400935484000001</v>
      </c>
      <c r="K10" s="168">
        <v>94.762033333000005</v>
      </c>
      <c r="L10" s="168">
        <v>95.594032257999999</v>
      </c>
      <c r="M10" s="168">
        <v>97.1614</v>
      </c>
      <c r="N10" s="168">
        <v>97.052064516000002</v>
      </c>
      <c r="O10" s="168">
        <v>95.325709677000006</v>
      </c>
      <c r="P10" s="168">
        <v>95.214551724000003</v>
      </c>
      <c r="Q10" s="168">
        <v>95.387161289999995</v>
      </c>
      <c r="R10" s="168">
        <v>92.880333332999996</v>
      </c>
      <c r="S10" s="168">
        <v>87.353290322999996</v>
      </c>
      <c r="T10" s="168">
        <v>88.598699999999994</v>
      </c>
      <c r="U10" s="168">
        <v>90.167387097000002</v>
      </c>
      <c r="V10" s="168">
        <v>89.876387097000006</v>
      </c>
      <c r="W10" s="168">
        <v>89.973100000000002</v>
      </c>
      <c r="X10" s="168">
        <v>89.286870968000002</v>
      </c>
      <c r="Y10" s="168">
        <v>92.038033333000001</v>
      </c>
      <c r="Z10" s="168">
        <v>92.177935484000002</v>
      </c>
      <c r="AA10" s="168">
        <v>93.018612903000005</v>
      </c>
      <c r="AB10" s="168">
        <v>86.148928570999999</v>
      </c>
      <c r="AC10" s="168">
        <v>93.781774193999993</v>
      </c>
      <c r="AD10" s="168">
        <v>94.588233333000005</v>
      </c>
      <c r="AE10" s="168">
        <v>94.505193547999994</v>
      </c>
      <c r="AF10" s="168">
        <v>94.200666666999993</v>
      </c>
      <c r="AG10" s="168">
        <v>94.924935484000002</v>
      </c>
      <c r="AH10" s="168">
        <v>95.343806451999995</v>
      </c>
      <c r="AI10" s="168">
        <v>95.142666667</v>
      </c>
      <c r="AJ10" s="168">
        <v>96.804870968000003</v>
      </c>
      <c r="AK10" s="168">
        <v>97.706199999999995</v>
      </c>
      <c r="AL10" s="168">
        <v>97.959161289999997</v>
      </c>
      <c r="AM10" s="168">
        <v>95.262709677000004</v>
      </c>
      <c r="AN10" s="168">
        <v>94.537142857000006</v>
      </c>
      <c r="AO10" s="168">
        <v>95.428580644999997</v>
      </c>
      <c r="AP10" s="168">
        <v>96.500766666999994</v>
      </c>
      <c r="AQ10" s="168">
        <v>97.748419354999996</v>
      </c>
      <c r="AR10" s="168">
        <v>98.525266666999997</v>
      </c>
      <c r="AS10" s="168">
        <v>98.540516128999997</v>
      </c>
      <c r="AT10" s="168">
        <v>99.332709676999997</v>
      </c>
      <c r="AU10" s="168">
        <v>100.53863333</v>
      </c>
      <c r="AV10" s="168">
        <v>100.60983871000001</v>
      </c>
      <c r="AW10" s="168">
        <v>100.9508</v>
      </c>
      <c r="AX10" s="168">
        <v>99.323096774000007</v>
      </c>
      <c r="AY10" s="168">
        <v>101.79370968000001</v>
      </c>
      <c r="AZ10" s="168">
        <v>101.83996429</v>
      </c>
      <c r="BA10" s="168">
        <v>102.22945161</v>
      </c>
      <c r="BB10" s="168">
        <v>102.0942</v>
      </c>
      <c r="BC10" s="168">
        <v>102.52889999999999</v>
      </c>
      <c r="BD10" s="168">
        <v>101.9876</v>
      </c>
      <c r="BE10" s="258">
        <v>102.91459999999999</v>
      </c>
      <c r="BF10" s="258">
        <v>103.03660000000001</v>
      </c>
      <c r="BG10" s="258">
        <v>103.0898</v>
      </c>
      <c r="BH10" s="258">
        <v>102.2715</v>
      </c>
      <c r="BI10" s="258">
        <v>102.26439999999999</v>
      </c>
      <c r="BJ10" s="258">
        <v>102.08929999999999</v>
      </c>
      <c r="BK10" s="258">
        <v>101.9494</v>
      </c>
      <c r="BL10" s="258">
        <v>101.8035</v>
      </c>
      <c r="BM10" s="258">
        <v>101.6219</v>
      </c>
      <c r="BN10" s="258">
        <v>101.48909999999999</v>
      </c>
      <c r="BO10" s="258">
        <v>101.3305</v>
      </c>
      <c r="BP10" s="258">
        <v>101.78189999999999</v>
      </c>
      <c r="BQ10" s="258">
        <v>102.14570000000001</v>
      </c>
      <c r="BR10" s="258">
        <v>102.52370000000001</v>
      </c>
      <c r="BS10" s="258">
        <v>102.9482</v>
      </c>
      <c r="BT10" s="258">
        <v>103.36199999999999</v>
      </c>
      <c r="BU10" s="258">
        <v>103.7997</v>
      </c>
      <c r="BV10" s="258">
        <v>104.066</v>
      </c>
    </row>
    <row r="11" spans="1:74" ht="11.15" customHeight="1" x14ac:dyDescent="0.25">
      <c r="A11" s="471" t="s">
        <v>517</v>
      </c>
      <c r="B11" s="472" t="s">
        <v>937</v>
      </c>
      <c r="C11" s="168">
        <v>0.46714570968000002</v>
      </c>
      <c r="D11" s="168">
        <v>0.26982503570999999</v>
      </c>
      <c r="E11" s="168">
        <v>0.11287922581</v>
      </c>
      <c r="F11" s="168">
        <v>9.4732999999999998E-2</v>
      </c>
      <c r="G11" s="168">
        <v>2.7464516128999998E-4</v>
      </c>
      <c r="H11" s="168">
        <v>1.5856666667000001E-4</v>
      </c>
      <c r="I11" s="168">
        <v>9.1343193547999996E-2</v>
      </c>
      <c r="J11" s="168">
        <v>9.3083645160999998E-2</v>
      </c>
      <c r="K11" s="168">
        <v>0</v>
      </c>
      <c r="L11" s="168">
        <v>0.17846632258</v>
      </c>
      <c r="M11" s="168">
        <v>9.2699533333000003E-2</v>
      </c>
      <c r="N11" s="168">
        <v>0.33810451612999998</v>
      </c>
      <c r="O11" s="168">
        <v>0.42639487097000001</v>
      </c>
      <c r="P11" s="168">
        <v>0.19618727586000001</v>
      </c>
      <c r="Q11" s="168">
        <v>9.2252419355000004E-2</v>
      </c>
      <c r="R11" s="168">
        <v>0.10714873333</v>
      </c>
      <c r="S11" s="168">
        <v>9.0681387096999994E-2</v>
      </c>
      <c r="T11" s="168">
        <v>0.1623695</v>
      </c>
      <c r="U11" s="168">
        <v>0.13169354839</v>
      </c>
      <c r="V11" s="168">
        <v>9.2999870967999998E-2</v>
      </c>
      <c r="W11" s="168">
        <v>4.1354166667000002E-2</v>
      </c>
      <c r="X11" s="168">
        <v>2.6222580644999998E-4</v>
      </c>
      <c r="Y11" s="168">
        <v>9.4856700000000002E-2</v>
      </c>
      <c r="Z11" s="168">
        <v>0.17707838710000001</v>
      </c>
      <c r="AA11" s="168">
        <v>0.20575835483999999</v>
      </c>
      <c r="AB11" s="168">
        <v>0.20337485714</v>
      </c>
      <c r="AC11" s="168">
        <v>4.5444322581E-2</v>
      </c>
      <c r="AD11" s="168">
        <v>2.7103333333E-4</v>
      </c>
      <c r="AE11" s="168">
        <v>5.4031225805999998E-2</v>
      </c>
      <c r="AF11" s="168">
        <v>3.7186666667000001E-4</v>
      </c>
      <c r="AG11" s="168">
        <v>5.5981774194000002E-2</v>
      </c>
      <c r="AH11" s="168">
        <v>6.9454838709999997E-4</v>
      </c>
      <c r="AI11" s="168">
        <v>4.1527399999999999E-2</v>
      </c>
      <c r="AJ11" s="168">
        <v>7.7432258065000001E-4</v>
      </c>
      <c r="AK11" s="168">
        <v>5.8121266667000002E-2</v>
      </c>
      <c r="AL11" s="168">
        <v>5.2932741934999999E-2</v>
      </c>
      <c r="AM11" s="168">
        <v>0.20826609676999999</v>
      </c>
      <c r="AN11" s="168">
        <v>0.16081885713999999</v>
      </c>
      <c r="AO11" s="168">
        <v>8.5459612902999998E-2</v>
      </c>
      <c r="AP11" s="168">
        <v>5.0344999999999999E-3</v>
      </c>
      <c r="AQ11" s="168">
        <v>2.0806870968000001E-2</v>
      </c>
      <c r="AR11" s="168">
        <v>5.9327333333000004E-3</v>
      </c>
      <c r="AS11" s="168">
        <v>9.3112E-2</v>
      </c>
      <c r="AT11" s="168">
        <v>9.8441838709999993E-2</v>
      </c>
      <c r="AU11" s="168">
        <v>5.3478333333000002E-3</v>
      </c>
      <c r="AV11" s="168">
        <v>6.7019032257999997E-3</v>
      </c>
      <c r="AW11" s="168">
        <v>4.6510900000000001E-2</v>
      </c>
      <c r="AX11" s="168">
        <v>9.6239838709999997E-2</v>
      </c>
      <c r="AY11" s="168">
        <v>8.5911354839000004E-2</v>
      </c>
      <c r="AZ11" s="168">
        <v>0.14487800000000001</v>
      </c>
      <c r="BA11" s="168">
        <v>4.3813935483999998E-2</v>
      </c>
      <c r="BB11" s="168">
        <v>6.6590333333000004E-3</v>
      </c>
      <c r="BC11" s="168">
        <v>3.0833917890999998E-2</v>
      </c>
      <c r="BD11" s="16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71" t="s">
        <v>938</v>
      </c>
      <c r="B12" s="472" t="s">
        <v>939</v>
      </c>
      <c r="C12" s="168">
        <v>4.0954016128999999</v>
      </c>
      <c r="D12" s="168">
        <v>3.6737679643000001</v>
      </c>
      <c r="E12" s="168">
        <v>4.2198127097000002</v>
      </c>
      <c r="F12" s="168">
        <v>4.2367369666999997</v>
      </c>
      <c r="G12" s="168">
        <v>4.6745969677000003</v>
      </c>
      <c r="H12" s="168">
        <v>4.7318772999999998</v>
      </c>
      <c r="I12" s="168">
        <v>5.0601590644999996</v>
      </c>
      <c r="J12" s="168">
        <v>4.4702473225999997</v>
      </c>
      <c r="K12" s="168">
        <v>5.3424678999999999</v>
      </c>
      <c r="L12" s="168">
        <v>5.7408443548000001</v>
      </c>
      <c r="M12" s="168">
        <v>6.3536655667000002</v>
      </c>
      <c r="N12" s="168">
        <v>7.1176167742000001</v>
      </c>
      <c r="O12" s="168">
        <v>8.0743546774000006</v>
      </c>
      <c r="P12" s="168">
        <v>7.7857302413999996</v>
      </c>
      <c r="Q12" s="168">
        <v>7.8796419676999996</v>
      </c>
      <c r="R12" s="168">
        <v>7.0155182332999999</v>
      </c>
      <c r="S12" s="168">
        <v>5.8851030323</v>
      </c>
      <c r="T12" s="168">
        <v>3.6333886667000002</v>
      </c>
      <c r="U12" s="168">
        <v>3.1032271613</v>
      </c>
      <c r="V12" s="168">
        <v>3.6277946773999998</v>
      </c>
      <c r="W12" s="168">
        <v>5.0376011667</v>
      </c>
      <c r="X12" s="168">
        <v>7.1923437419000003</v>
      </c>
      <c r="Y12" s="168">
        <v>9.3560802333000002</v>
      </c>
      <c r="Z12" s="168">
        <v>9.8149261289999998</v>
      </c>
      <c r="AA12" s="168">
        <v>9.8450243547999996</v>
      </c>
      <c r="AB12" s="168">
        <v>7.4426269999999999</v>
      </c>
      <c r="AC12" s="168">
        <v>10.355585194</v>
      </c>
      <c r="AD12" s="168">
        <v>10.227275799999999</v>
      </c>
      <c r="AE12" s="168">
        <v>10.158760097</v>
      </c>
      <c r="AF12" s="168">
        <v>9.0456053999999995</v>
      </c>
      <c r="AG12" s="168">
        <v>9.6820432581000002</v>
      </c>
      <c r="AH12" s="168">
        <v>9.6213580967999999</v>
      </c>
      <c r="AI12" s="168">
        <v>9.4937819000000001</v>
      </c>
      <c r="AJ12" s="168">
        <v>9.6167383870999998</v>
      </c>
      <c r="AK12" s="168">
        <v>10.2132348</v>
      </c>
      <c r="AL12" s="168">
        <v>11.140731871</v>
      </c>
      <c r="AM12" s="168">
        <v>11.412610935</v>
      </c>
      <c r="AN12" s="168">
        <v>11.313065785999999</v>
      </c>
      <c r="AO12" s="168">
        <v>11.745664935000001</v>
      </c>
      <c r="AP12" s="168">
        <v>11.015428967</v>
      </c>
      <c r="AQ12" s="168">
        <v>11.33703029</v>
      </c>
      <c r="AR12" s="168">
        <v>10.021977232999999</v>
      </c>
      <c r="AS12" s="168">
        <v>9.6908051613000001</v>
      </c>
      <c r="AT12" s="168">
        <v>9.6843560644999993</v>
      </c>
      <c r="AU12" s="168">
        <v>9.8459686666999993</v>
      </c>
      <c r="AV12" s="168">
        <v>9.9942913871000005</v>
      </c>
      <c r="AW12" s="168">
        <v>10.086944799999999</v>
      </c>
      <c r="AX12" s="168">
        <v>10.966464452</v>
      </c>
      <c r="AY12" s="168">
        <v>10.875970161</v>
      </c>
      <c r="AZ12" s="168">
        <v>11.652665036</v>
      </c>
      <c r="BA12" s="168">
        <v>11.836801194</v>
      </c>
      <c r="BB12" s="168">
        <v>12.485923166999999</v>
      </c>
      <c r="BC12" s="168">
        <v>11.848100000000001</v>
      </c>
      <c r="BD12" s="168">
        <v>11.86</v>
      </c>
      <c r="BE12" s="258">
        <v>12.64</v>
      </c>
      <c r="BF12" s="258">
        <v>12.71</v>
      </c>
      <c r="BG12" s="258">
        <v>11.54</v>
      </c>
      <c r="BH12" s="258">
        <v>12.05</v>
      </c>
      <c r="BI12" s="258">
        <v>12.19</v>
      </c>
      <c r="BJ12" s="258">
        <v>12.78</v>
      </c>
      <c r="BK12" s="258">
        <v>12.64</v>
      </c>
      <c r="BL12" s="258">
        <v>12.68</v>
      </c>
      <c r="BM12" s="258">
        <v>12.84</v>
      </c>
      <c r="BN12" s="258">
        <v>13.06</v>
      </c>
      <c r="BO12" s="258">
        <v>12.52</v>
      </c>
      <c r="BP12" s="258">
        <v>12.9</v>
      </c>
      <c r="BQ12" s="258">
        <v>13</v>
      </c>
      <c r="BR12" s="258">
        <v>13.64</v>
      </c>
      <c r="BS12" s="258">
        <v>12.6</v>
      </c>
      <c r="BT12" s="258">
        <v>14.06</v>
      </c>
      <c r="BU12" s="258">
        <v>14.37</v>
      </c>
      <c r="BV12" s="258">
        <v>15.39</v>
      </c>
    </row>
    <row r="13" spans="1:74" ht="11.15" customHeight="1" x14ac:dyDescent="0.25">
      <c r="A13" s="471" t="s">
        <v>516</v>
      </c>
      <c r="B13" s="472" t="s">
        <v>901</v>
      </c>
      <c r="C13" s="168">
        <v>8.9149390000000004</v>
      </c>
      <c r="D13" s="168">
        <v>8.0624952499999996</v>
      </c>
      <c r="E13" s="168">
        <v>8.0465353871000005</v>
      </c>
      <c r="F13" s="168">
        <v>6.7894942333000001</v>
      </c>
      <c r="G13" s="168">
        <v>6.6971920323000003</v>
      </c>
      <c r="H13" s="168">
        <v>6.7044210667000002</v>
      </c>
      <c r="I13" s="168">
        <v>7.3403264516000002</v>
      </c>
      <c r="J13" s="168">
        <v>7.0053995483999998</v>
      </c>
      <c r="K13" s="168">
        <v>6.9421445666999997</v>
      </c>
      <c r="L13" s="168">
        <v>6.6121645806</v>
      </c>
      <c r="M13" s="168">
        <v>7.3650832667000001</v>
      </c>
      <c r="N13" s="168">
        <v>7.9206046774000001</v>
      </c>
      <c r="O13" s="168">
        <v>8.0265798709999991</v>
      </c>
      <c r="P13" s="168">
        <v>8.0215104137999997</v>
      </c>
      <c r="Q13" s="168">
        <v>6.7850676128999998</v>
      </c>
      <c r="R13" s="168">
        <v>6.2270590666999999</v>
      </c>
      <c r="S13" s="168">
        <v>5.9251954838999996</v>
      </c>
      <c r="T13" s="168">
        <v>6.0856844667000001</v>
      </c>
      <c r="U13" s="168">
        <v>6.6553102903000001</v>
      </c>
      <c r="V13" s="168">
        <v>6.7240330000000004</v>
      </c>
      <c r="W13" s="168">
        <v>5.7655893000000003</v>
      </c>
      <c r="X13" s="168">
        <v>6.4281642580999998</v>
      </c>
      <c r="Y13" s="168">
        <v>6.9568074332999998</v>
      </c>
      <c r="Z13" s="168">
        <v>8.4228526773999999</v>
      </c>
      <c r="AA13" s="168">
        <v>8.9569485806000007</v>
      </c>
      <c r="AB13" s="168">
        <v>9.5057082143000002</v>
      </c>
      <c r="AC13" s="168">
        <v>7.6545735806000001</v>
      </c>
      <c r="AD13" s="168">
        <v>6.9447321666999997</v>
      </c>
      <c r="AE13" s="168">
        <v>6.5546419677000003</v>
      </c>
      <c r="AF13" s="168">
        <v>6.9278436333000002</v>
      </c>
      <c r="AG13" s="168">
        <v>7.2913991935000002</v>
      </c>
      <c r="AH13" s="168">
        <v>7.1267339031999999</v>
      </c>
      <c r="AI13" s="168">
        <v>7.2982389999999997</v>
      </c>
      <c r="AJ13" s="168">
        <v>7.3598816451999998</v>
      </c>
      <c r="AK13" s="168">
        <v>8.0212966666999996</v>
      </c>
      <c r="AL13" s="168">
        <v>8.0955897418999996</v>
      </c>
      <c r="AM13" s="168">
        <v>9.3470130000000005</v>
      </c>
      <c r="AN13" s="168">
        <v>9.0512807500000001</v>
      </c>
      <c r="AO13" s="168">
        <v>8.2843733871000005</v>
      </c>
      <c r="AP13" s="168">
        <v>8.1605300333000006</v>
      </c>
      <c r="AQ13" s="168">
        <v>7.4263955484000004</v>
      </c>
      <c r="AR13" s="168">
        <v>7.6225831667000001</v>
      </c>
      <c r="AS13" s="168">
        <v>8.2026819677000002</v>
      </c>
      <c r="AT13" s="168">
        <v>7.5099342903000004</v>
      </c>
      <c r="AU13" s="168">
        <v>7.7912675</v>
      </c>
      <c r="AV13" s="168">
        <v>7.7181611290000003</v>
      </c>
      <c r="AW13" s="168">
        <v>8.1592198667000009</v>
      </c>
      <c r="AX13" s="168">
        <v>9.3524510967999994</v>
      </c>
      <c r="AY13" s="168">
        <v>8.7912028709999994</v>
      </c>
      <c r="AZ13" s="168">
        <v>8.5656576428999998</v>
      </c>
      <c r="BA13" s="168">
        <v>8.0038359032000006</v>
      </c>
      <c r="BB13" s="168">
        <v>7.3396448333000004</v>
      </c>
      <c r="BC13" s="168">
        <v>6.8474339999999998</v>
      </c>
      <c r="BD13" s="168">
        <v>7.0164920000000004</v>
      </c>
      <c r="BE13" s="258">
        <v>7.2487300000000001</v>
      </c>
      <c r="BF13" s="258">
        <v>7.096927</v>
      </c>
      <c r="BG13" s="258">
        <v>6.927181</v>
      </c>
      <c r="BH13" s="258">
        <v>6.975479</v>
      </c>
      <c r="BI13" s="258">
        <v>7.2710119999999998</v>
      </c>
      <c r="BJ13" s="258">
        <v>8.0986619999999991</v>
      </c>
      <c r="BK13" s="258">
        <v>8.6837029999999995</v>
      </c>
      <c r="BL13" s="258">
        <v>8.2546060000000008</v>
      </c>
      <c r="BM13" s="258">
        <v>7.5979349999999997</v>
      </c>
      <c r="BN13" s="258">
        <v>6.866816</v>
      </c>
      <c r="BO13" s="258">
        <v>6.6980620000000002</v>
      </c>
      <c r="BP13" s="258">
        <v>6.8599600000000001</v>
      </c>
      <c r="BQ13" s="258">
        <v>7.1644740000000002</v>
      </c>
      <c r="BR13" s="258">
        <v>7.0490050000000002</v>
      </c>
      <c r="BS13" s="258">
        <v>6.8996760000000004</v>
      </c>
      <c r="BT13" s="258">
        <v>6.9587690000000002</v>
      </c>
      <c r="BU13" s="258">
        <v>7.2594029999999998</v>
      </c>
      <c r="BV13" s="258">
        <v>8.0890710000000006</v>
      </c>
    </row>
    <row r="14" spans="1:74" ht="11.15" customHeight="1" x14ac:dyDescent="0.25">
      <c r="A14" s="471" t="s">
        <v>940</v>
      </c>
      <c r="B14" s="472" t="s">
        <v>902</v>
      </c>
      <c r="C14" s="168">
        <v>7.6719125805999999</v>
      </c>
      <c r="D14" s="168">
        <v>8.1103156071000004</v>
      </c>
      <c r="E14" s="168">
        <v>7.8298361613000003</v>
      </c>
      <c r="F14" s="168">
        <v>7.0370176000000004</v>
      </c>
      <c r="G14" s="168">
        <v>7.2146951612999999</v>
      </c>
      <c r="H14" s="168">
        <v>7.2756394333000003</v>
      </c>
      <c r="I14" s="168">
        <v>7.6301779031999999</v>
      </c>
      <c r="J14" s="168">
        <v>7.9485697742000001</v>
      </c>
      <c r="K14" s="168">
        <v>7.8079151667</v>
      </c>
      <c r="L14" s="168">
        <v>7.9938200968000004</v>
      </c>
      <c r="M14" s="168">
        <v>8.3778019333000007</v>
      </c>
      <c r="N14" s="168">
        <v>8.4229347741999998</v>
      </c>
      <c r="O14" s="168">
        <v>8.3915735484000002</v>
      </c>
      <c r="P14" s="168">
        <v>7.8778925172000003</v>
      </c>
      <c r="Q14" s="168">
        <v>8.1667052902999995</v>
      </c>
      <c r="R14" s="168">
        <v>7.0100360000000004</v>
      </c>
      <c r="S14" s="168">
        <v>6.8720506128999999</v>
      </c>
      <c r="T14" s="168">
        <v>7.6494903000000001</v>
      </c>
      <c r="U14" s="168">
        <v>8.1602113226000004</v>
      </c>
      <c r="V14" s="168">
        <v>7.9925194193999998</v>
      </c>
      <c r="W14" s="168">
        <v>8.1432062333000008</v>
      </c>
      <c r="X14" s="168">
        <v>8.3438034515999995</v>
      </c>
      <c r="Y14" s="168">
        <v>8.2509293333000002</v>
      </c>
      <c r="Z14" s="168">
        <v>8.0294680323000005</v>
      </c>
      <c r="AA14" s="168">
        <v>8.3328895160999998</v>
      </c>
      <c r="AB14" s="168">
        <v>7.7003808213999996</v>
      </c>
      <c r="AC14" s="168">
        <v>8.8512142902999997</v>
      </c>
      <c r="AD14" s="168">
        <v>8.5838079332999992</v>
      </c>
      <c r="AE14" s="168">
        <v>8.4882218065000004</v>
      </c>
      <c r="AF14" s="168">
        <v>8.9265471999999999</v>
      </c>
      <c r="AG14" s="168">
        <v>8.5775157418999992</v>
      </c>
      <c r="AH14" s="168">
        <v>8.5583995484000006</v>
      </c>
      <c r="AI14" s="168">
        <v>8.3589710667000006</v>
      </c>
      <c r="AJ14" s="168">
        <v>7.9656754194000001</v>
      </c>
      <c r="AK14" s="168">
        <v>8.3528429667000008</v>
      </c>
      <c r="AL14" s="168">
        <v>8.8878600968000008</v>
      </c>
      <c r="AM14" s="168">
        <v>8.2917610968000002</v>
      </c>
      <c r="AN14" s="168">
        <v>8.2022080000000006</v>
      </c>
      <c r="AO14" s="168">
        <v>8.8696254194000002</v>
      </c>
      <c r="AP14" s="168">
        <v>8.5640821667000004</v>
      </c>
      <c r="AQ14" s="168">
        <v>8.5553847742000002</v>
      </c>
      <c r="AR14" s="168">
        <v>8.4366778667000002</v>
      </c>
      <c r="AS14" s="168">
        <v>8.3686093548000002</v>
      </c>
      <c r="AT14" s="168">
        <v>8.3166361612999999</v>
      </c>
      <c r="AU14" s="168">
        <v>7.7028572332999996</v>
      </c>
      <c r="AV14" s="168">
        <v>7.8872658065000003</v>
      </c>
      <c r="AW14" s="168">
        <v>8.3721795666999999</v>
      </c>
      <c r="AX14" s="168">
        <v>8.3017834516000004</v>
      </c>
      <c r="AY14" s="168">
        <v>8.7067773871000007</v>
      </c>
      <c r="AZ14" s="168">
        <v>8.8159945000000004</v>
      </c>
      <c r="BA14" s="168">
        <v>9.0981599355</v>
      </c>
      <c r="BB14" s="168">
        <v>8.1252560332999995</v>
      </c>
      <c r="BC14" s="168">
        <v>8.0428800000000003</v>
      </c>
      <c r="BD14" s="168">
        <v>8.3394560000000002</v>
      </c>
      <c r="BE14" s="258">
        <v>8.512435</v>
      </c>
      <c r="BF14" s="258">
        <v>8.7017969999999991</v>
      </c>
      <c r="BG14" s="258">
        <v>8.906345</v>
      </c>
      <c r="BH14" s="258">
        <v>8.99817</v>
      </c>
      <c r="BI14" s="258">
        <v>9.3106000000000009</v>
      </c>
      <c r="BJ14" s="258">
        <v>9.2228189999999994</v>
      </c>
      <c r="BK14" s="258">
        <v>9.35426</v>
      </c>
      <c r="BL14" s="258">
        <v>9.4093149999999994</v>
      </c>
      <c r="BM14" s="258">
        <v>9.6742059999999999</v>
      </c>
      <c r="BN14" s="258">
        <v>8.9764949999999999</v>
      </c>
      <c r="BO14" s="258">
        <v>8.7297499999999992</v>
      </c>
      <c r="BP14" s="258">
        <v>8.9362510000000004</v>
      </c>
      <c r="BQ14" s="258">
        <v>9.0490689999999994</v>
      </c>
      <c r="BR14" s="258">
        <v>9.2026789999999998</v>
      </c>
      <c r="BS14" s="258">
        <v>9.3876860000000004</v>
      </c>
      <c r="BT14" s="258">
        <v>9.4644739999999992</v>
      </c>
      <c r="BU14" s="258">
        <v>9.7795690000000004</v>
      </c>
      <c r="BV14" s="258">
        <v>9.6788290000000003</v>
      </c>
    </row>
    <row r="15" spans="1:74" ht="11.15" customHeight="1" x14ac:dyDescent="0.25">
      <c r="A15" s="61" t="s">
        <v>518</v>
      </c>
      <c r="B15" s="147" t="s">
        <v>408</v>
      </c>
      <c r="C15" s="168">
        <v>0.15996774193999999</v>
      </c>
      <c r="D15" s="168">
        <v>0.16107142857000001</v>
      </c>
      <c r="E15" s="168">
        <v>0.16180645161000001</v>
      </c>
      <c r="F15" s="168">
        <v>0.16259999999999999</v>
      </c>
      <c r="G15" s="168">
        <v>0.16383870968</v>
      </c>
      <c r="H15" s="168">
        <v>0.16426666667000001</v>
      </c>
      <c r="I15" s="168">
        <v>0.16519354839</v>
      </c>
      <c r="J15" s="168">
        <v>0.16919354839</v>
      </c>
      <c r="K15" s="168">
        <v>0.16986666667</v>
      </c>
      <c r="L15" s="168">
        <v>0.17135483871000001</v>
      </c>
      <c r="M15" s="168">
        <v>0.17416666667</v>
      </c>
      <c r="N15" s="168">
        <v>0.17396774194</v>
      </c>
      <c r="O15" s="168">
        <v>0.17970967741999999</v>
      </c>
      <c r="P15" s="168">
        <v>0.17948275861999999</v>
      </c>
      <c r="Q15" s="168">
        <v>0.17983870967999999</v>
      </c>
      <c r="R15" s="168">
        <v>0.17510000000000001</v>
      </c>
      <c r="S15" s="168">
        <v>0.16467741934999999</v>
      </c>
      <c r="T15" s="168">
        <v>0.16703333333000001</v>
      </c>
      <c r="U15" s="168">
        <v>0.16996774194</v>
      </c>
      <c r="V15" s="168">
        <v>0.16941935484000001</v>
      </c>
      <c r="W15" s="168">
        <v>0.1696</v>
      </c>
      <c r="X15" s="168">
        <v>0.16832258065</v>
      </c>
      <c r="Y15" s="168">
        <v>0.17349999999999999</v>
      </c>
      <c r="Z15" s="168">
        <v>0.17377419355000001</v>
      </c>
      <c r="AA15" s="168">
        <v>0.17796774194000001</v>
      </c>
      <c r="AB15" s="168">
        <v>0.16482142857000001</v>
      </c>
      <c r="AC15" s="168">
        <v>0.17941935483999999</v>
      </c>
      <c r="AD15" s="168">
        <v>0.18096666667</v>
      </c>
      <c r="AE15" s="168">
        <v>0.18080645161</v>
      </c>
      <c r="AF15" s="168">
        <v>0.18023333333</v>
      </c>
      <c r="AG15" s="168">
        <v>0.18161290323000001</v>
      </c>
      <c r="AH15" s="168">
        <v>0.18241935483999999</v>
      </c>
      <c r="AI15" s="168">
        <v>0.18203333332999999</v>
      </c>
      <c r="AJ15" s="168">
        <v>0.18519354838999999</v>
      </c>
      <c r="AK15" s="168">
        <v>0.18693333333000001</v>
      </c>
      <c r="AL15" s="168">
        <v>0.18741935484</v>
      </c>
      <c r="AM15" s="168">
        <v>0.21054838710000001</v>
      </c>
      <c r="AN15" s="168">
        <v>0.20678571429000001</v>
      </c>
      <c r="AO15" s="168">
        <v>0.20732258065</v>
      </c>
      <c r="AP15" s="168">
        <v>0.19120000000000001</v>
      </c>
      <c r="AQ15" s="168">
        <v>0.18087096774</v>
      </c>
      <c r="AR15" s="168">
        <v>0.13436666667</v>
      </c>
      <c r="AS15" s="168">
        <v>0.18980645161000001</v>
      </c>
      <c r="AT15" s="168">
        <v>0.19209677419000001</v>
      </c>
      <c r="AU15" s="168">
        <v>0.14803333332999999</v>
      </c>
      <c r="AV15" s="168">
        <v>0.17441935484000001</v>
      </c>
      <c r="AW15" s="168">
        <v>0.13553333333000001</v>
      </c>
      <c r="AX15" s="168">
        <v>0.17732258065000001</v>
      </c>
      <c r="AY15" s="168">
        <v>0.20483870968000001</v>
      </c>
      <c r="AZ15" s="168">
        <v>0.18917857143</v>
      </c>
      <c r="BA15" s="168">
        <v>0.18635483871</v>
      </c>
      <c r="BB15" s="168">
        <v>0.16206666667</v>
      </c>
      <c r="BC15" s="168">
        <v>0.17676269999999999</v>
      </c>
      <c r="BD15" s="168">
        <v>0.17582970000000001</v>
      </c>
      <c r="BE15" s="258">
        <v>0.1774278</v>
      </c>
      <c r="BF15" s="258">
        <v>0.1776382</v>
      </c>
      <c r="BG15" s="258">
        <v>0.17772979999999999</v>
      </c>
      <c r="BH15" s="258">
        <v>0.17631910000000001</v>
      </c>
      <c r="BI15" s="258">
        <v>0.17630689999999999</v>
      </c>
      <c r="BJ15" s="258">
        <v>0.1760051</v>
      </c>
      <c r="BK15" s="258">
        <v>0.1757639</v>
      </c>
      <c r="BL15" s="258">
        <v>0.17551240000000001</v>
      </c>
      <c r="BM15" s="258">
        <v>0.1751993</v>
      </c>
      <c r="BN15" s="258">
        <v>0.17497019999999999</v>
      </c>
      <c r="BO15" s="258">
        <v>0.17469680000000001</v>
      </c>
      <c r="BP15" s="258">
        <v>0.17547499999999999</v>
      </c>
      <c r="BQ15" s="258">
        <v>0.17610219999999999</v>
      </c>
      <c r="BR15" s="258">
        <v>0.17675399999999999</v>
      </c>
      <c r="BS15" s="258">
        <v>0.1774858</v>
      </c>
      <c r="BT15" s="258">
        <v>0.1781993</v>
      </c>
      <c r="BU15" s="258">
        <v>0.1789539</v>
      </c>
      <c r="BV15" s="258">
        <v>0.17941289999999999</v>
      </c>
    </row>
    <row r="16" spans="1:74" ht="11.15" customHeight="1" x14ac:dyDescent="0.25">
      <c r="A16" s="61" t="s">
        <v>15</v>
      </c>
      <c r="B16" s="147" t="s">
        <v>409</v>
      </c>
      <c r="C16" s="168">
        <v>23.297935484</v>
      </c>
      <c r="D16" s="168">
        <v>20.697964286000001</v>
      </c>
      <c r="E16" s="168">
        <v>8.1488709677000006</v>
      </c>
      <c r="F16" s="168">
        <v>-12.978899999999999</v>
      </c>
      <c r="G16" s="168">
        <v>-15.492580645</v>
      </c>
      <c r="H16" s="168">
        <v>-14.637433333000001</v>
      </c>
      <c r="I16" s="168">
        <v>-8.3981290323</v>
      </c>
      <c r="J16" s="168">
        <v>-9.4341935483999997</v>
      </c>
      <c r="K16" s="168">
        <v>-14.236499999999999</v>
      </c>
      <c r="L16" s="168">
        <v>-11.377129031999999</v>
      </c>
      <c r="M16" s="168">
        <v>5.1874666666999998</v>
      </c>
      <c r="N16" s="168">
        <v>13.80316129</v>
      </c>
      <c r="O16" s="168">
        <v>18.729580644999999</v>
      </c>
      <c r="P16" s="168">
        <v>18.794551724000002</v>
      </c>
      <c r="Q16" s="168">
        <v>1.7239032258</v>
      </c>
      <c r="R16" s="168">
        <v>-10.376533332999999</v>
      </c>
      <c r="S16" s="168">
        <v>-14.649064515999999</v>
      </c>
      <c r="T16" s="168">
        <v>-12.104533332999999</v>
      </c>
      <c r="U16" s="168">
        <v>-5.3168387096999998</v>
      </c>
      <c r="V16" s="168">
        <v>-7.4902580644999999</v>
      </c>
      <c r="W16" s="168">
        <v>-10.956233333</v>
      </c>
      <c r="X16" s="168">
        <v>-3.0878387097000002</v>
      </c>
      <c r="Y16" s="168">
        <v>-0.21206666666999999</v>
      </c>
      <c r="Z16" s="168">
        <v>19.273580644999999</v>
      </c>
      <c r="AA16" s="168">
        <v>22.777000000000001</v>
      </c>
      <c r="AB16" s="168">
        <v>27.908571428999998</v>
      </c>
      <c r="AC16" s="168">
        <v>1.9041612903</v>
      </c>
      <c r="AD16" s="168">
        <v>-5.5190000000000001</v>
      </c>
      <c r="AE16" s="168">
        <v>-13.445322580999999</v>
      </c>
      <c r="AF16" s="168">
        <v>-8.2601666667</v>
      </c>
      <c r="AG16" s="168">
        <v>-5.4723225806000002</v>
      </c>
      <c r="AH16" s="168">
        <v>-5.2712903225999996</v>
      </c>
      <c r="AI16" s="168">
        <v>-13.020799999999999</v>
      </c>
      <c r="AJ16" s="168">
        <v>-11.628032257999999</v>
      </c>
      <c r="AK16" s="168">
        <v>4.3910333333000002</v>
      </c>
      <c r="AL16" s="168">
        <v>10.439419355</v>
      </c>
      <c r="AM16" s="168">
        <v>32.082548387000003</v>
      </c>
      <c r="AN16" s="168">
        <v>23.456821429000001</v>
      </c>
      <c r="AO16" s="168">
        <v>5.1948709677</v>
      </c>
      <c r="AP16" s="168">
        <v>-7.2018333332999998</v>
      </c>
      <c r="AQ16" s="168">
        <v>-12.645258065</v>
      </c>
      <c r="AR16" s="168">
        <v>-10.813766666999999</v>
      </c>
      <c r="AS16" s="168">
        <v>-5.8574193548000002</v>
      </c>
      <c r="AT16" s="168">
        <v>-6.6347096774000001</v>
      </c>
      <c r="AU16" s="168">
        <v>-14.509866667000001</v>
      </c>
      <c r="AV16" s="168">
        <v>-13.612322581000001</v>
      </c>
      <c r="AW16" s="168">
        <v>2.2955999999999999</v>
      </c>
      <c r="AX16" s="168">
        <v>18.376387096999999</v>
      </c>
      <c r="AY16" s="168">
        <v>14.63316129</v>
      </c>
      <c r="AZ16" s="168">
        <v>14.232357143</v>
      </c>
      <c r="BA16" s="168">
        <v>7.1967096774000003</v>
      </c>
      <c r="BB16" s="168">
        <v>-8.8563333333000003</v>
      </c>
      <c r="BC16" s="168">
        <v>-14.068078341</v>
      </c>
      <c r="BD16" s="168">
        <v>-11.699352381000001</v>
      </c>
      <c r="BE16" s="258">
        <v>-5.1033840000000001</v>
      </c>
      <c r="BF16" s="258">
        <v>-4.4293570000000004</v>
      </c>
      <c r="BG16" s="258">
        <v>-11.736459999999999</v>
      </c>
      <c r="BH16" s="258">
        <v>-10.87312</v>
      </c>
      <c r="BI16" s="258">
        <v>3.2387389999999998</v>
      </c>
      <c r="BJ16" s="258">
        <v>19.483709999999999</v>
      </c>
      <c r="BK16" s="258">
        <v>23.068079999999998</v>
      </c>
      <c r="BL16" s="258">
        <v>16.288180000000001</v>
      </c>
      <c r="BM16" s="258">
        <v>3.4722689999999998</v>
      </c>
      <c r="BN16" s="258">
        <v>-10.14387</v>
      </c>
      <c r="BO16" s="258">
        <v>-14.82971</v>
      </c>
      <c r="BP16" s="258">
        <v>-11.38336</v>
      </c>
      <c r="BQ16" s="258">
        <v>-4.1369949999999998</v>
      </c>
      <c r="BR16" s="258">
        <v>-4.1131169999999999</v>
      </c>
      <c r="BS16" s="258">
        <v>-12.386760000000001</v>
      </c>
      <c r="BT16" s="258">
        <v>-10.9077</v>
      </c>
      <c r="BU16" s="258">
        <v>1.6531480000000001</v>
      </c>
      <c r="BV16" s="258">
        <v>18.009810000000002</v>
      </c>
    </row>
    <row r="17" spans="1:74" ht="11.15" customHeight="1" x14ac:dyDescent="0.25">
      <c r="A17" s="56" t="s">
        <v>750</v>
      </c>
      <c r="B17" s="147" t="s">
        <v>411</v>
      </c>
      <c r="C17" s="168">
        <v>110.32782732</v>
      </c>
      <c r="D17" s="168">
        <v>107.27053029</v>
      </c>
      <c r="E17" s="168">
        <v>94.695213644999995</v>
      </c>
      <c r="F17" s="168">
        <v>73.505437866999998</v>
      </c>
      <c r="G17" s="168">
        <v>70.882854871000006</v>
      </c>
      <c r="H17" s="168">
        <v>71.879314233000002</v>
      </c>
      <c r="I17" s="168">
        <v>78.669351031999994</v>
      </c>
      <c r="J17" s="168">
        <v>79.816358257999994</v>
      </c>
      <c r="K17" s="168">
        <v>74.487899767000002</v>
      </c>
      <c r="L17" s="168">
        <v>77.445113000000006</v>
      </c>
      <c r="M17" s="168">
        <v>95.250382633000001</v>
      </c>
      <c r="N17" s="168">
        <v>103.74841948</v>
      </c>
      <c r="O17" s="168">
        <v>106.22327525999999</v>
      </c>
      <c r="P17" s="168">
        <v>106.74318297000001</v>
      </c>
      <c r="Q17" s="168">
        <v>88.122979064999996</v>
      </c>
      <c r="R17" s="168">
        <v>74.988324667000001</v>
      </c>
      <c r="S17" s="168">
        <v>66.128452386999996</v>
      </c>
      <c r="T17" s="168">
        <v>71.627573432999995</v>
      </c>
      <c r="U17" s="168">
        <v>80.544779516000006</v>
      </c>
      <c r="V17" s="168">
        <v>77.753037065000001</v>
      </c>
      <c r="W17" s="168">
        <v>71.813170999999997</v>
      </c>
      <c r="X17" s="168">
        <v>77.260447515999999</v>
      </c>
      <c r="Y17" s="168">
        <v>81.444786766999997</v>
      </c>
      <c r="Z17" s="168">
        <v>102.38148700000001</v>
      </c>
      <c r="AA17" s="168">
        <v>106.95906216</v>
      </c>
      <c r="AB17" s="168">
        <v>108.78921796</v>
      </c>
      <c r="AC17" s="168">
        <v>84.359326160999998</v>
      </c>
      <c r="AD17" s="168">
        <v>77.384736932999999</v>
      </c>
      <c r="AE17" s="168">
        <v>69.203036128999997</v>
      </c>
      <c r="AF17" s="168">
        <v>75.077218166999998</v>
      </c>
      <c r="AG17" s="168">
        <v>78.722369096999998</v>
      </c>
      <c r="AH17" s="168">
        <v>79.202883322999995</v>
      </c>
      <c r="AI17" s="168">
        <v>71.791347900000005</v>
      </c>
      <c r="AJ17" s="168">
        <v>75.141005387000007</v>
      </c>
      <c r="AK17" s="168">
        <v>91.798240100000001</v>
      </c>
      <c r="AL17" s="168">
        <v>96.706630129000004</v>
      </c>
      <c r="AM17" s="168">
        <v>117.40783003</v>
      </c>
      <c r="AN17" s="168">
        <v>107.89894921</v>
      </c>
      <c r="AO17" s="168">
        <v>88.586427903000001</v>
      </c>
      <c r="AP17" s="168">
        <v>78.077225267000003</v>
      </c>
      <c r="AQ17" s="168">
        <v>72.839978225999999</v>
      </c>
      <c r="AR17" s="168">
        <v>77.016617233000005</v>
      </c>
      <c r="AS17" s="168">
        <v>83.110153999999994</v>
      </c>
      <c r="AT17" s="168">
        <v>82.498267709999993</v>
      </c>
      <c r="AU17" s="168">
        <v>76.425543266999995</v>
      </c>
      <c r="AV17" s="168">
        <v>77.016397968000007</v>
      </c>
      <c r="AW17" s="168">
        <v>93.129518633000004</v>
      </c>
      <c r="AX17" s="168">
        <v>108.05824387</v>
      </c>
      <c r="AY17" s="168">
        <v>105.9273721</v>
      </c>
      <c r="AZ17" s="168">
        <v>104.50465843000001</v>
      </c>
      <c r="BA17" s="168">
        <v>96.726546515999999</v>
      </c>
      <c r="BB17" s="168">
        <v>80.136360066999998</v>
      </c>
      <c r="BC17" s="168">
        <v>75.624874359000003</v>
      </c>
      <c r="BD17" s="168">
        <v>77.323697319000004</v>
      </c>
      <c r="BE17" s="258">
        <v>84.13252</v>
      </c>
      <c r="BF17" s="258">
        <v>84.522549999999995</v>
      </c>
      <c r="BG17" s="258">
        <v>78.031030000000001</v>
      </c>
      <c r="BH17" s="258">
        <v>77.541150000000002</v>
      </c>
      <c r="BI17" s="258">
        <v>91.497600000000006</v>
      </c>
      <c r="BJ17" s="258">
        <v>107.9483</v>
      </c>
      <c r="BK17" s="258">
        <v>112.0308</v>
      </c>
      <c r="BL17" s="258">
        <v>104.5198</v>
      </c>
      <c r="BM17" s="258">
        <v>90.404470000000003</v>
      </c>
      <c r="BN17" s="258">
        <v>76.390839999999997</v>
      </c>
      <c r="BO17" s="258">
        <v>72.154640000000001</v>
      </c>
      <c r="BP17" s="258">
        <v>75.640309999999999</v>
      </c>
      <c r="BQ17" s="258">
        <v>83.347809999999996</v>
      </c>
      <c r="BR17" s="258">
        <v>82.846209999999999</v>
      </c>
      <c r="BS17" s="258">
        <v>75.670109999999994</v>
      </c>
      <c r="BT17" s="258">
        <v>76.105959999999996</v>
      </c>
      <c r="BU17" s="258">
        <v>88.789420000000007</v>
      </c>
      <c r="BV17" s="258">
        <v>105.3789</v>
      </c>
    </row>
    <row r="18" spans="1:74" ht="11.15" customHeight="1" x14ac:dyDescent="0.25">
      <c r="A18" s="61" t="s">
        <v>520</v>
      </c>
      <c r="B18" s="147" t="s">
        <v>129</v>
      </c>
      <c r="C18" s="168">
        <v>0.13349525806000001</v>
      </c>
      <c r="D18" s="168">
        <v>0.55514828570999997</v>
      </c>
      <c r="E18" s="168">
        <v>-0.24969751612999999</v>
      </c>
      <c r="F18" s="168">
        <v>0.24072879999999999</v>
      </c>
      <c r="G18" s="168">
        <v>-2.0446290645</v>
      </c>
      <c r="H18" s="168">
        <v>-1.2346475667000001</v>
      </c>
      <c r="I18" s="168">
        <v>-1.4466413547999999</v>
      </c>
      <c r="J18" s="168">
        <v>-1.3026808387</v>
      </c>
      <c r="K18" s="168">
        <v>-0.94616643332999995</v>
      </c>
      <c r="L18" s="168">
        <v>-3.0404678387000001</v>
      </c>
      <c r="M18" s="168">
        <v>-2.4585826332999998</v>
      </c>
      <c r="N18" s="168">
        <v>-1.4672581935</v>
      </c>
      <c r="O18" s="168">
        <v>0.89130538709999996</v>
      </c>
      <c r="P18" s="168">
        <v>-1.2770450345</v>
      </c>
      <c r="Q18" s="168">
        <v>-0.31685003226000003</v>
      </c>
      <c r="R18" s="168">
        <v>0.23994199999999999</v>
      </c>
      <c r="S18" s="168">
        <v>0.71545083871000004</v>
      </c>
      <c r="T18" s="168">
        <v>-0.69710676667000004</v>
      </c>
      <c r="U18" s="168">
        <v>-1.0580375806</v>
      </c>
      <c r="V18" s="168">
        <v>-0.34868222581000002</v>
      </c>
      <c r="W18" s="168">
        <v>-0.107171</v>
      </c>
      <c r="X18" s="168">
        <v>-2.5542539676999998</v>
      </c>
      <c r="Y18" s="168">
        <v>-4.6653433332999997E-2</v>
      </c>
      <c r="Z18" s="168">
        <v>0.29031945161</v>
      </c>
      <c r="AA18" s="168">
        <v>0.64146251419</v>
      </c>
      <c r="AB18" s="168">
        <v>1.8109101029000001</v>
      </c>
      <c r="AC18" s="168">
        <v>0.78231710032000001</v>
      </c>
      <c r="AD18" s="168">
        <v>-1.6965853</v>
      </c>
      <c r="AE18" s="168">
        <v>-0.97283873902999995</v>
      </c>
      <c r="AF18" s="168">
        <v>-0.39147900333000002</v>
      </c>
      <c r="AG18" s="168">
        <v>-0.80434071031999999</v>
      </c>
      <c r="AH18" s="168">
        <v>-0.63454993451999997</v>
      </c>
      <c r="AI18" s="168">
        <v>-0.59619209666999995</v>
      </c>
      <c r="AJ18" s="168">
        <v>-2.3020731297000001</v>
      </c>
      <c r="AK18" s="168">
        <v>-2.4824620333</v>
      </c>
      <c r="AL18" s="168">
        <v>7.9943321935999997E-2</v>
      </c>
      <c r="AM18" s="168">
        <v>-1.5469156157999999</v>
      </c>
      <c r="AN18" s="168">
        <v>1.4268056757000001</v>
      </c>
      <c r="AO18" s="168">
        <v>1.1389889377</v>
      </c>
      <c r="AP18" s="168">
        <v>0.83785883333</v>
      </c>
      <c r="AQ18" s="168">
        <v>-0.50522116613000001</v>
      </c>
      <c r="AR18" s="168">
        <v>0.24853866999999999</v>
      </c>
      <c r="AS18" s="168">
        <v>0.21069087226</v>
      </c>
      <c r="AT18" s="168">
        <v>6.6326455483999999E-2</v>
      </c>
      <c r="AU18" s="168">
        <v>-0.14215016333</v>
      </c>
      <c r="AV18" s="168">
        <v>-0.69474677742000002</v>
      </c>
      <c r="AW18" s="168">
        <v>-0.69812433666999996</v>
      </c>
      <c r="AX18" s="168">
        <v>1.0349560306000001</v>
      </c>
      <c r="AY18" s="168">
        <v>0.82700261160999999</v>
      </c>
      <c r="AZ18" s="168">
        <v>0.90314688857000003</v>
      </c>
      <c r="BA18" s="168">
        <v>0.24993267742</v>
      </c>
      <c r="BB18" s="168">
        <v>0.54090403333000003</v>
      </c>
      <c r="BC18" s="168">
        <v>-0.50618635898999997</v>
      </c>
      <c r="BD18" s="168">
        <v>1.979135681</v>
      </c>
      <c r="BE18" s="258">
        <v>0.80369219999999997</v>
      </c>
      <c r="BF18" s="258">
        <v>1.2345189999999999</v>
      </c>
      <c r="BG18" s="258">
        <v>0.70317350000000001</v>
      </c>
      <c r="BH18" s="258">
        <v>5.9630899999999999E-3</v>
      </c>
      <c r="BI18" s="258">
        <v>-0.82309449999999995</v>
      </c>
      <c r="BJ18" s="258">
        <v>-0.92302090000000003</v>
      </c>
      <c r="BK18" s="258">
        <v>0.75266029999999995</v>
      </c>
      <c r="BL18" s="258">
        <v>0.47632649999999999</v>
      </c>
      <c r="BM18" s="258">
        <v>1.165246</v>
      </c>
      <c r="BN18" s="258">
        <v>0.3325494</v>
      </c>
      <c r="BO18" s="258">
        <v>0.45284239999999998</v>
      </c>
      <c r="BP18" s="258">
        <v>1.743554</v>
      </c>
      <c r="BQ18" s="258">
        <v>1.32256</v>
      </c>
      <c r="BR18" s="258">
        <v>1.5351760000000001</v>
      </c>
      <c r="BS18" s="258">
        <v>1.401227</v>
      </c>
      <c r="BT18" s="258">
        <v>-0.66694350000000002</v>
      </c>
      <c r="BU18" s="258">
        <v>0.94697759999999997</v>
      </c>
      <c r="BV18" s="258">
        <v>1.0852200000000001</v>
      </c>
    </row>
    <row r="19" spans="1:74" ht="11.15" customHeight="1" x14ac:dyDescent="0.25">
      <c r="A19" s="61" t="s">
        <v>751</v>
      </c>
      <c r="B19" s="147" t="s">
        <v>410</v>
      </c>
      <c r="C19" s="168">
        <v>110.46132258</v>
      </c>
      <c r="D19" s="168">
        <v>107.82567856999999</v>
      </c>
      <c r="E19" s="168">
        <v>94.445516128999998</v>
      </c>
      <c r="F19" s="168">
        <v>73.746166666999997</v>
      </c>
      <c r="G19" s="168">
        <v>68.838225805999997</v>
      </c>
      <c r="H19" s="168">
        <v>70.644666666999996</v>
      </c>
      <c r="I19" s="168">
        <v>77.222709676999997</v>
      </c>
      <c r="J19" s="168">
        <v>78.513677419000004</v>
      </c>
      <c r="K19" s="168">
        <v>73.541733332999996</v>
      </c>
      <c r="L19" s="168">
        <v>74.404645161000005</v>
      </c>
      <c r="M19" s="168">
        <v>92.791799999999995</v>
      </c>
      <c r="N19" s="168">
        <v>102.28116129</v>
      </c>
      <c r="O19" s="168">
        <v>107.11458064999999</v>
      </c>
      <c r="P19" s="168">
        <v>105.46613793</v>
      </c>
      <c r="Q19" s="168">
        <v>87.806129032000001</v>
      </c>
      <c r="R19" s="168">
        <v>75.228266667</v>
      </c>
      <c r="S19" s="168">
        <v>66.843903225999995</v>
      </c>
      <c r="T19" s="168">
        <v>70.930466667000005</v>
      </c>
      <c r="U19" s="168">
        <v>79.486741934999998</v>
      </c>
      <c r="V19" s="168">
        <v>77.404354839000007</v>
      </c>
      <c r="W19" s="168">
        <v>71.706000000000003</v>
      </c>
      <c r="X19" s="168">
        <v>74.706193548000002</v>
      </c>
      <c r="Y19" s="168">
        <v>81.398133333000004</v>
      </c>
      <c r="Z19" s="168">
        <v>102.67180645000001</v>
      </c>
      <c r="AA19" s="168">
        <v>107.60052468000001</v>
      </c>
      <c r="AB19" s="168">
        <v>110.60012807</v>
      </c>
      <c r="AC19" s="168">
        <v>85.141643262000002</v>
      </c>
      <c r="AD19" s="168">
        <v>75.688151633000004</v>
      </c>
      <c r="AE19" s="168">
        <v>68.230197390000001</v>
      </c>
      <c r="AF19" s="168">
        <v>74.685739162999994</v>
      </c>
      <c r="AG19" s="168">
        <v>77.918028386000003</v>
      </c>
      <c r="AH19" s="168">
        <v>78.568333387999999</v>
      </c>
      <c r="AI19" s="168">
        <v>71.195155803000006</v>
      </c>
      <c r="AJ19" s="168">
        <v>72.838932256999996</v>
      </c>
      <c r="AK19" s="168">
        <v>89.315778066999997</v>
      </c>
      <c r="AL19" s="168">
        <v>96.786573450999995</v>
      </c>
      <c r="AM19" s="168">
        <v>115.86091442</v>
      </c>
      <c r="AN19" s="168">
        <v>109.32575489</v>
      </c>
      <c r="AO19" s="168">
        <v>89.725416840999998</v>
      </c>
      <c r="AP19" s="168">
        <v>78.915084100000001</v>
      </c>
      <c r="AQ19" s="168">
        <v>72.334757060000001</v>
      </c>
      <c r="AR19" s="168">
        <v>77.265155902999993</v>
      </c>
      <c r="AS19" s="168">
        <v>83.320844871999995</v>
      </c>
      <c r="AT19" s="168">
        <v>82.564594165000003</v>
      </c>
      <c r="AU19" s="168">
        <v>76.283393102999995</v>
      </c>
      <c r="AV19" s="168">
        <v>76.321651189999997</v>
      </c>
      <c r="AW19" s="168">
        <v>92.431394296999997</v>
      </c>
      <c r="AX19" s="168">
        <v>109.0931999</v>
      </c>
      <c r="AY19" s="168">
        <v>106.75437470999999</v>
      </c>
      <c r="AZ19" s="168">
        <v>105.40780531999999</v>
      </c>
      <c r="BA19" s="168">
        <v>96.976479194000007</v>
      </c>
      <c r="BB19" s="168">
        <v>80.677264100000002</v>
      </c>
      <c r="BC19" s="168">
        <v>75.118688000000006</v>
      </c>
      <c r="BD19" s="168">
        <v>79.302833000000007</v>
      </c>
      <c r="BE19" s="258">
        <v>84.936210000000003</v>
      </c>
      <c r="BF19" s="258">
        <v>85.757059999999996</v>
      </c>
      <c r="BG19" s="258">
        <v>78.734200000000001</v>
      </c>
      <c r="BH19" s="258">
        <v>77.547110000000004</v>
      </c>
      <c r="BI19" s="258">
        <v>90.674499999999995</v>
      </c>
      <c r="BJ19" s="258">
        <v>107.0253</v>
      </c>
      <c r="BK19" s="258">
        <v>112.7834</v>
      </c>
      <c r="BL19" s="258">
        <v>104.9961</v>
      </c>
      <c r="BM19" s="258">
        <v>91.569710000000001</v>
      </c>
      <c r="BN19" s="258">
        <v>76.723389999999995</v>
      </c>
      <c r="BO19" s="258">
        <v>72.607489999999999</v>
      </c>
      <c r="BP19" s="258">
        <v>77.383870000000002</v>
      </c>
      <c r="BQ19" s="258">
        <v>84.670370000000005</v>
      </c>
      <c r="BR19" s="258">
        <v>84.381389999999996</v>
      </c>
      <c r="BS19" s="258">
        <v>77.071340000000006</v>
      </c>
      <c r="BT19" s="258">
        <v>75.439019999999999</v>
      </c>
      <c r="BU19" s="258">
        <v>89.736400000000003</v>
      </c>
      <c r="BV19" s="258">
        <v>106.4641</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258"/>
      <c r="BF20" s="258"/>
      <c r="BG20" s="25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759</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285"/>
      <c r="BF21" s="285"/>
      <c r="BG21" s="285"/>
      <c r="BH21" s="285"/>
      <c r="BI21" s="285"/>
      <c r="BJ21" s="285"/>
      <c r="BK21" s="285"/>
      <c r="BL21" s="285"/>
      <c r="BM21" s="285"/>
      <c r="BN21" s="285"/>
      <c r="BO21" s="285"/>
      <c r="BP21" s="285"/>
      <c r="BQ21" s="285"/>
      <c r="BR21" s="285"/>
      <c r="BS21" s="285"/>
      <c r="BT21" s="285"/>
      <c r="BU21" s="285"/>
      <c r="BV21" s="285"/>
    </row>
    <row r="22" spans="1:74" ht="11.15" customHeight="1" x14ac:dyDescent="0.25">
      <c r="A22" s="61" t="s">
        <v>521</v>
      </c>
      <c r="B22" s="147" t="s">
        <v>412</v>
      </c>
      <c r="C22" s="168">
        <v>30.767322580999998</v>
      </c>
      <c r="D22" s="168">
        <v>28.897571428999999</v>
      </c>
      <c r="E22" s="168">
        <v>22.210225806</v>
      </c>
      <c r="F22" s="168">
        <v>10.952666667000001</v>
      </c>
      <c r="G22" s="168">
        <v>6.8518387097</v>
      </c>
      <c r="H22" s="168">
        <v>4.3071333333000004</v>
      </c>
      <c r="I22" s="168">
        <v>3.6051935483999999</v>
      </c>
      <c r="J22" s="168">
        <v>3.2869032258000002</v>
      </c>
      <c r="K22" s="168">
        <v>3.6613333333</v>
      </c>
      <c r="L22" s="168">
        <v>7.4740322581000003</v>
      </c>
      <c r="M22" s="168">
        <v>19.6358</v>
      </c>
      <c r="N22" s="168">
        <v>24.277806452</v>
      </c>
      <c r="O22" s="168">
        <v>26.609193548</v>
      </c>
      <c r="P22" s="168">
        <v>25.418965517</v>
      </c>
      <c r="Q22" s="168">
        <v>16.994903226000002</v>
      </c>
      <c r="R22" s="168">
        <v>12.602266667</v>
      </c>
      <c r="S22" s="168">
        <v>7.6319677418999996</v>
      </c>
      <c r="T22" s="168">
        <v>4.5375333332999999</v>
      </c>
      <c r="U22" s="168">
        <v>3.8109999999999999</v>
      </c>
      <c r="V22" s="168">
        <v>3.5105483871000001</v>
      </c>
      <c r="W22" s="168">
        <v>4.2177666667000002</v>
      </c>
      <c r="X22" s="168">
        <v>7.7998709677000004</v>
      </c>
      <c r="Y22" s="168">
        <v>14.661899999999999</v>
      </c>
      <c r="Z22" s="168">
        <v>25.794838710000001</v>
      </c>
      <c r="AA22" s="168">
        <v>28.869967742</v>
      </c>
      <c r="AB22" s="168">
        <v>31.276357142999998</v>
      </c>
      <c r="AC22" s="168">
        <v>18.520129032</v>
      </c>
      <c r="AD22" s="168">
        <v>11.4108</v>
      </c>
      <c r="AE22" s="168">
        <v>7.0259354838999997</v>
      </c>
      <c r="AF22" s="168">
        <v>4.3199333332999998</v>
      </c>
      <c r="AG22" s="168">
        <v>3.6402580644999998</v>
      </c>
      <c r="AH22" s="168">
        <v>3.4287096774000001</v>
      </c>
      <c r="AI22" s="168">
        <v>3.9464000000000001</v>
      </c>
      <c r="AJ22" s="168">
        <v>6.2146129031999999</v>
      </c>
      <c r="AK22" s="168">
        <v>16.069666667</v>
      </c>
      <c r="AL22" s="168">
        <v>21.592677419000001</v>
      </c>
      <c r="AM22" s="168">
        <v>31.007967742000002</v>
      </c>
      <c r="AN22" s="168">
        <v>28.433678571000002</v>
      </c>
      <c r="AO22" s="168">
        <v>19.061741935000001</v>
      </c>
      <c r="AP22" s="168">
        <v>12.995766667</v>
      </c>
      <c r="AQ22" s="168">
        <v>6.4947096774000004</v>
      </c>
      <c r="AR22" s="168">
        <v>4.1316666667000002</v>
      </c>
      <c r="AS22" s="168">
        <v>3.5641290322999999</v>
      </c>
      <c r="AT22" s="168">
        <v>3.3308064516</v>
      </c>
      <c r="AU22" s="168">
        <v>3.8165333333000002</v>
      </c>
      <c r="AV22" s="168">
        <v>7.8137096774000003</v>
      </c>
      <c r="AW22" s="168">
        <v>17.213866667000001</v>
      </c>
      <c r="AX22" s="168">
        <v>27.088870967999998</v>
      </c>
      <c r="AY22" s="168">
        <v>25.763741934999999</v>
      </c>
      <c r="AZ22" s="168">
        <v>24.355535713999998</v>
      </c>
      <c r="BA22" s="168">
        <v>20.388709677000001</v>
      </c>
      <c r="BB22" s="168">
        <v>11.230766666999999</v>
      </c>
      <c r="BC22" s="168">
        <v>7.2014310000000004</v>
      </c>
      <c r="BD22" s="168">
        <v>5.0906390000000004</v>
      </c>
      <c r="BE22" s="258">
        <v>4.0321319999999998</v>
      </c>
      <c r="BF22" s="258">
        <v>3.8835150000000001</v>
      </c>
      <c r="BG22" s="258">
        <v>4.873786</v>
      </c>
      <c r="BH22" s="258">
        <v>8.3266080000000002</v>
      </c>
      <c r="BI22" s="258">
        <v>16.043240000000001</v>
      </c>
      <c r="BJ22" s="258">
        <v>25.52158</v>
      </c>
      <c r="BK22" s="258">
        <v>29.40305</v>
      </c>
      <c r="BL22" s="258">
        <v>26.002210000000002</v>
      </c>
      <c r="BM22" s="258">
        <v>19.138639999999999</v>
      </c>
      <c r="BN22" s="258">
        <v>11.513070000000001</v>
      </c>
      <c r="BO22" s="258">
        <v>7.1065199999999997</v>
      </c>
      <c r="BP22" s="258">
        <v>4.9707249999999998</v>
      </c>
      <c r="BQ22" s="258">
        <v>4.1172560000000002</v>
      </c>
      <c r="BR22" s="258">
        <v>3.9381159999999999</v>
      </c>
      <c r="BS22" s="258">
        <v>4.9209120000000004</v>
      </c>
      <c r="BT22" s="258">
        <v>8.3559300000000007</v>
      </c>
      <c r="BU22" s="258">
        <v>16.045719999999999</v>
      </c>
      <c r="BV22" s="258">
        <v>25.499559999999999</v>
      </c>
    </row>
    <row r="23" spans="1:74" ht="11.15" customHeight="1" x14ac:dyDescent="0.25">
      <c r="A23" s="61" t="s">
        <v>522</v>
      </c>
      <c r="B23" s="147" t="s">
        <v>413</v>
      </c>
      <c r="C23" s="168">
        <v>17.881451612999999</v>
      </c>
      <c r="D23" s="168">
        <v>16.865928571000001</v>
      </c>
      <c r="E23" s="168">
        <v>13.684870968</v>
      </c>
      <c r="F23" s="168">
        <v>8.2181999999999995</v>
      </c>
      <c r="G23" s="168">
        <v>5.9640645160999997</v>
      </c>
      <c r="H23" s="168">
        <v>4.8217333333000001</v>
      </c>
      <c r="I23" s="168">
        <v>4.5790322580999998</v>
      </c>
      <c r="J23" s="168">
        <v>4.5415161289999997</v>
      </c>
      <c r="K23" s="168">
        <v>4.7718999999999996</v>
      </c>
      <c r="L23" s="168">
        <v>6.9722580645000001</v>
      </c>
      <c r="M23" s="168">
        <v>12.960766667</v>
      </c>
      <c r="N23" s="168">
        <v>14.736000000000001</v>
      </c>
      <c r="O23" s="168">
        <v>15.826870968</v>
      </c>
      <c r="P23" s="168">
        <v>15.432103447999999</v>
      </c>
      <c r="Q23" s="168">
        <v>10.937645161000001</v>
      </c>
      <c r="R23" s="168">
        <v>7.9363666666999997</v>
      </c>
      <c r="S23" s="168">
        <v>5.2469999999999999</v>
      </c>
      <c r="T23" s="168">
        <v>4.3928000000000003</v>
      </c>
      <c r="U23" s="168">
        <v>4.1639999999999997</v>
      </c>
      <c r="V23" s="168">
        <v>4.2315161290000001</v>
      </c>
      <c r="W23" s="168">
        <v>4.7900333333000003</v>
      </c>
      <c r="X23" s="168">
        <v>6.7343225805999998</v>
      </c>
      <c r="Y23" s="168">
        <v>9.7847666666999995</v>
      </c>
      <c r="Z23" s="168">
        <v>14.642483871</v>
      </c>
      <c r="AA23" s="168">
        <v>16.047999999999998</v>
      </c>
      <c r="AB23" s="168">
        <v>17.760142857000002</v>
      </c>
      <c r="AC23" s="168">
        <v>11.552129032</v>
      </c>
      <c r="AD23" s="168">
        <v>8.2515000000000001</v>
      </c>
      <c r="AE23" s="168">
        <v>5.9003870968000003</v>
      </c>
      <c r="AF23" s="168">
        <v>4.7888999999999999</v>
      </c>
      <c r="AG23" s="168">
        <v>4.6150000000000002</v>
      </c>
      <c r="AH23" s="168">
        <v>4.5711290323</v>
      </c>
      <c r="AI23" s="168">
        <v>5.0135333332999998</v>
      </c>
      <c r="AJ23" s="168">
        <v>6.3410000000000002</v>
      </c>
      <c r="AK23" s="168">
        <v>11.257866667</v>
      </c>
      <c r="AL23" s="168">
        <v>12.958741935000001</v>
      </c>
      <c r="AM23" s="168">
        <v>17.829387097000001</v>
      </c>
      <c r="AN23" s="168">
        <v>16.621392857</v>
      </c>
      <c r="AO23" s="168">
        <v>12.489580645</v>
      </c>
      <c r="AP23" s="168">
        <v>9.2349999999999994</v>
      </c>
      <c r="AQ23" s="168">
        <v>5.9144838709999998</v>
      </c>
      <c r="AR23" s="168">
        <v>4.8948666666999996</v>
      </c>
      <c r="AS23" s="168">
        <v>4.6694516128999997</v>
      </c>
      <c r="AT23" s="168">
        <v>4.5628387097000003</v>
      </c>
      <c r="AU23" s="168">
        <v>5.0056333332999996</v>
      </c>
      <c r="AV23" s="168">
        <v>7.2166129031999997</v>
      </c>
      <c r="AW23" s="168">
        <v>11.8712</v>
      </c>
      <c r="AX23" s="168">
        <v>15.995032258</v>
      </c>
      <c r="AY23" s="168">
        <v>15.358290323</v>
      </c>
      <c r="AZ23" s="168">
        <v>15.116142857</v>
      </c>
      <c r="BA23" s="168">
        <v>13.144967742</v>
      </c>
      <c r="BB23" s="168">
        <v>8.3810333332999996</v>
      </c>
      <c r="BC23" s="168">
        <v>6.159065</v>
      </c>
      <c r="BD23" s="168">
        <v>5.3567090000000004</v>
      </c>
      <c r="BE23" s="258">
        <v>4.8532489999999999</v>
      </c>
      <c r="BF23" s="258">
        <v>4.9037480000000002</v>
      </c>
      <c r="BG23" s="258">
        <v>5.6644880000000004</v>
      </c>
      <c r="BH23" s="258">
        <v>7.6121129999999999</v>
      </c>
      <c r="BI23" s="258">
        <v>11.788869999999999</v>
      </c>
      <c r="BJ23" s="258">
        <v>15.373799999999999</v>
      </c>
      <c r="BK23" s="258">
        <v>17.066780000000001</v>
      </c>
      <c r="BL23" s="258">
        <v>15.672280000000001</v>
      </c>
      <c r="BM23" s="258">
        <v>12.84426</v>
      </c>
      <c r="BN23" s="258">
        <v>9.0749879999999994</v>
      </c>
      <c r="BO23" s="258">
        <v>6.2633720000000004</v>
      </c>
      <c r="BP23" s="258">
        <v>5.2621330000000004</v>
      </c>
      <c r="BQ23" s="258">
        <v>4.8994309999999999</v>
      </c>
      <c r="BR23" s="258">
        <v>4.9420140000000004</v>
      </c>
      <c r="BS23" s="258">
        <v>5.7031590000000003</v>
      </c>
      <c r="BT23" s="258">
        <v>7.6471109999999998</v>
      </c>
      <c r="BU23" s="258">
        <v>11.837809999999999</v>
      </c>
      <c r="BV23" s="258">
        <v>15.4307</v>
      </c>
    </row>
    <row r="24" spans="1:74" ht="11.15" customHeight="1" x14ac:dyDescent="0.25">
      <c r="A24" s="61" t="s">
        <v>524</v>
      </c>
      <c r="B24" s="147" t="s">
        <v>414</v>
      </c>
      <c r="C24" s="168">
        <v>25.825290323000001</v>
      </c>
      <c r="D24" s="168">
        <v>25.673999999999999</v>
      </c>
      <c r="E24" s="168">
        <v>24.195387097000001</v>
      </c>
      <c r="F24" s="168">
        <v>22.503333333</v>
      </c>
      <c r="G24" s="168">
        <v>21.770354838999999</v>
      </c>
      <c r="H24" s="168">
        <v>21.139833332999999</v>
      </c>
      <c r="I24" s="168">
        <v>20.953419355000001</v>
      </c>
      <c r="J24" s="168">
        <v>21.689451612999999</v>
      </c>
      <c r="K24" s="168">
        <v>21.4635</v>
      </c>
      <c r="L24" s="168">
        <v>22.050935484</v>
      </c>
      <c r="M24" s="168">
        <v>24.487266667</v>
      </c>
      <c r="N24" s="168">
        <v>25.126870967999999</v>
      </c>
      <c r="O24" s="168">
        <v>25.167612902999998</v>
      </c>
      <c r="P24" s="168">
        <v>24.984482758999999</v>
      </c>
      <c r="Q24" s="168">
        <v>22.919935484</v>
      </c>
      <c r="R24" s="168">
        <v>21.120833333</v>
      </c>
      <c r="S24" s="168">
        <v>19.904774194000002</v>
      </c>
      <c r="T24" s="168">
        <v>20.030266666999999</v>
      </c>
      <c r="U24" s="168">
        <v>20.447258065</v>
      </c>
      <c r="V24" s="168">
        <v>20.936806451999999</v>
      </c>
      <c r="W24" s="168">
        <v>21.469000000000001</v>
      </c>
      <c r="X24" s="168">
        <v>22.145677418999998</v>
      </c>
      <c r="Y24" s="168">
        <v>23.399233333000002</v>
      </c>
      <c r="Z24" s="168">
        <v>25.112387096999999</v>
      </c>
      <c r="AA24" s="168">
        <v>25.503225806</v>
      </c>
      <c r="AB24" s="168">
        <v>24.489464286</v>
      </c>
      <c r="AC24" s="168">
        <v>22.666419354999999</v>
      </c>
      <c r="AD24" s="168">
        <v>22.530166667</v>
      </c>
      <c r="AE24" s="168">
        <v>21.219193548</v>
      </c>
      <c r="AF24" s="168">
        <v>21.276599999999998</v>
      </c>
      <c r="AG24" s="168">
        <v>21.484870967999999</v>
      </c>
      <c r="AH24" s="168">
        <v>21.570516129000001</v>
      </c>
      <c r="AI24" s="168">
        <v>21.289300000000001</v>
      </c>
      <c r="AJ24" s="168">
        <v>21.853000000000002</v>
      </c>
      <c r="AK24" s="168">
        <v>24.198466667000002</v>
      </c>
      <c r="AL24" s="168">
        <v>24.739483871000001</v>
      </c>
      <c r="AM24" s="168">
        <v>26.345032258</v>
      </c>
      <c r="AN24" s="168">
        <v>25.781821429000001</v>
      </c>
      <c r="AO24" s="168">
        <v>24.287548387000001</v>
      </c>
      <c r="AP24" s="168">
        <v>23.336600000000001</v>
      </c>
      <c r="AQ24" s="168">
        <v>21.846451612999999</v>
      </c>
      <c r="AR24" s="168">
        <v>21.592466667</v>
      </c>
      <c r="AS24" s="168">
        <v>21.23883871</v>
      </c>
      <c r="AT24" s="168">
        <v>21.617967742000001</v>
      </c>
      <c r="AU24" s="168">
        <v>21.545966666999998</v>
      </c>
      <c r="AV24" s="168">
        <v>22.123580645000001</v>
      </c>
      <c r="AW24" s="168">
        <v>24.094466666999999</v>
      </c>
      <c r="AX24" s="168">
        <v>24.334451612999999</v>
      </c>
      <c r="AY24" s="168">
        <v>24.711612902999999</v>
      </c>
      <c r="AZ24" s="168">
        <v>25.139642856999998</v>
      </c>
      <c r="BA24" s="168">
        <v>24.057741934999999</v>
      </c>
      <c r="BB24" s="168">
        <v>23.368666666999999</v>
      </c>
      <c r="BC24" s="168">
        <v>22.090209999999999</v>
      </c>
      <c r="BD24" s="168">
        <v>21.481110000000001</v>
      </c>
      <c r="BE24" s="258">
        <v>21.359030000000001</v>
      </c>
      <c r="BF24" s="258">
        <v>21.486969999999999</v>
      </c>
      <c r="BG24" s="258">
        <v>21.46311</v>
      </c>
      <c r="BH24" s="258">
        <v>21.888940000000002</v>
      </c>
      <c r="BI24" s="258">
        <v>23.562650000000001</v>
      </c>
      <c r="BJ24" s="258">
        <v>24.548300000000001</v>
      </c>
      <c r="BK24" s="258">
        <v>24.842870000000001</v>
      </c>
      <c r="BL24" s="258">
        <v>24.33304</v>
      </c>
      <c r="BM24" s="258">
        <v>22.665030000000002</v>
      </c>
      <c r="BN24" s="258">
        <v>21.597449999999998</v>
      </c>
      <c r="BO24" s="258">
        <v>20.55161</v>
      </c>
      <c r="BP24" s="258">
        <v>20.491330000000001</v>
      </c>
      <c r="BQ24" s="258">
        <v>20.477910000000001</v>
      </c>
      <c r="BR24" s="258">
        <v>20.777999999999999</v>
      </c>
      <c r="BS24" s="258">
        <v>20.879169999999998</v>
      </c>
      <c r="BT24" s="258">
        <v>21.393879999999999</v>
      </c>
      <c r="BU24" s="258">
        <v>23.153130000000001</v>
      </c>
      <c r="BV24" s="258">
        <v>24.227499999999999</v>
      </c>
    </row>
    <row r="25" spans="1:74" ht="11.15" customHeight="1" x14ac:dyDescent="0.25">
      <c r="A25" s="61" t="s">
        <v>525</v>
      </c>
      <c r="B25" s="147" t="s">
        <v>130</v>
      </c>
      <c r="C25" s="168">
        <v>27.39554219</v>
      </c>
      <c r="D25" s="168">
        <v>27.86663918</v>
      </c>
      <c r="E25" s="168">
        <v>26.265788229999998</v>
      </c>
      <c r="F25" s="168">
        <v>24.693081729999999</v>
      </c>
      <c r="G25" s="168">
        <v>27.007721</v>
      </c>
      <c r="H25" s="168">
        <v>33.049698329999998</v>
      </c>
      <c r="I25" s="168">
        <v>40.51428087</v>
      </c>
      <c r="J25" s="168">
        <v>41.262863709999998</v>
      </c>
      <c r="K25" s="168">
        <v>36.054762969999999</v>
      </c>
      <c r="L25" s="168">
        <v>30.244884970000001</v>
      </c>
      <c r="M25" s="168">
        <v>27.31139383</v>
      </c>
      <c r="N25" s="168">
        <v>29.432111389999999</v>
      </c>
      <c r="O25" s="168">
        <v>30.610675870000001</v>
      </c>
      <c r="P25" s="168">
        <v>30.79463621</v>
      </c>
      <c r="Q25" s="168">
        <v>28.734965769999999</v>
      </c>
      <c r="R25" s="168">
        <v>25.926789400000001</v>
      </c>
      <c r="S25" s="168">
        <v>27.003484740000001</v>
      </c>
      <c r="T25" s="168">
        <v>34.703374529999998</v>
      </c>
      <c r="U25" s="168">
        <v>43.412800740000002</v>
      </c>
      <c r="V25" s="168">
        <v>41.162834740000001</v>
      </c>
      <c r="W25" s="168">
        <v>33.863578269999998</v>
      </c>
      <c r="X25" s="168">
        <v>30.59008665</v>
      </c>
      <c r="Y25" s="168">
        <v>25.73531307</v>
      </c>
      <c r="Z25" s="168">
        <v>28.543452970000001</v>
      </c>
      <c r="AA25" s="168">
        <v>27.87178274</v>
      </c>
      <c r="AB25" s="168">
        <v>28.019485209999999</v>
      </c>
      <c r="AC25" s="168">
        <v>23.93483681</v>
      </c>
      <c r="AD25" s="168">
        <v>25.376018299999998</v>
      </c>
      <c r="AE25" s="168">
        <v>26.252197389999999</v>
      </c>
      <c r="AF25" s="168">
        <v>36.236205830000003</v>
      </c>
      <c r="AG25" s="168">
        <v>39.949802579999997</v>
      </c>
      <c r="AH25" s="168">
        <v>40.720301130000003</v>
      </c>
      <c r="AI25" s="168">
        <v>32.95772247</v>
      </c>
      <c r="AJ25" s="168">
        <v>30.292222580000001</v>
      </c>
      <c r="AK25" s="168">
        <v>28.944711399999999</v>
      </c>
      <c r="AL25" s="168">
        <v>28.353089579999999</v>
      </c>
      <c r="AM25" s="168">
        <v>31.00868861</v>
      </c>
      <c r="AN25" s="168">
        <v>29.09525489</v>
      </c>
      <c r="AO25" s="168">
        <v>25.13693297</v>
      </c>
      <c r="AP25" s="168">
        <v>24.9444841</v>
      </c>
      <c r="AQ25" s="168">
        <v>29.853918350000001</v>
      </c>
      <c r="AR25" s="168">
        <v>38.196722569999999</v>
      </c>
      <c r="AS25" s="168">
        <v>45.161715839999999</v>
      </c>
      <c r="AT25" s="168">
        <v>44.363013520000003</v>
      </c>
      <c r="AU25" s="168">
        <v>37.389759769999998</v>
      </c>
      <c r="AV25" s="168">
        <v>30.634489899999998</v>
      </c>
      <c r="AW25" s="168">
        <v>30.103727630000002</v>
      </c>
      <c r="AX25" s="168">
        <v>32.043393450000003</v>
      </c>
      <c r="AY25" s="168">
        <v>31.225181160000002</v>
      </c>
      <c r="AZ25" s="168">
        <v>31.140162459999999</v>
      </c>
      <c r="BA25" s="168">
        <v>29.999253387</v>
      </c>
      <c r="BB25" s="168">
        <v>28.906064099999998</v>
      </c>
      <c r="BC25" s="168">
        <v>31.08709</v>
      </c>
      <c r="BD25" s="168">
        <v>38.655209999999997</v>
      </c>
      <c r="BE25" s="258">
        <v>45.699390000000001</v>
      </c>
      <c r="BF25" s="258">
        <v>46.454320000000003</v>
      </c>
      <c r="BG25" s="258">
        <v>37.978929999999998</v>
      </c>
      <c r="BH25" s="258">
        <v>31.0519</v>
      </c>
      <c r="BI25" s="258">
        <v>30.104749999999999</v>
      </c>
      <c r="BJ25" s="258">
        <v>31.78002</v>
      </c>
      <c r="BK25" s="258">
        <v>31.454969999999999</v>
      </c>
      <c r="BL25" s="258">
        <v>29.281389999999998</v>
      </c>
      <c r="BM25" s="258">
        <v>27.74213</v>
      </c>
      <c r="BN25" s="258">
        <v>25.937760000000001</v>
      </c>
      <c r="BO25" s="258">
        <v>30.256799999999998</v>
      </c>
      <c r="BP25" s="258">
        <v>38.019410000000001</v>
      </c>
      <c r="BQ25" s="258">
        <v>46.23386</v>
      </c>
      <c r="BR25" s="258">
        <v>45.768320000000003</v>
      </c>
      <c r="BS25" s="258">
        <v>36.879600000000003</v>
      </c>
      <c r="BT25" s="258">
        <v>29.385429999999999</v>
      </c>
      <c r="BU25" s="258">
        <v>29.465199999999999</v>
      </c>
      <c r="BV25" s="258">
        <v>31.404669999999999</v>
      </c>
    </row>
    <row r="26" spans="1:74" ht="11.15" customHeight="1" x14ac:dyDescent="0.25">
      <c r="A26" s="61" t="s">
        <v>523</v>
      </c>
      <c r="B26" s="147" t="s">
        <v>415</v>
      </c>
      <c r="C26" s="168">
        <v>4.7996774194</v>
      </c>
      <c r="D26" s="168">
        <v>4.8323571429000003</v>
      </c>
      <c r="E26" s="168">
        <v>4.8544838710000002</v>
      </c>
      <c r="F26" s="168">
        <v>4.8779666666999999</v>
      </c>
      <c r="G26" s="168">
        <v>4.9151935483999996</v>
      </c>
      <c r="H26" s="168">
        <v>4.9287666666999996</v>
      </c>
      <c r="I26" s="168">
        <v>4.9559677419000003</v>
      </c>
      <c r="J26" s="168">
        <v>5.0764516128999997</v>
      </c>
      <c r="K26" s="168">
        <v>5.0958666667000001</v>
      </c>
      <c r="L26" s="168">
        <v>5.1406129032000001</v>
      </c>
      <c r="M26" s="168">
        <v>5.2248999999999999</v>
      </c>
      <c r="N26" s="168">
        <v>5.2190322581000004</v>
      </c>
      <c r="O26" s="168">
        <v>5.1500322581000004</v>
      </c>
      <c r="P26" s="168">
        <v>5.1440000000000001</v>
      </c>
      <c r="Q26" s="168">
        <v>5.1533225806000003</v>
      </c>
      <c r="R26" s="168">
        <v>5.0179</v>
      </c>
      <c r="S26" s="168">
        <v>4.7192903226</v>
      </c>
      <c r="T26" s="168">
        <v>4.7866</v>
      </c>
      <c r="U26" s="168">
        <v>4.8713225806000002</v>
      </c>
      <c r="V26" s="168">
        <v>4.8556129031999999</v>
      </c>
      <c r="W26" s="168">
        <v>4.8608333332999996</v>
      </c>
      <c r="X26" s="168">
        <v>4.8237741935000003</v>
      </c>
      <c r="Y26" s="168">
        <v>4.9724000000000004</v>
      </c>
      <c r="Z26" s="168">
        <v>4.9799677419000004</v>
      </c>
      <c r="AA26" s="168">
        <v>5.1234516129000003</v>
      </c>
      <c r="AB26" s="168">
        <v>4.7450714286000002</v>
      </c>
      <c r="AC26" s="168">
        <v>5.1655161290000002</v>
      </c>
      <c r="AD26" s="168">
        <v>5.2099333333000004</v>
      </c>
      <c r="AE26" s="168">
        <v>5.2053548386999999</v>
      </c>
      <c r="AF26" s="168">
        <v>5.1885666666999999</v>
      </c>
      <c r="AG26" s="168">
        <v>5.2284516128999998</v>
      </c>
      <c r="AH26" s="168">
        <v>5.2515483870999997</v>
      </c>
      <c r="AI26" s="168">
        <v>5.2404666666999997</v>
      </c>
      <c r="AJ26" s="168">
        <v>5.3319999999999999</v>
      </c>
      <c r="AK26" s="168">
        <v>5.3816666667000002</v>
      </c>
      <c r="AL26" s="168">
        <v>5.3955806451999999</v>
      </c>
      <c r="AM26" s="168">
        <v>5.2564193548000002</v>
      </c>
      <c r="AN26" s="168">
        <v>5.2209285714</v>
      </c>
      <c r="AO26" s="168">
        <v>5.2989354839000002</v>
      </c>
      <c r="AP26" s="168">
        <v>5.3507333333</v>
      </c>
      <c r="AQ26" s="168">
        <v>5.4150967742000002</v>
      </c>
      <c r="AR26" s="168">
        <v>5.4577</v>
      </c>
      <c r="AS26" s="168">
        <v>5.4719354839000003</v>
      </c>
      <c r="AT26" s="168">
        <v>5.5030645161000002</v>
      </c>
      <c r="AU26" s="168">
        <v>5.5699666667000001</v>
      </c>
      <c r="AV26" s="168">
        <v>5.5762903226000002</v>
      </c>
      <c r="AW26" s="168">
        <v>5.5977666667000001</v>
      </c>
      <c r="AX26" s="168">
        <v>5.4673225806000003</v>
      </c>
      <c r="AY26" s="168">
        <v>5.6175806452000003</v>
      </c>
      <c r="AZ26" s="168">
        <v>5.6279642857000001</v>
      </c>
      <c r="BA26" s="168">
        <v>5.6680322581000002</v>
      </c>
      <c r="BB26" s="168">
        <v>5.6733333332999996</v>
      </c>
      <c r="BC26" s="168">
        <v>5.6827040000000002</v>
      </c>
      <c r="BD26" s="168">
        <v>5.6582410000000003</v>
      </c>
      <c r="BE26" s="258">
        <v>5.7108840000000001</v>
      </c>
      <c r="BF26" s="258">
        <v>5.7149780000000003</v>
      </c>
      <c r="BG26" s="258">
        <v>5.7193069999999997</v>
      </c>
      <c r="BH26" s="258">
        <v>5.6738840000000001</v>
      </c>
      <c r="BI26" s="258">
        <v>5.6730510000000001</v>
      </c>
      <c r="BJ26" s="258">
        <v>5.66364</v>
      </c>
      <c r="BK26" s="258">
        <v>5.655824</v>
      </c>
      <c r="BL26" s="258">
        <v>5.6476670000000002</v>
      </c>
      <c r="BM26" s="258">
        <v>5.6376530000000002</v>
      </c>
      <c r="BN26" s="258">
        <v>5.6302630000000002</v>
      </c>
      <c r="BO26" s="258">
        <v>5.6214589999999998</v>
      </c>
      <c r="BP26" s="258">
        <v>5.6465120000000004</v>
      </c>
      <c r="BQ26" s="258">
        <v>5.6666889999999999</v>
      </c>
      <c r="BR26" s="258">
        <v>5.6876600000000002</v>
      </c>
      <c r="BS26" s="258">
        <v>5.7112129999999999</v>
      </c>
      <c r="BT26" s="258">
        <v>5.7341680000000004</v>
      </c>
      <c r="BU26" s="258">
        <v>5.758451</v>
      </c>
      <c r="BV26" s="258">
        <v>5.7732210000000004</v>
      </c>
    </row>
    <row r="27" spans="1:74" ht="11.15" customHeight="1" x14ac:dyDescent="0.25">
      <c r="A27" s="61" t="s">
        <v>527</v>
      </c>
      <c r="B27" s="147" t="s">
        <v>789</v>
      </c>
      <c r="C27" s="168">
        <v>3.6702903226000001</v>
      </c>
      <c r="D27" s="168">
        <v>3.5776071428999998</v>
      </c>
      <c r="E27" s="168">
        <v>3.1120645160999998</v>
      </c>
      <c r="F27" s="168">
        <v>2.3922333333000001</v>
      </c>
      <c r="G27" s="168">
        <v>2.2204516128999998</v>
      </c>
      <c r="H27" s="168">
        <v>2.2827333332999999</v>
      </c>
      <c r="I27" s="168">
        <v>2.5102903226</v>
      </c>
      <c r="J27" s="168">
        <v>2.5509354839</v>
      </c>
      <c r="K27" s="168">
        <v>2.3775666666999999</v>
      </c>
      <c r="L27" s="168">
        <v>2.4059677419000001</v>
      </c>
      <c r="M27" s="168">
        <v>3.0417666667000001</v>
      </c>
      <c r="N27" s="168">
        <v>3.3715806451999999</v>
      </c>
      <c r="O27" s="168">
        <v>3.6158709676999998</v>
      </c>
      <c r="P27" s="168">
        <v>3.5576206896999998</v>
      </c>
      <c r="Q27" s="168">
        <v>2.9310322581000001</v>
      </c>
      <c r="R27" s="168">
        <v>2.4897999999999998</v>
      </c>
      <c r="S27" s="168">
        <v>2.2030645161</v>
      </c>
      <c r="T27" s="168">
        <v>2.3456000000000001</v>
      </c>
      <c r="U27" s="168">
        <v>2.6459999999999999</v>
      </c>
      <c r="V27" s="168">
        <v>2.5727096773999998</v>
      </c>
      <c r="W27" s="168">
        <v>2.3704666667000001</v>
      </c>
      <c r="X27" s="168">
        <v>2.4781612903000001</v>
      </c>
      <c r="Y27" s="168">
        <v>2.7101999999999999</v>
      </c>
      <c r="Z27" s="168">
        <v>3.4643548386999998</v>
      </c>
      <c r="AA27" s="168">
        <v>4.0348387096999998</v>
      </c>
      <c r="AB27" s="168">
        <v>4.1603571428999997</v>
      </c>
      <c r="AC27" s="168">
        <v>3.1533548386999999</v>
      </c>
      <c r="AD27" s="168">
        <v>2.7605</v>
      </c>
      <c r="AE27" s="168">
        <v>2.4778709676999999</v>
      </c>
      <c r="AF27" s="168">
        <v>2.7263000000000002</v>
      </c>
      <c r="AG27" s="168">
        <v>2.8503870968</v>
      </c>
      <c r="AH27" s="168">
        <v>2.8768709676999999</v>
      </c>
      <c r="AI27" s="168">
        <v>2.5985</v>
      </c>
      <c r="AJ27" s="168">
        <v>2.6568387097000001</v>
      </c>
      <c r="AK27" s="168">
        <v>3.3141666666999998</v>
      </c>
      <c r="AL27" s="168">
        <v>3.5977419355000002</v>
      </c>
      <c r="AM27" s="168">
        <v>4.2678064516000003</v>
      </c>
      <c r="AN27" s="168">
        <v>4.0270714286000002</v>
      </c>
      <c r="AO27" s="168">
        <v>3.3050645160999998</v>
      </c>
      <c r="AP27" s="168">
        <v>2.9068666667</v>
      </c>
      <c r="AQ27" s="168">
        <v>2.6644838709999998</v>
      </c>
      <c r="AR27" s="168">
        <v>2.8460999999999999</v>
      </c>
      <c r="AS27" s="168">
        <v>3.0691612902999998</v>
      </c>
      <c r="AT27" s="168">
        <v>3.0412903226000001</v>
      </c>
      <c r="AU27" s="168">
        <v>2.8099333333000001</v>
      </c>
      <c r="AV27" s="168">
        <v>2.8113548386999998</v>
      </c>
      <c r="AW27" s="168">
        <v>3.4047666667000001</v>
      </c>
      <c r="AX27" s="168">
        <v>4.018516129</v>
      </c>
      <c r="AY27" s="168">
        <v>3.9323548386999998</v>
      </c>
      <c r="AZ27" s="168">
        <v>3.8827500000000001</v>
      </c>
      <c r="BA27" s="168">
        <v>3.5721612903</v>
      </c>
      <c r="BB27" s="168">
        <v>2.9718</v>
      </c>
      <c r="BC27" s="168">
        <v>2.7525879999999998</v>
      </c>
      <c r="BD27" s="168">
        <v>2.915324</v>
      </c>
      <c r="BE27" s="258">
        <v>3.1359240000000002</v>
      </c>
      <c r="BF27" s="258">
        <v>3.167932</v>
      </c>
      <c r="BG27" s="258">
        <v>2.888973</v>
      </c>
      <c r="BH27" s="258">
        <v>2.8480569999999998</v>
      </c>
      <c r="BI27" s="258">
        <v>3.356338</v>
      </c>
      <c r="BJ27" s="258">
        <v>3.9923649999999999</v>
      </c>
      <c r="BK27" s="258">
        <v>4.2143350000000002</v>
      </c>
      <c r="BL27" s="258">
        <v>3.913926</v>
      </c>
      <c r="BM27" s="258">
        <v>3.3963950000000001</v>
      </c>
      <c r="BN27" s="258">
        <v>2.8242609999999999</v>
      </c>
      <c r="BO27" s="258">
        <v>2.6621260000000002</v>
      </c>
      <c r="BP27" s="258">
        <v>2.8481540000000001</v>
      </c>
      <c r="BQ27" s="258">
        <v>3.129623</v>
      </c>
      <c r="BR27" s="258">
        <v>3.1216699999999999</v>
      </c>
      <c r="BS27" s="258">
        <v>2.8316859999999999</v>
      </c>
      <c r="BT27" s="258">
        <v>2.7768969999999999</v>
      </c>
      <c r="BU27" s="258">
        <v>3.3304960000000001</v>
      </c>
      <c r="BV27" s="258">
        <v>3.9828610000000002</v>
      </c>
    </row>
    <row r="28" spans="1:74" ht="11.15" customHeight="1" x14ac:dyDescent="0.25">
      <c r="A28" s="61" t="s">
        <v>535</v>
      </c>
      <c r="B28" s="147" t="s">
        <v>416</v>
      </c>
      <c r="C28" s="168">
        <v>0.14564516128999999</v>
      </c>
      <c r="D28" s="168">
        <v>0.14564285714</v>
      </c>
      <c r="E28" s="168">
        <v>0.14564516128999999</v>
      </c>
      <c r="F28" s="168">
        <v>0.14563333333</v>
      </c>
      <c r="G28" s="168">
        <v>0.14564516128999999</v>
      </c>
      <c r="H28" s="168">
        <v>0.14563333333</v>
      </c>
      <c r="I28" s="168">
        <v>0.14564516128999999</v>
      </c>
      <c r="J28" s="168">
        <v>0.14564516128999999</v>
      </c>
      <c r="K28" s="168">
        <v>0.14563333333</v>
      </c>
      <c r="L28" s="168">
        <v>0.14564516128999999</v>
      </c>
      <c r="M28" s="168">
        <v>0.14563333333</v>
      </c>
      <c r="N28" s="168">
        <v>0.14564516128999999</v>
      </c>
      <c r="O28" s="168">
        <v>0.13425806452</v>
      </c>
      <c r="P28" s="168">
        <v>0.13424137930999999</v>
      </c>
      <c r="Q28" s="168">
        <v>0.13425806452</v>
      </c>
      <c r="R28" s="168">
        <v>0.13423333333000001</v>
      </c>
      <c r="S28" s="168">
        <v>0.13425806452</v>
      </c>
      <c r="T28" s="168">
        <v>0.13423333333000001</v>
      </c>
      <c r="U28" s="168">
        <v>0.13425806452</v>
      </c>
      <c r="V28" s="168">
        <v>0.13425806452</v>
      </c>
      <c r="W28" s="168">
        <v>0.13423333333000001</v>
      </c>
      <c r="X28" s="168">
        <v>0.13425806452</v>
      </c>
      <c r="Y28" s="168">
        <v>0.13423333333000001</v>
      </c>
      <c r="Z28" s="168">
        <v>0.13425806452</v>
      </c>
      <c r="AA28" s="168">
        <v>0.14925806452000001</v>
      </c>
      <c r="AB28" s="168">
        <v>0.14924999999999999</v>
      </c>
      <c r="AC28" s="168">
        <v>0.14925806452000001</v>
      </c>
      <c r="AD28" s="168">
        <v>0.14923333333</v>
      </c>
      <c r="AE28" s="168">
        <v>0.14925806452000001</v>
      </c>
      <c r="AF28" s="168">
        <v>0.14923333333</v>
      </c>
      <c r="AG28" s="168">
        <v>0.14925806452000001</v>
      </c>
      <c r="AH28" s="168">
        <v>0.14925806452000001</v>
      </c>
      <c r="AI28" s="168">
        <v>0.14923333333</v>
      </c>
      <c r="AJ28" s="168">
        <v>0.14925806452000001</v>
      </c>
      <c r="AK28" s="168">
        <v>0.14923333333</v>
      </c>
      <c r="AL28" s="168">
        <v>0.14925806452000001</v>
      </c>
      <c r="AM28" s="168">
        <v>0.14561290323000001</v>
      </c>
      <c r="AN28" s="168">
        <v>0.14560714286000001</v>
      </c>
      <c r="AO28" s="168">
        <v>0.14561290323000001</v>
      </c>
      <c r="AP28" s="168">
        <v>0.14563333333</v>
      </c>
      <c r="AQ28" s="168">
        <v>0.14561290323000001</v>
      </c>
      <c r="AR28" s="168">
        <v>0.14563333333</v>
      </c>
      <c r="AS28" s="168">
        <v>0.14561290323000001</v>
      </c>
      <c r="AT28" s="168">
        <v>0.14561290323000001</v>
      </c>
      <c r="AU28" s="168">
        <v>0.14560000000000001</v>
      </c>
      <c r="AV28" s="168">
        <v>0.14561290323000001</v>
      </c>
      <c r="AW28" s="168">
        <v>0.14560000000000001</v>
      </c>
      <c r="AX28" s="168">
        <v>0.14561290323000001</v>
      </c>
      <c r="AY28" s="168">
        <v>0.14561290323000001</v>
      </c>
      <c r="AZ28" s="168">
        <v>0.14560714286000001</v>
      </c>
      <c r="BA28" s="168">
        <v>0.14561290323000001</v>
      </c>
      <c r="BB28" s="168">
        <v>0.14560000000000001</v>
      </c>
      <c r="BC28" s="168">
        <v>0.14560000000000001</v>
      </c>
      <c r="BD28" s="168">
        <v>0.14560000000000001</v>
      </c>
      <c r="BE28" s="258">
        <v>0.14560000000000001</v>
      </c>
      <c r="BF28" s="258">
        <v>0.14560000000000001</v>
      </c>
      <c r="BG28" s="258">
        <v>0.14560000000000001</v>
      </c>
      <c r="BH28" s="258">
        <v>0.14560000000000001</v>
      </c>
      <c r="BI28" s="258">
        <v>0.14560000000000001</v>
      </c>
      <c r="BJ28" s="258">
        <v>0.14560000000000001</v>
      </c>
      <c r="BK28" s="258">
        <v>0.14560000000000001</v>
      </c>
      <c r="BL28" s="258">
        <v>0.14560000000000001</v>
      </c>
      <c r="BM28" s="258">
        <v>0.14560000000000001</v>
      </c>
      <c r="BN28" s="258">
        <v>0.14560000000000001</v>
      </c>
      <c r="BO28" s="258">
        <v>0.14560000000000001</v>
      </c>
      <c r="BP28" s="258">
        <v>0.14560000000000001</v>
      </c>
      <c r="BQ28" s="258">
        <v>0.14560000000000001</v>
      </c>
      <c r="BR28" s="258">
        <v>0.14560000000000001</v>
      </c>
      <c r="BS28" s="258">
        <v>0.14560000000000001</v>
      </c>
      <c r="BT28" s="258">
        <v>0.14560000000000001</v>
      </c>
      <c r="BU28" s="258">
        <v>0.14560000000000001</v>
      </c>
      <c r="BV28" s="258">
        <v>0.14560000000000001</v>
      </c>
    </row>
    <row r="29" spans="1:74" ht="11.15" customHeight="1" x14ac:dyDescent="0.25">
      <c r="A29" s="61" t="s">
        <v>526</v>
      </c>
      <c r="B29" s="147" t="s">
        <v>761</v>
      </c>
      <c r="C29" s="168">
        <v>110.46132258</v>
      </c>
      <c r="D29" s="168">
        <v>107.82567856999999</v>
      </c>
      <c r="E29" s="168">
        <v>94.445516128999998</v>
      </c>
      <c r="F29" s="168">
        <v>73.746166666999997</v>
      </c>
      <c r="G29" s="168">
        <v>68.838225805999997</v>
      </c>
      <c r="H29" s="168">
        <v>70.644666666999996</v>
      </c>
      <c r="I29" s="168">
        <v>77.222709676999997</v>
      </c>
      <c r="J29" s="168">
        <v>78.513677419000004</v>
      </c>
      <c r="K29" s="168">
        <v>73.541733332999996</v>
      </c>
      <c r="L29" s="168">
        <v>74.404645161000005</v>
      </c>
      <c r="M29" s="168">
        <v>92.791799999999995</v>
      </c>
      <c r="N29" s="168">
        <v>102.28116129</v>
      </c>
      <c r="O29" s="168">
        <v>107.11458064999999</v>
      </c>
      <c r="P29" s="168">
        <v>105.46613793</v>
      </c>
      <c r="Q29" s="168">
        <v>87.806129032000001</v>
      </c>
      <c r="R29" s="168">
        <v>75.228266667</v>
      </c>
      <c r="S29" s="168">
        <v>66.843903225999995</v>
      </c>
      <c r="T29" s="168">
        <v>70.930466667000005</v>
      </c>
      <c r="U29" s="168">
        <v>79.486741934999998</v>
      </c>
      <c r="V29" s="168">
        <v>77.404354839000007</v>
      </c>
      <c r="W29" s="168">
        <v>71.706000000000003</v>
      </c>
      <c r="X29" s="168">
        <v>74.706193548000002</v>
      </c>
      <c r="Y29" s="168">
        <v>81.398133333000004</v>
      </c>
      <c r="Z29" s="168">
        <v>102.67180645000001</v>
      </c>
      <c r="AA29" s="168">
        <v>107.60052468000001</v>
      </c>
      <c r="AB29" s="168">
        <v>110.60012807</v>
      </c>
      <c r="AC29" s="168">
        <v>85.141643262000002</v>
      </c>
      <c r="AD29" s="168">
        <v>75.688151633000004</v>
      </c>
      <c r="AE29" s="168">
        <v>68.230197390000001</v>
      </c>
      <c r="AF29" s="168">
        <v>74.685739162999994</v>
      </c>
      <c r="AG29" s="168">
        <v>77.918028386000003</v>
      </c>
      <c r="AH29" s="168">
        <v>78.568333387999999</v>
      </c>
      <c r="AI29" s="168">
        <v>71.195155803000006</v>
      </c>
      <c r="AJ29" s="168">
        <v>72.838932256999996</v>
      </c>
      <c r="AK29" s="168">
        <v>89.315778066999997</v>
      </c>
      <c r="AL29" s="168">
        <v>96.786573450999995</v>
      </c>
      <c r="AM29" s="168">
        <v>115.86091442</v>
      </c>
      <c r="AN29" s="168">
        <v>109.32575489</v>
      </c>
      <c r="AO29" s="168">
        <v>89.725416840999998</v>
      </c>
      <c r="AP29" s="168">
        <v>78.915084100000001</v>
      </c>
      <c r="AQ29" s="168">
        <v>72.334757060000001</v>
      </c>
      <c r="AR29" s="168">
        <v>77.265155902999993</v>
      </c>
      <c r="AS29" s="168">
        <v>83.320844871999995</v>
      </c>
      <c r="AT29" s="168">
        <v>82.564594165000003</v>
      </c>
      <c r="AU29" s="168">
        <v>76.283393102999995</v>
      </c>
      <c r="AV29" s="168">
        <v>76.321651189999997</v>
      </c>
      <c r="AW29" s="168">
        <v>92.431394296999997</v>
      </c>
      <c r="AX29" s="168">
        <v>109.0931999</v>
      </c>
      <c r="AY29" s="168">
        <v>106.75437470999999</v>
      </c>
      <c r="AZ29" s="168">
        <v>105.40780531999999</v>
      </c>
      <c r="BA29" s="168">
        <v>96.976479194000007</v>
      </c>
      <c r="BB29" s="168">
        <v>80.677264100000002</v>
      </c>
      <c r="BC29" s="168">
        <v>75.118688000000006</v>
      </c>
      <c r="BD29" s="168">
        <v>79.302833000000007</v>
      </c>
      <c r="BE29" s="258">
        <v>84.936210000000003</v>
      </c>
      <c r="BF29" s="258">
        <v>85.757059999999996</v>
      </c>
      <c r="BG29" s="258">
        <v>78.734200000000001</v>
      </c>
      <c r="BH29" s="258">
        <v>77.547110000000004</v>
      </c>
      <c r="BI29" s="258">
        <v>90.674499999999995</v>
      </c>
      <c r="BJ29" s="258">
        <v>107.0253</v>
      </c>
      <c r="BK29" s="258">
        <v>112.7834</v>
      </c>
      <c r="BL29" s="258">
        <v>104.9961</v>
      </c>
      <c r="BM29" s="258">
        <v>91.569710000000001</v>
      </c>
      <c r="BN29" s="258">
        <v>76.723389999999995</v>
      </c>
      <c r="BO29" s="258">
        <v>72.607489999999999</v>
      </c>
      <c r="BP29" s="258">
        <v>77.383870000000002</v>
      </c>
      <c r="BQ29" s="258">
        <v>84.670370000000005</v>
      </c>
      <c r="BR29" s="258">
        <v>84.381389999999996</v>
      </c>
      <c r="BS29" s="258">
        <v>77.071340000000006</v>
      </c>
      <c r="BT29" s="258">
        <v>75.439019999999999</v>
      </c>
      <c r="BU29" s="258">
        <v>89.736400000000003</v>
      </c>
      <c r="BV29" s="258">
        <v>106.4641</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258"/>
      <c r="BF30" s="258"/>
      <c r="BG30" s="25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760</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286"/>
      <c r="BF31" s="286"/>
      <c r="BG31" s="286"/>
      <c r="BH31" s="286"/>
      <c r="BI31" s="286"/>
      <c r="BJ31" s="286"/>
      <c r="BK31" s="286"/>
      <c r="BL31" s="286"/>
      <c r="BM31" s="286"/>
      <c r="BN31" s="286"/>
      <c r="BO31" s="286"/>
      <c r="BP31" s="286"/>
      <c r="BQ31" s="286"/>
      <c r="BR31" s="286"/>
      <c r="BS31" s="286"/>
      <c r="BT31" s="286"/>
      <c r="BU31" s="286"/>
      <c r="BV31" s="286"/>
    </row>
    <row r="32" spans="1:74" ht="11.15" customHeight="1" x14ac:dyDescent="0.25">
      <c r="A32" s="61" t="s">
        <v>519</v>
      </c>
      <c r="B32" s="147" t="s">
        <v>417</v>
      </c>
      <c r="C32" s="190">
        <v>1993.9960000000001</v>
      </c>
      <c r="D32" s="190">
        <v>1426.21</v>
      </c>
      <c r="E32" s="190">
        <v>1184.8900000000001</v>
      </c>
      <c r="F32" s="190">
        <v>1559.4010000000001</v>
      </c>
      <c r="G32" s="190">
        <v>2031.0309999999999</v>
      </c>
      <c r="H32" s="190">
        <v>2460.748</v>
      </c>
      <c r="I32" s="190">
        <v>2714.1959999999999</v>
      </c>
      <c r="J32" s="190">
        <v>2997.81</v>
      </c>
      <c r="K32" s="190">
        <v>3414.9389999999999</v>
      </c>
      <c r="L32" s="190">
        <v>3762.0430000000001</v>
      </c>
      <c r="M32" s="190">
        <v>3610.029</v>
      </c>
      <c r="N32" s="190">
        <v>3188.2429999999999</v>
      </c>
      <c r="O32" s="190">
        <v>2616.1750000000002</v>
      </c>
      <c r="P32" s="190">
        <v>2080.8829999999998</v>
      </c>
      <c r="Q32" s="190">
        <v>2029.3589999999999</v>
      </c>
      <c r="R32" s="190">
        <v>2332.4929999999999</v>
      </c>
      <c r="S32" s="190">
        <v>2777.5839999999998</v>
      </c>
      <c r="T32" s="190">
        <v>3133.0949999999998</v>
      </c>
      <c r="U32" s="190">
        <v>3293.549</v>
      </c>
      <c r="V32" s="190">
        <v>3522.2159999999999</v>
      </c>
      <c r="W32" s="190">
        <v>3839.8359999999998</v>
      </c>
      <c r="X32" s="190">
        <v>3928.5030000000002</v>
      </c>
      <c r="Y32" s="190">
        <v>3931.616</v>
      </c>
      <c r="Z32" s="190">
        <v>3340.9810000000002</v>
      </c>
      <c r="AA32" s="190">
        <v>2634.9670000000001</v>
      </c>
      <c r="AB32" s="190">
        <v>1859.2180000000001</v>
      </c>
      <c r="AC32" s="190">
        <v>1801.2249999999999</v>
      </c>
      <c r="AD32" s="190">
        <v>1975.0329999999999</v>
      </c>
      <c r="AE32" s="190">
        <v>2389.8910000000001</v>
      </c>
      <c r="AF32" s="190">
        <v>2585.1260000000002</v>
      </c>
      <c r="AG32" s="190">
        <v>2754.7139999999999</v>
      </c>
      <c r="AH32" s="190">
        <v>2917.268</v>
      </c>
      <c r="AI32" s="190">
        <v>3305.982</v>
      </c>
      <c r="AJ32" s="190">
        <v>3665.3850000000002</v>
      </c>
      <c r="AK32" s="190">
        <v>3532.7750000000001</v>
      </c>
      <c r="AL32" s="190">
        <v>3209.982</v>
      </c>
      <c r="AM32" s="190">
        <v>2215.9409999999998</v>
      </c>
      <c r="AN32" s="190">
        <v>1562.018</v>
      </c>
      <c r="AO32" s="190">
        <v>1401.4649999999999</v>
      </c>
      <c r="AP32" s="190">
        <v>1611.7650000000001</v>
      </c>
      <c r="AQ32" s="190">
        <v>2001.915</v>
      </c>
      <c r="AR32" s="190">
        <v>2325.3209999999999</v>
      </c>
      <c r="AS32" s="190">
        <v>2505.1219999999998</v>
      </c>
      <c r="AT32" s="190">
        <v>2709.4209999999998</v>
      </c>
      <c r="AU32" s="190">
        <v>3145.643</v>
      </c>
      <c r="AV32" s="190">
        <v>3569.3629999999998</v>
      </c>
      <c r="AW32" s="190">
        <v>3501.163</v>
      </c>
      <c r="AX32" s="190">
        <v>2927.0830000000001</v>
      </c>
      <c r="AY32" s="190">
        <v>2469.5819999999999</v>
      </c>
      <c r="AZ32" s="190">
        <v>2071.9119999999998</v>
      </c>
      <c r="BA32" s="190">
        <v>1849.6690000000001</v>
      </c>
      <c r="BB32" s="190">
        <v>2113.018</v>
      </c>
      <c r="BC32" s="190">
        <v>2549.1284286</v>
      </c>
      <c r="BD32" s="190">
        <v>2900.1089999999999</v>
      </c>
      <c r="BE32" s="242">
        <v>3058.3139999999999</v>
      </c>
      <c r="BF32" s="242">
        <v>3195.6239999999998</v>
      </c>
      <c r="BG32" s="242">
        <v>3547.7179999999998</v>
      </c>
      <c r="BH32" s="242">
        <v>3884.7840000000001</v>
      </c>
      <c r="BI32" s="242">
        <v>3787.6219999999998</v>
      </c>
      <c r="BJ32" s="242">
        <v>3183.627</v>
      </c>
      <c r="BK32" s="242">
        <v>2468.5169999999998</v>
      </c>
      <c r="BL32" s="242">
        <v>1996.16</v>
      </c>
      <c r="BM32" s="242">
        <v>1888.519</v>
      </c>
      <c r="BN32" s="242">
        <v>2192.8359999999998</v>
      </c>
      <c r="BO32" s="242">
        <v>2652.5569999999998</v>
      </c>
      <c r="BP32" s="242">
        <v>2994.0569999999998</v>
      </c>
      <c r="BQ32" s="242">
        <v>3122.3040000000001</v>
      </c>
      <c r="BR32" s="242">
        <v>3249.8110000000001</v>
      </c>
      <c r="BS32" s="242">
        <v>3621.4140000000002</v>
      </c>
      <c r="BT32" s="242">
        <v>3959.5520000000001</v>
      </c>
      <c r="BU32" s="242">
        <v>3909.9580000000001</v>
      </c>
      <c r="BV32" s="242">
        <v>3351.654</v>
      </c>
    </row>
    <row r="33" spans="1:74" ht="11.15" customHeight="1" x14ac:dyDescent="0.25">
      <c r="A33" s="471" t="s">
        <v>971</v>
      </c>
      <c r="B33" s="472" t="s">
        <v>976</v>
      </c>
      <c r="C33" s="190">
        <v>467.721</v>
      </c>
      <c r="D33" s="190">
        <v>311.51100000000002</v>
      </c>
      <c r="E33" s="190">
        <v>216.22300000000001</v>
      </c>
      <c r="F33" s="190">
        <v>294.22199999999998</v>
      </c>
      <c r="G33" s="190">
        <v>418.642</v>
      </c>
      <c r="H33" s="190">
        <v>537.44399999999996</v>
      </c>
      <c r="I33" s="190">
        <v>611.43700000000001</v>
      </c>
      <c r="J33" s="190">
        <v>724.87400000000002</v>
      </c>
      <c r="K33" s="190">
        <v>844.64700000000005</v>
      </c>
      <c r="L33" s="190">
        <v>932.38099999999997</v>
      </c>
      <c r="M33" s="190">
        <v>885.82100000000003</v>
      </c>
      <c r="N33" s="190">
        <v>763.80600000000004</v>
      </c>
      <c r="O33" s="190">
        <v>591.51300000000003</v>
      </c>
      <c r="P33" s="190">
        <v>437.649</v>
      </c>
      <c r="Q33" s="190">
        <v>385.30200000000002</v>
      </c>
      <c r="R33" s="190">
        <v>427.642</v>
      </c>
      <c r="S33" s="190">
        <v>553.024</v>
      </c>
      <c r="T33" s="190">
        <v>654.83199999999999</v>
      </c>
      <c r="U33" s="190">
        <v>721.28499999999997</v>
      </c>
      <c r="V33" s="190">
        <v>803.30200000000002</v>
      </c>
      <c r="W33" s="190">
        <v>889.8</v>
      </c>
      <c r="X33" s="190">
        <v>943.726</v>
      </c>
      <c r="Y33" s="190">
        <v>929.1</v>
      </c>
      <c r="Z33" s="190">
        <v>762.65899999999999</v>
      </c>
      <c r="AA33" s="190">
        <v>557.01900000000001</v>
      </c>
      <c r="AB33" s="190">
        <v>377.28300000000002</v>
      </c>
      <c r="AC33" s="190">
        <v>312.65199999999999</v>
      </c>
      <c r="AD33" s="190">
        <v>333.59699999999998</v>
      </c>
      <c r="AE33" s="190">
        <v>425.51</v>
      </c>
      <c r="AF33" s="190">
        <v>514.76300000000003</v>
      </c>
      <c r="AG33" s="190">
        <v>604.83100000000002</v>
      </c>
      <c r="AH33" s="190">
        <v>688.31500000000005</v>
      </c>
      <c r="AI33" s="190">
        <v>804.37800000000004</v>
      </c>
      <c r="AJ33" s="190">
        <v>904.35299999999995</v>
      </c>
      <c r="AK33" s="190">
        <v>841.98699999999997</v>
      </c>
      <c r="AL33" s="190">
        <v>765.726</v>
      </c>
      <c r="AM33" s="190">
        <v>503.01</v>
      </c>
      <c r="AN33" s="190">
        <v>331.68299999999999</v>
      </c>
      <c r="AO33" s="190">
        <v>242.15100000000001</v>
      </c>
      <c r="AP33" s="190">
        <v>259.29899999999998</v>
      </c>
      <c r="AQ33" s="190">
        <v>370.637</v>
      </c>
      <c r="AR33" s="190">
        <v>481.84500000000003</v>
      </c>
      <c r="AS33" s="190">
        <v>557.35299999999995</v>
      </c>
      <c r="AT33" s="190">
        <v>629.06200000000001</v>
      </c>
      <c r="AU33" s="190">
        <v>759.00300000000004</v>
      </c>
      <c r="AV33" s="190">
        <v>857.32299999999998</v>
      </c>
      <c r="AW33" s="190">
        <v>841.90499999999997</v>
      </c>
      <c r="AX33" s="190">
        <v>698.23500000000001</v>
      </c>
      <c r="AY33" s="190">
        <v>547.44799999999998</v>
      </c>
      <c r="AZ33" s="190">
        <v>422.834</v>
      </c>
      <c r="BA33" s="190">
        <v>334.17899999999997</v>
      </c>
      <c r="BB33" s="190">
        <v>418.18200000000002</v>
      </c>
      <c r="BC33" s="190">
        <v>543.42857143000003</v>
      </c>
      <c r="BD33" s="190">
        <v>644</v>
      </c>
      <c r="BE33" s="242">
        <v>724.11659999999995</v>
      </c>
      <c r="BF33" s="242">
        <v>772.69380000000001</v>
      </c>
      <c r="BG33" s="242">
        <v>870.50419999999997</v>
      </c>
      <c r="BH33" s="242">
        <v>934.31679999999994</v>
      </c>
      <c r="BI33" s="242">
        <v>896.57979999999998</v>
      </c>
      <c r="BJ33" s="242">
        <v>728.93179999999995</v>
      </c>
      <c r="BK33" s="242">
        <v>552.947</v>
      </c>
      <c r="BL33" s="242">
        <v>410.33789999999999</v>
      </c>
      <c r="BM33" s="242">
        <v>345.88819999999998</v>
      </c>
      <c r="BN33" s="242">
        <v>413.44040000000001</v>
      </c>
      <c r="BO33" s="242">
        <v>544.80169999999998</v>
      </c>
      <c r="BP33" s="242">
        <v>650.91079999999999</v>
      </c>
      <c r="BQ33" s="242">
        <v>703.10249999999996</v>
      </c>
      <c r="BR33" s="242">
        <v>747.74059999999997</v>
      </c>
      <c r="BS33" s="242">
        <v>848.07190000000003</v>
      </c>
      <c r="BT33" s="242">
        <v>929.75440000000003</v>
      </c>
      <c r="BU33" s="242">
        <v>908.07039999999995</v>
      </c>
      <c r="BV33" s="242">
        <v>754.40390000000002</v>
      </c>
    </row>
    <row r="34" spans="1:74" ht="11.15" customHeight="1" x14ac:dyDescent="0.25">
      <c r="A34" s="471" t="s">
        <v>972</v>
      </c>
      <c r="B34" s="472" t="s">
        <v>977</v>
      </c>
      <c r="C34" s="190">
        <v>521.36400000000003</v>
      </c>
      <c r="D34" s="190">
        <v>337.01499999999999</v>
      </c>
      <c r="E34" s="190">
        <v>241.81299999999999</v>
      </c>
      <c r="F34" s="190">
        <v>305.166</v>
      </c>
      <c r="G34" s="190">
        <v>439.20800000000003</v>
      </c>
      <c r="H34" s="190">
        <v>579.34699999999998</v>
      </c>
      <c r="I34" s="190">
        <v>696.24599999999998</v>
      </c>
      <c r="J34" s="190">
        <v>834.22900000000004</v>
      </c>
      <c r="K34" s="190">
        <v>990.12099999999998</v>
      </c>
      <c r="L34" s="190">
        <v>1102.942</v>
      </c>
      <c r="M34" s="190">
        <v>1029.8109999999999</v>
      </c>
      <c r="N34" s="190">
        <v>884.81100000000004</v>
      </c>
      <c r="O34" s="190">
        <v>717.08199999999999</v>
      </c>
      <c r="P34" s="190">
        <v>541.07500000000005</v>
      </c>
      <c r="Q34" s="190">
        <v>471.33600000000001</v>
      </c>
      <c r="R34" s="190">
        <v>523.28800000000001</v>
      </c>
      <c r="S34" s="190">
        <v>640.524</v>
      </c>
      <c r="T34" s="190">
        <v>746.98599999999999</v>
      </c>
      <c r="U34" s="190">
        <v>827.11599999999999</v>
      </c>
      <c r="V34" s="190">
        <v>934.70100000000002</v>
      </c>
      <c r="W34" s="190">
        <v>1052.6420000000001</v>
      </c>
      <c r="X34" s="190">
        <v>1113.2</v>
      </c>
      <c r="Y34" s="190">
        <v>1107.643</v>
      </c>
      <c r="Z34" s="190">
        <v>917.51599999999996</v>
      </c>
      <c r="AA34" s="190">
        <v>692.38099999999997</v>
      </c>
      <c r="AB34" s="190">
        <v>453.46300000000002</v>
      </c>
      <c r="AC34" s="190">
        <v>395.23099999999999</v>
      </c>
      <c r="AD34" s="190">
        <v>437.99299999999999</v>
      </c>
      <c r="AE34" s="190">
        <v>531.67999999999995</v>
      </c>
      <c r="AF34" s="190">
        <v>629.53800000000001</v>
      </c>
      <c r="AG34" s="190">
        <v>720.101</v>
      </c>
      <c r="AH34" s="190">
        <v>827.45600000000002</v>
      </c>
      <c r="AI34" s="190">
        <v>965.71500000000003</v>
      </c>
      <c r="AJ34" s="190">
        <v>1075.3610000000001</v>
      </c>
      <c r="AK34" s="190">
        <v>1022.811</v>
      </c>
      <c r="AL34" s="190">
        <v>886.6</v>
      </c>
      <c r="AM34" s="190">
        <v>574.95299999999997</v>
      </c>
      <c r="AN34" s="190">
        <v>372.28699999999998</v>
      </c>
      <c r="AO34" s="190">
        <v>296.10599999999999</v>
      </c>
      <c r="AP34" s="190">
        <v>330.20800000000003</v>
      </c>
      <c r="AQ34" s="190">
        <v>444.25799999999998</v>
      </c>
      <c r="AR34" s="190">
        <v>557.01099999999997</v>
      </c>
      <c r="AS34" s="190">
        <v>648.32299999999998</v>
      </c>
      <c r="AT34" s="190">
        <v>767.01400000000001</v>
      </c>
      <c r="AU34" s="190">
        <v>916.58699999999999</v>
      </c>
      <c r="AV34" s="190">
        <v>1053.441</v>
      </c>
      <c r="AW34" s="190">
        <v>1030.375</v>
      </c>
      <c r="AX34" s="190">
        <v>831.31100000000004</v>
      </c>
      <c r="AY34" s="190">
        <v>660.15</v>
      </c>
      <c r="AZ34" s="190">
        <v>518.22699999999998</v>
      </c>
      <c r="BA34" s="190">
        <v>416.673</v>
      </c>
      <c r="BB34" s="190">
        <v>482.27800000000002</v>
      </c>
      <c r="BC34" s="190">
        <v>596.28571428999999</v>
      </c>
      <c r="BD34" s="190">
        <v>711</v>
      </c>
      <c r="BE34" s="242">
        <v>787.70169999999996</v>
      </c>
      <c r="BF34" s="242">
        <v>881.00329999999997</v>
      </c>
      <c r="BG34" s="242">
        <v>1019.819</v>
      </c>
      <c r="BH34" s="242">
        <v>1135.279</v>
      </c>
      <c r="BI34" s="242">
        <v>1093.28</v>
      </c>
      <c r="BJ34" s="242">
        <v>880.10889999999995</v>
      </c>
      <c r="BK34" s="242">
        <v>658.93449999999996</v>
      </c>
      <c r="BL34" s="242">
        <v>500.02289999999999</v>
      </c>
      <c r="BM34" s="242">
        <v>427.39190000000002</v>
      </c>
      <c r="BN34" s="242">
        <v>491.3426</v>
      </c>
      <c r="BO34" s="242">
        <v>618.05889999999999</v>
      </c>
      <c r="BP34" s="242">
        <v>727.86630000000002</v>
      </c>
      <c r="BQ34" s="242">
        <v>804.20690000000002</v>
      </c>
      <c r="BR34" s="242">
        <v>882.93330000000003</v>
      </c>
      <c r="BS34" s="242">
        <v>1015.327</v>
      </c>
      <c r="BT34" s="242">
        <v>1126.1369999999999</v>
      </c>
      <c r="BU34" s="242">
        <v>1106.0029999999999</v>
      </c>
      <c r="BV34" s="242">
        <v>905.78240000000005</v>
      </c>
    </row>
    <row r="35" spans="1:74" ht="11.15" customHeight="1" x14ac:dyDescent="0.25">
      <c r="A35" s="471" t="s">
        <v>973</v>
      </c>
      <c r="B35" s="472" t="s">
        <v>978</v>
      </c>
      <c r="C35" s="190">
        <v>696.52300000000002</v>
      </c>
      <c r="D35" s="190">
        <v>562.56100000000004</v>
      </c>
      <c r="E35" s="190">
        <v>519.04499999999996</v>
      </c>
      <c r="F35" s="190">
        <v>695.03499999999997</v>
      </c>
      <c r="G35" s="190">
        <v>825.66899999999998</v>
      </c>
      <c r="H35" s="190">
        <v>917.25599999999997</v>
      </c>
      <c r="I35" s="190">
        <v>941.72699999999998</v>
      </c>
      <c r="J35" s="190">
        <v>948.79399999999998</v>
      </c>
      <c r="K35" s="190">
        <v>1049.0540000000001</v>
      </c>
      <c r="L35" s="190">
        <v>1191.8009999999999</v>
      </c>
      <c r="M35" s="190">
        <v>1180.4459999999999</v>
      </c>
      <c r="N35" s="190">
        <v>1094.683</v>
      </c>
      <c r="O35" s="190">
        <v>934.55100000000004</v>
      </c>
      <c r="P35" s="190">
        <v>777.98900000000003</v>
      </c>
      <c r="Q35" s="190">
        <v>856.99599999999998</v>
      </c>
      <c r="R35" s="190">
        <v>1021.981</v>
      </c>
      <c r="S35" s="190">
        <v>1140.3</v>
      </c>
      <c r="T35" s="190">
        <v>1221.2280000000001</v>
      </c>
      <c r="U35" s="190">
        <v>1206.979</v>
      </c>
      <c r="V35" s="190">
        <v>1233.355</v>
      </c>
      <c r="W35" s="190">
        <v>1312.67</v>
      </c>
      <c r="X35" s="190">
        <v>1280.971</v>
      </c>
      <c r="Y35" s="190">
        <v>1312.672</v>
      </c>
      <c r="Z35" s="190">
        <v>1155.134</v>
      </c>
      <c r="AA35" s="190">
        <v>944.577</v>
      </c>
      <c r="AB35" s="190">
        <v>679.43299999999999</v>
      </c>
      <c r="AC35" s="190">
        <v>760.14800000000002</v>
      </c>
      <c r="AD35" s="190">
        <v>832.26900000000001</v>
      </c>
      <c r="AE35" s="190">
        <v>978.79600000000005</v>
      </c>
      <c r="AF35" s="190">
        <v>993.36500000000001</v>
      </c>
      <c r="AG35" s="190">
        <v>973.06899999999996</v>
      </c>
      <c r="AH35" s="190">
        <v>939.52200000000005</v>
      </c>
      <c r="AI35" s="190">
        <v>1052.7349999999999</v>
      </c>
      <c r="AJ35" s="190">
        <v>1184.701</v>
      </c>
      <c r="AK35" s="190">
        <v>1169.171</v>
      </c>
      <c r="AL35" s="190">
        <v>1142.665</v>
      </c>
      <c r="AM35" s="190">
        <v>793.52800000000002</v>
      </c>
      <c r="AN35" s="190">
        <v>580.62400000000002</v>
      </c>
      <c r="AO35" s="190">
        <v>587.35799999999995</v>
      </c>
      <c r="AP35" s="190">
        <v>731.01900000000001</v>
      </c>
      <c r="AQ35" s="190">
        <v>840.63300000000004</v>
      </c>
      <c r="AR35" s="190">
        <v>884.80700000000002</v>
      </c>
      <c r="AS35" s="190">
        <v>871.65099999999995</v>
      </c>
      <c r="AT35" s="190">
        <v>883.95500000000004</v>
      </c>
      <c r="AU35" s="190">
        <v>1006.276</v>
      </c>
      <c r="AV35" s="190">
        <v>1170.046</v>
      </c>
      <c r="AW35" s="190">
        <v>1178.827</v>
      </c>
      <c r="AX35" s="190">
        <v>1041.6020000000001</v>
      </c>
      <c r="AY35" s="190">
        <v>979.65899999999999</v>
      </c>
      <c r="AZ35" s="190">
        <v>919.44899999999996</v>
      </c>
      <c r="BA35" s="190">
        <v>918.64499999999998</v>
      </c>
      <c r="BB35" s="190">
        <v>982.49800000000005</v>
      </c>
      <c r="BC35" s="190">
        <v>1086.4285714</v>
      </c>
      <c r="BD35" s="190">
        <v>1134</v>
      </c>
      <c r="BE35" s="242">
        <v>1090.71</v>
      </c>
      <c r="BF35" s="242">
        <v>1059.8219999999999</v>
      </c>
      <c r="BG35" s="242">
        <v>1137.5930000000001</v>
      </c>
      <c r="BH35" s="242">
        <v>1260.1189999999999</v>
      </c>
      <c r="BI35" s="242">
        <v>1258.8789999999999</v>
      </c>
      <c r="BJ35" s="242">
        <v>1111.856</v>
      </c>
      <c r="BK35" s="242">
        <v>890.33969999999999</v>
      </c>
      <c r="BL35" s="242">
        <v>762.30759999999998</v>
      </c>
      <c r="BM35" s="242">
        <v>800.32259999999997</v>
      </c>
      <c r="BN35" s="242">
        <v>943.92719999999997</v>
      </c>
      <c r="BO35" s="242">
        <v>1081.192</v>
      </c>
      <c r="BP35" s="242">
        <v>1145.46</v>
      </c>
      <c r="BQ35" s="242">
        <v>1108.2739999999999</v>
      </c>
      <c r="BR35" s="242">
        <v>1087.7560000000001</v>
      </c>
      <c r="BS35" s="242">
        <v>1190.0820000000001</v>
      </c>
      <c r="BT35" s="242">
        <v>1300.652</v>
      </c>
      <c r="BU35" s="242">
        <v>1308.7360000000001</v>
      </c>
      <c r="BV35" s="242">
        <v>1180.1479999999999</v>
      </c>
    </row>
    <row r="36" spans="1:74" ht="11.15" customHeight="1" x14ac:dyDescent="0.25">
      <c r="A36" s="471" t="s">
        <v>974</v>
      </c>
      <c r="B36" s="472" t="s">
        <v>979</v>
      </c>
      <c r="C36" s="190">
        <v>103.471</v>
      </c>
      <c r="D36" s="190">
        <v>73.132000000000005</v>
      </c>
      <c r="E36" s="190">
        <v>63.338999999999999</v>
      </c>
      <c r="F36" s="190">
        <v>76.438000000000002</v>
      </c>
      <c r="G36" s="190">
        <v>101.82</v>
      </c>
      <c r="H36" s="190">
        <v>135.13999999999999</v>
      </c>
      <c r="I36" s="190">
        <v>158.78299999999999</v>
      </c>
      <c r="J36" s="190">
        <v>177.92099999999999</v>
      </c>
      <c r="K36" s="190">
        <v>200.48599999999999</v>
      </c>
      <c r="L36" s="190">
        <v>206.239</v>
      </c>
      <c r="M36" s="190">
        <v>196.303</v>
      </c>
      <c r="N36" s="190">
        <v>167.4</v>
      </c>
      <c r="O36" s="190">
        <v>134.99700000000001</v>
      </c>
      <c r="P36" s="190">
        <v>99.387</v>
      </c>
      <c r="Q36" s="190">
        <v>91.873000000000005</v>
      </c>
      <c r="R36" s="190">
        <v>109.496</v>
      </c>
      <c r="S36" s="190">
        <v>143.38399999999999</v>
      </c>
      <c r="T36" s="190">
        <v>177.05500000000001</v>
      </c>
      <c r="U36" s="190">
        <v>200.209</v>
      </c>
      <c r="V36" s="190">
        <v>214.78200000000001</v>
      </c>
      <c r="W36" s="190">
        <v>235.09399999999999</v>
      </c>
      <c r="X36" s="190">
        <v>239.428</v>
      </c>
      <c r="Y36" s="190">
        <v>236.36199999999999</v>
      </c>
      <c r="Z36" s="190">
        <v>195.131</v>
      </c>
      <c r="AA36" s="190">
        <v>154.86199999999999</v>
      </c>
      <c r="AB36" s="190">
        <v>115.10599999999999</v>
      </c>
      <c r="AC36" s="190">
        <v>113.42700000000001</v>
      </c>
      <c r="AD36" s="190">
        <v>123.884</v>
      </c>
      <c r="AE36" s="190">
        <v>154.82900000000001</v>
      </c>
      <c r="AF36" s="190">
        <v>175.06200000000001</v>
      </c>
      <c r="AG36" s="190">
        <v>184.54599999999999</v>
      </c>
      <c r="AH36" s="190">
        <v>190.40700000000001</v>
      </c>
      <c r="AI36" s="190">
        <v>205.22200000000001</v>
      </c>
      <c r="AJ36" s="190">
        <v>213.31800000000001</v>
      </c>
      <c r="AK36" s="190">
        <v>204.40299999999999</v>
      </c>
      <c r="AL36" s="190">
        <v>171.28200000000001</v>
      </c>
      <c r="AM36" s="190">
        <v>127.863</v>
      </c>
      <c r="AN36" s="190">
        <v>92.822999999999993</v>
      </c>
      <c r="AO36" s="190">
        <v>90.370999999999995</v>
      </c>
      <c r="AP36" s="190">
        <v>92.991</v>
      </c>
      <c r="AQ36" s="190">
        <v>116.554</v>
      </c>
      <c r="AR36" s="190">
        <v>137.01300000000001</v>
      </c>
      <c r="AS36" s="190">
        <v>147.446</v>
      </c>
      <c r="AT36" s="190">
        <v>159.45599999999999</v>
      </c>
      <c r="AU36" s="190">
        <v>184.27699999999999</v>
      </c>
      <c r="AV36" s="190">
        <v>206.011</v>
      </c>
      <c r="AW36" s="190">
        <v>194.315</v>
      </c>
      <c r="AX36" s="190">
        <v>157.51300000000001</v>
      </c>
      <c r="AY36" s="190">
        <v>122.78</v>
      </c>
      <c r="AZ36" s="190">
        <v>93.683000000000007</v>
      </c>
      <c r="BA36" s="190">
        <v>79.253</v>
      </c>
      <c r="BB36" s="190">
        <v>98.19</v>
      </c>
      <c r="BC36" s="190">
        <v>134.14285713999999</v>
      </c>
      <c r="BD36" s="190">
        <v>171</v>
      </c>
      <c r="BE36" s="242">
        <v>194.3828</v>
      </c>
      <c r="BF36" s="242">
        <v>214.49260000000001</v>
      </c>
      <c r="BG36" s="242">
        <v>233.31030000000001</v>
      </c>
      <c r="BH36" s="242">
        <v>243.90479999999999</v>
      </c>
      <c r="BI36" s="242">
        <v>234.56280000000001</v>
      </c>
      <c r="BJ36" s="242">
        <v>197.37129999999999</v>
      </c>
      <c r="BK36" s="242">
        <v>166.0367</v>
      </c>
      <c r="BL36" s="242">
        <v>140.58109999999999</v>
      </c>
      <c r="BM36" s="242">
        <v>128.4367</v>
      </c>
      <c r="BN36" s="242">
        <v>128.10910000000001</v>
      </c>
      <c r="BO36" s="242">
        <v>144.6397</v>
      </c>
      <c r="BP36" s="242">
        <v>167.1078</v>
      </c>
      <c r="BQ36" s="242">
        <v>187.45689999999999</v>
      </c>
      <c r="BR36" s="242">
        <v>207.4289</v>
      </c>
      <c r="BS36" s="242">
        <v>227.09639999999999</v>
      </c>
      <c r="BT36" s="242">
        <v>239.2971</v>
      </c>
      <c r="BU36" s="242">
        <v>231.72720000000001</v>
      </c>
      <c r="BV36" s="242">
        <v>196.12289999999999</v>
      </c>
    </row>
    <row r="37" spans="1:74" ht="11.15" customHeight="1" x14ac:dyDescent="0.25">
      <c r="A37" s="471" t="s">
        <v>975</v>
      </c>
      <c r="B37" s="472" t="s">
        <v>980</v>
      </c>
      <c r="C37" s="190">
        <v>170.928</v>
      </c>
      <c r="D37" s="190">
        <v>110.759</v>
      </c>
      <c r="E37" s="190">
        <v>114.514</v>
      </c>
      <c r="F37" s="190">
        <v>158.43899999999999</v>
      </c>
      <c r="G37" s="190">
        <v>214.374</v>
      </c>
      <c r="H37" s="190">
        <v>258.71600000000001</v>
      </c>
      <c r="I37" s="190">
        <v>271.65100000000001</v>
      </c>
      <c r="J37" s="190">
        <v>276.31900000000002</v>
      </c>
      <c r="K37" s="190">
        <v>294.11599999999999</v>
      </c>
      <c r="L37" s="190">
        <v>292.34100000000001</v>
      </c>
      <c r="M37" s="190">
        <v>282.58199999999999</v>
      </c>
      <c r="N37" s="190">
        <v>244.91399999999999</v>
      </c>
      <c r="O37" s="190">
        <v>209.90100000000001</v>
      </c>
      <c r="P37" s="190">
        <v>199.06700000000001</v>
      </c>
      <c r="Q37" s="190">
        <v>200.44800000000001</v>
      </c>
      <c r="R37" s="190">
        <v>227.10300000000001</v>
      </c>
      <c r="S37" s="190">
        <v>276.32100000000003</v>
      </c>
      <c r="T37" s="190">
        <v>307.63900000000001</v>
      </c>
      <c r="U37" s="190">
        <v>310.85300000000001</v>
      </c>
      <c r="V37" s="190">
        <v>306.63600000000002</v>
      </c>
      <c r="W37" s="190">
        <v>318.45600000000002</v>
      </c>
      <c r="X37" s="190">
        <v>319.786</v>
      </c>
      <c r="Y37" s="190">
        <v>315.94</v>
      </c>
      <c r="Z37" s="190">
        <v>282.24299999999999</v>
      </c>
      <c r="AA37" s="190">
        <v>259.44099999999997</v>
      </c>
      <c r="AB37" s="190">
        <v>209.17400000000001</v>
      </c>
      <c r="AC37" s="190">
        <v>196.5</v>
      </c>
      <c r="AD37" s="190">
        <v>224.02099999999999</v>
      </c>
      <c r="AE37" s="190">
        <v>274.25599999999997</v>
      </c>
      <c r="AF37" s="190">
        <v>245.655</v>
      </c>
      <c r="AG37" s="190">
        <v>243.90199999999999</v>
      </c>
      <c r="AH37" s="190">
        <v>242.07</v>
      </c>
      <c r="AI37" s="190">
        <v>247.595</v>
      </c>
      <c r="AJ37" s="190">
        <v>257.26499999999999</v>
      </c>
      <c r="AK37" s="190">
        <v>266.36399999999998</v>
      </c>
      <c r="AL37" s="190">
        <v>218.285</v>
      </c>
      <c r="AM37" s="190">
        <v>193.77</v>
      </c>
      <c r="AN37" s="190">
        <v>163.19200000000001</v>
      </c>
      <c r="AO37" s="190">
        <v>164.84899999999999</v>
      </c>
      <c r="AP37" s="190">
        <v>177.39500000000001</v>
      </c>
      <c r="AQ37" s="190">
        <v>207.28</v>
      </c>
      <c r="AR37" s="190">
        <v>239.541</v>
      </c>
      <c r="AS37" s="190">
        <v>252.923</v>
      </c>
      <c r="AT37" s="190">
        <v>240.18</v>
      </c>
      <c r="AU37" s="190">
        <v>247.42699999999999</v>
      </c>
      <c r="AV37" s="190">
        <v>249.994</v>
      </c>
      <c r="AW37" s="190">
        <v>224.364</v>
      </c>
      <c r="AX37" s="190">
        <v>168.91200000000001</v>
      </c>
      <c r="AY37" s="190">
        <v>130.893</v>
      </c>
      <c r="AZ37" s="190">
        <v>90.224999999999994</v>
      </c>
      <c r="BA37" s="190">
        <v>74.186000000000007</v>
      </c>
      <c r="BB37" s="190">
        <v>105.01300000000001</v>
      </c>
      <c r="BC37" s="190">
        <v>160.28571428999999</v>
      </c>
      <c r="BD37" s="190">
        <v>209</v>
      </c>
      <c r="BE37" s="242">
        <v>230.95840000000001</v>
      </c>
      <c r="BF37" s="242">
        <v>235.36680000000001</v>
      </c>
      <c r="BG37" s="242">
        <v>252.7919</v>
      </c>
      <c r="BH37" s="242">
        <v>277.20299999999997</v>
      </c>
      <c r="BI37" s="242">
        <v>271.71809999999999</v>
      </c>
      <c r="BJ37" s="242">
        <v>234.77119999999999</v>
      </c>
      <c r="BK37" s="242">
        <v>172.20320000000001</v>
      </c>
      <c r="BL37" s="242">
        <v>156.78809999999999</v>
      </c>
      <c r="BM37" s="242">
        <v>161.6816</v>
      </c>
      <c r="BN37" s="242">
        <v>191.2038</v>
      </c>
      <c r="BO37" s="242">
        <v>237.6079</v>
      </c>
      <c r="BP37" s="242">
        <v>274.4812</v>
      </c>
      <c r="BQ37" s="242">
        <v>289.7439</v>
      </c>
      <c r="BR37" s="242">
        <v>292.6293</v>
      </c>
      <c r="BS37" s="242">
        <v>308.0763</v>
      </c>
      <c r="BT37" s="242">
        <v>330.78570000000002</v>
      </c>
      <c r="BU37" s="242">
        <v>324.02420000000001</v>
      </c>
      <c r="BV37" s="242">
        <v>285.90649999999999</v>
      </c>
    </row>
    <row r="38" spans="1:74" ht="11.15" customHeight="1" x14ac:dyDescent="0.25">
      <c r="A38" s="471" t="s">
        <v>981</v>
      </c>
      <c r="B38" s="535" t="s">
        <v>406</v>
      </c>
      <c r="C38" s="205">
        <v>33.99</v>
      </c>
      <c r="D38" s="205">
        <v>31.233000000000001</v>
      </c>
      <c r="E38" s="205">
        <v>29.957000000000001</v>
      </c>
      <c r="F38" s="205">
        <v>30.100999999999999</v>
      </c>
      <c r="G38" s="205">
        <v>31.32</v>
      </c>
      <c r="H38" s="205">
        <v>32.844999999999999</v>
      </c>
      <c r="I38" s="205">
        <v>34.353000000000002</v>
      </c>
      <c r="J38" s="205">
        <v>35.673000000000002</v>
      </c>
      <c r="K38" s="205">
        <v>36.515999999999998</v>
      </c>
      <c r="L38" s="205">
        <v>36.338999999999999</v>
      </c>
      <c r="M38" s="205">
        <v>35.067</v>
      </c>
      <c r="N38" s="205">
        <v>32.628</v>
      </c>
      <c r="O38" s="205">
        <v>28.131</v>
      </c>
      <c r="P38" s="205">
        <v>25.716000000000001</v>
      </c>
      <c r="Q38" s="205">
        <v>23.402999999999999</v>
      </c>
      <c r="R38" s="205">
        <v>22.981999999999999</v>
      </c>
      <c r="S38" s="205">
        <v>24.030999999999999</v>
      </c>
      <c r="T38" s="205">
        <v>25.356000000000002</v>
      </c>
      <c r="U38" s="205">
        <v>27.109000000000002</v>
      </c>
      <c r="V38" s="205">
        <v>29.44</v>
      </c>
      <c r="W38" s="205">
        <v>31.172999999999998</v>
      </c>
      <c r="X38" s="205">
        <v>31.393000000000001</v>
      </c>
      <c r="Y38" s="205">
        <v>29.899000000000001</v>
      </c>
      <c r="Z38" s="205">
        <v>28.298999999999999</v>
      </c>
      <c r="AA38" s="205">
        <v>26.687999999999999</v>
      </c>
      <c r="AB38" s="205">
        <v>24.759</v>
      </c>
      <c r="AC38" s="205">
        <v>23.266999999999999</v>
      </c>
      <c r="AD38" s="205">
        <v>23.27</v>
      </c>
      <c r="AE38" s="205">
        <v>24.82</v>
      </c>
      <c r="AF38" s="205">
        <v>26.742999999999999</v>
      </c>
      <c r="AG38" s="205">
        <v>28.265999999999998</v>
      </c>
      <c r="AH38" s="205">
        <v>29.498999999999999</v>
      </c>
      <c r="AI38" s="205">
        <v>30.337</v>
      </c>
      <c r="AJ38" s="205">
        <v>30.388000000000002</v>
      </c>
      <c r="AK38" s="205">
        <v>28.04</v>
      </c>
      <c r="AL38" s="205">
        <v>25.425999999999998</v>
      </c>
      <c r="AM38" s="205">
        <v>22.815999999999999</v>
      </c>
      <c r="AN38" s="205">
        <v>21.408999999999999</v>
      </c>
      <c r="AO38" s="205">
        <v>20.631</v>
      </c>
      <c r="AP38" s="205">
        <v>20.853000000000002</v>
      </c>
      <c r="AQ38" s="205">
        <v>22.553000000000001</v>
      </c>
      <c r="AR38" s="205">
        <v>25.105</v>
      </c>
      <c r="AS38" s="205">
        <v>27.427</v>
      </c>
      <c r="AT38" s="205">
        <v>29.754999999999999</v>
      </c>
      <c r="AU38" s="205">
        <v>32.075000000000003</v>
      </c>
      <c r="AV38" s="205">
        <v>32.548000000000002</v>
      </c>
      <c r="AW38" s="205">
        <v>31.376999999999999</v>
      </c>
      <c r="AX38" s="205">
        <v>29.510999999999999</v>
      </c>
      <c r="AY38" s="205">
        <v>28.652999999999999</v>
      </c>
      <c r="AZ38" s="205">
        <v>27.492999999999999</v>
      </c>
      <c r="BA38" s="205">
        <v>26.734000000000002</v>
      </c>
      <c r="BB38" s="205">
        <v>26.856999999999999</v>
      </c>
      <c r="BC38" s="205">
        <v>28.556999999999999</v>
      </c>
      <c r="BD38" s="205">
        <v>31.109000000000002</v>
      </c>
      <c r="BE38" s="249">
        <v>30.443999999999999</v>
      </c>
      <c r="BF38" s="249">
        <v>32.245199999999997</v>
      </c>
      <c r="BG38" s="249">
        <v>33.699399999999997</v>
      </c>
      <c r="BH38" s="249">
        <v>33.961199999999998</v>
      </c>
      <c r="BI38" s="249">
        <v>32.602400000000003</v>
      </c>
      <c r="BJ38" s="249">
        <v>30.588200000000001</v>
      </c>
      <c r="BK38" s="249">
        <v>28.055599999999998</v>
      </c>
      <c r="BL38" s="249">
        <v>26.122</v>
      </c>
      <c r="BM38" s="249">
        <v>24.798400000000001</v>
      </c>
      <c r="BN38" s="249">
        <v>24.8126</v>
      </c>
      <c r="BO38" s="249">
        <v>26.2562</v>
      </c>
      <c r="BP38" s="249">
        <v>28.2316</v>
      </c>
      <c r="BQ38" s="249">
        <v>29.5198</v>
      </c>
      <c r="BR38" s="249">
        <v>31.32244</v>
      </c>
      <c r="BS38" s="249">
        <v>32.760080000000002</v>
      </c>
      <c r="BT38" s="249">
        <v>32.925840000000001</v>
      </c>
      <c r="BU38" s="249">
        <v>31.397079999999999</v>
      </c>
      <c r="BV38" s="249">
        <v>29.29044</v>
      </c>
    </row>
    <row r="39" spans="1:74" s="335" customFormat="1" ht="12" customHeight="1" x14ac:dyDescent="0.25">
      <c r="A39" s="334"/>
      <c r="B39" s="659" t="s">
        <v>832</v>
      </c>
      <c r="C39" s="614"/>
      <c r="D39" s="614"/>
      <c r="E39" s="614"/>
      <c r="F39" s="614"/>
      <c r="G39" s="614"/>
      <c r="H39" s="614"/>
      <c r="I39" s="614"/>
      <c r="J39" s="614"/>
      <c r="K39" s="614"/>
      <c r="L39" s="614"/>
      <c r="M39" s="614"/>
      <c r="N39" s="614"/>
      <c r="O39" s="614"/>
      <c r="P39" s="614"/>
      <c r="Q39" s="608"/>
      <c r="AY39" s="390"/>
      <c r="AZ39" s="390"/>
      <c r="BA39" s="390"/>
      <c r="BB39" s="481"/>
      <c r="BC39" s="390"/>
      <c r="BD39" s="390"/>
      <c r="BE39" s="390"/>
      <c r="BF39" s="390"/>
      <c r="BG39" s="390"/>
      <c r="BH39" s="390"/>
      <c r="BI39" s="390"/>
      <c r="BJ39" s="390"/>
    </row>
    <row r="40" spans="1:74" s="335" customFormat="1" ht="12" customHeight="1" x14ac:dyDescent="0.25">
      <c r="A40" s="334"/>
      <c r="B40" s="672" t="s">
        <v>833</v>
      </c>
      <c r="C40" s="614"/>
      <c r="D40" s="614"/>
      <c r="E40" s="614"/>
      <c r="F40" s="614"/>
      <c r="G40" s="614"/>
      <c r="H40" s="614"/>
      <c r="I40" s="614"/>
      <c r="J40" s="614"/>
      <c r="K40" s="614"/>
      <c r="L40" s="614"/>
      <c r="M40" s="614"/>
      <c r="N40" s="614"/>
      <c r="O40" s="614"/>
      <c r="P40" s="614"/>
      <c r="Q40" s="608"/>
      <c r="Y40" s="536"/>
      <c r="Z40" s="536"/>
      <c r="AA40" s="536"/>
      <c r="AB40" s="536"/>
      <c r="AY40" s="390"/>
      <c r="AZ40" s="390"/>
      <c r="BA40" s="390"/>
      <c r="BB40" s="390"/>
      <c r="BC40" s="390"/>
      <c r="BD40" s="390"/>
      <c r="BE40" s="390"/>
      <c r="BF40" s="390"/>
      <c r="BG40" s="390"/>
      <c r="BH40" s="390"/>
      <c r="BI40" s="390"/>
      <c r="BJ40" s="390"/>
    </row>
    <row r="41" spans="1:74" s="335" customFormat="1" ht="12" customHeight="1" x14ac:dyDescent="0.25">
      <c r="A41" s="334"/>
      <c r="B41" s="672" t="s">
        <v>834</v>
      </c>
      <c r="C41" s="614"/>
      <c r="D41" s="614"/>
      <c r="E41" s="614"/>
      <c r="F41" s="614"/>
      <c r="G41" s="614"/>
      <c r="H41" s="614"/>
      <c r="I41" s="614"/>
      <c r="J41" s="614"/>
      <c r="K41" s="614"/>
      <c r="L41" s="614"/>
      <c r="M41" s="614"/>
      <c r="N41" s="614"/>
      <c r="O41" s="614"/>
      <c r="P41" s="614"/>
      <c r="Q41" s="608"/>
      <c r="AY41" s="390"/>
      <c r="AZ41" s="390"/>
      <c r="BA41" s="390"/>
      <c r="BB41" s="390"/>
      <c r="BC41" s="390"/>
      <c r="BD41" s="390"/>
      <c r="BE41" s="390"/>
      <c r="BF41" s="390"/>
      <c r="BG41" s="390"/>
      <c r="BH41" s="390"/>
      <c r="BI41" s="390"/>
      <c r="BJ41" s="390"/>
    </row>
    <row r="42" spans="1:74" s="335" customFormat="1" ht="12" customHeight="1" x14ac:dyDescent="0.25">
      <c r="A42" s="334"/>
      <c r="B42" s="670" t="s">
        <v>982</v>
      </c>
      <c r="C42" s="608"/>
      <c r="D42" s="608"/>
      <c r="E42" s="608"/>
      <c r="F42" s="608"/>
      <c r="G42" s="608"/>
      <c r="H42" s="608"/>
      <c r="I42" s="608"/>
      <c r="J42" s="608"/>
      <c r="K42" s="608"/>
      <c r="L42" s="608"/>
      <c r="M42" s="608"/>
      <c r="N42" s="608"/>
      <c r="O42" s="608"/>
      <c r="P42" s="608"/>
      <c r="Q42" s="608"/>
      <c r="AY42" s="390"/>
      <c r="AZ42" s="390"/>
      <c r="BA42" s="390"/>
      <c r="BB42" s="390"/>
      <c r="BC42" s="390"/>
      <c r="BD42" s="390"/>
      <c r="BE42" s="390"/>
      <c r="BF42" s="390"/>
      <c r="BG42" s="390"/>
      <c r="BH42" s="390"/>
      <c r="BI42" s="390"/>
      <c r="BJ42" s="390"/>
    </row>
    <row r="43" spans="1:74" s="218" customFormat="1" ht="12" customHeight="1" x14ac:dyDescent="0.25">
      <c r="A43" s="61"/>
      <c r="B43" s="629" t="s">
        <v>790</v>
      </c>
      <c r="C43" s="630"/>
      <c r="D43" s="630"/>
      <c r="E43" s="630"/>
      <c r="F43" s="630"/>
      <c r="G43" s="630"/>
      <c r="H43" s="630"/>
      <c r="I43" s="630"/>
      <c r="J43" s="630"/>
      <c r="K43" s="630"/>
      <c r="L43" s="630"/>
      <c r="M43" s="630"/>
      <c r="N43" s="630"/>
      <c r="O43" s="630"/>
      <c r="P43" s="630"/>
      <c r="Q43" s="630"/>
      <c r="AY43" s="389"/>
      <c r="AZ43" s="389"/>
      <c r="BA43" s="389"/>
      <c r="BB43" s="389"/>
      <c r="BC43" s="389"/>
      <c r="BD43" s="389"/>
      <c r="BE43" s="389"/>
      <c r="BF43" s="389"/>
      <c r="BG43" s="389"/>
      <c r="BH43" s="389"/>
      <c r="BI43" s="389"/>
      <c r="BJ43" s="389"/>
    </row>
    <row r="44" spans="1:74" s="335" customFormat="1" ht="12" customHeight="1" x14ac:dyDescent="0.25">
      <c r="A44" s="334"/>
      <c r="B44" s="673" t="s">
        <v>838</v>
      </c>
      <c r="C44" s="673"/>
      <c r="D44" s="673"/>
      <c r="E44" s="673"/>
      <c r="F44" s="673"/>
      <c r="G44" s="673"/>
      <c r="H44" s="673"/>
      <c r="I44" s="673"/>
      <c r="J44" s="673"/>
      <c r="K44" s="673"/>
      <c r="L44" s="673"/>
      <c r="M44" s="673"/>
      <c r="N44" s="673"/>
      <c r="O44" s="673"/>
      <c r="P44" s="673"/>
      <c r="Q44" s="608"/>
      <c r="AY44" s="390"/>
      <c r="AZ44" s="390"/>
      <c r="BA44" s="390"/>
      <c r="BB44" s="390"/>
      <c r="BC44" s="390"/>
      <c r="BD44" s="390"/>
      <c r="BE44" s="390"/>
      <c r="BF44" s="390"/>
      <c r="BG44" s="390"/>
      <c r="BH44" s="390"/>
      <c r="BI44" s="390"/>
      <c r="BJ44" s="390"/>
    </row>
    <row r="45" spans="1:74" s="335" customFormat="1" ht="12" customHeight="1" x14ac:dyDescent="0.25">
      <c r="A45" s="334"/>
      <c r="B45" s="649" t="str">
        <f>"Notes: "&amp;"EIA completed modeling and analysis for this report on " &amp;Dates!D2&amp;"."</f>
        <v>Notes: EIA completed modeling and analysis for this report on Tuesday July 6, 2023.</v>
      </c>
      <c r="C45" s="671"/>
      <c r="D45" s="671"/>
      <c r="E45" s="671"/>
      <c r="F45" s="671"/>
      <c r="G45" s="671"/>
      <c r="H45" s="671"/>
      <c r="I45" s="671"/>
      <c r="J45" s="671"/>
      <c r="K45" s="671"/>
      <c r="L45" s="671"/>
      <c r="M45" s="671"/>
      <c r="N45" s="671"/>
      <c r="O45" s="671"/>
      <c r="P45" s="671"/>
      <c r="Q45" s="650"/>
      <c r="AY45" s="390"/>
      <c r="AZ45" s="390"/>
      <c r="BA45" s="390"/>
      <c r="BB45" s="390"/>
      <c r="BC45" s="390"/>
      <c r="BD45" s="390"/>
      <c r="BE45" s="390"/>
      <c r="BF45" s="390"/>
      <c r="BG45" s="390"/>
      <c r="BH45" s="390"/>
      <c r="BI45" s="390"/>
      <c r="BJ45" s="390"/>
    </row>
    <row r="46" spans="1:74" s="335" customFormat="1" ht="12" customHeight="1" x14ac:dyDescent="0.25">
      <c r="A46" s="334"/>
      <c r="B46" s="622" t="s">
        <v>338</v>
      </c>
      <c r="C46" s="621"/>
      <c r="D46" s="621"/>
      <c r="E46" s="621"/>
      <c r="F46" s="621"/>
      <c r="G46" s="621"/>
      <c r="H46" s="621"/>
      <c r="I46" s="621"/>
      <c r="J46" s="621"/>
      <c r="K46" s="621"/>
      <c r="L46" s="621"/>
      <c r="M46" s="621"/>
      <c r="N46" s="621"/>
      <c r="O46" s="621"/>
      <c r="P46" s="621"/>
      <c r="Q46" s="621"/>
      <c r="AY46" s="390"/>
      <c r="AZ46" s="390"/>
      <c r="BA46" s="390"/>
      <c r="BB46" s="390"/>
      <c r="BC46" s="390"/>
      <c r="BD46" s="390"/>
      <c r="BE46" s="390"/>
      <c r="BF46" s="390"/>
      <c r="BG46" s="390"/>
      <c r="BH46" s="390"/>
      <c r="BI46" s="390"/>
      <c r="BJ46" s="390"/>
    </row>
    <row r="47" spans="1:74" s="335" customFormat="1" ht="12" customHeight="1" x14ac:dyDescent="0.25">
      <c r="A47" s="334"/>
      <c r="B47" s="615" t="s">
        <v>839</v>
      </c>
      <c r="C47" s="614"/>
      <c r="D47" s="614"/>
      <c r="E47" s="614"/>
      <c r="F47" s="614"/>
      <c r="G47" s="614"/>
      <c r="H47" s="614"/>
      <c r="I47" s="614"/>
      <c r="J47" s="614"/>
      <c r="K47" s="614"/>
      <c r="L47" s="614"/>
      <c r="M47" s="614"/>
      <c r="N47" s="614"/>
      <c r="O47" s="614"/>
      <c r="P47" s="614"/>
      <c r="Q47" s="608"/>
      <c r="AY47" s="390"/>
      <c r="AZ47" s="390"/>
      <c r="BA47" s="390"/>
      <c r="BB47" s="390"/>
      <c r="BC47" s="390"/>
      <c r="BD47" s="390"/>
      <c r="BE47" s="390"/>
      <c r="BF47" s="390"/>
      <c r="BG47" s="390"/>
      <c r="BH47" s="390"/>
      <c r="BI47" s="390"/>
      <c r="BJ47" s="390"/>
    </row>
    <row r="48" spans="1:74" s="335" customFormat="1" ht="12" customHeight="1" x14ac:dyDescent="0.25">
      <c r="A48" s="334"/>
      <c r="B48" s="617" t="s">
        <v>813</v>
      </c>
      <c r="C48" s="618"/>
      <c r="D48" s="618"/>
      <c r="E48" s="618"/>
      <c r="F48" s="618"/>
      <c r="G48" s="618"/>
      <c r="H48" s="618"/>
      <c r="I48" s="618"/>
      <c r="J48" s="618"/>
      <c r="K48" s="618"/>
      <c r="L48" s="618"/>
      <c r="M48" s="618"/>
      <c r="N48" s="618"/>
      <c r="O48" s="618"/>
      <c r="P48" s="618"/>
      <c r="Q48" s="608"/>
      <c r="AY48" s="390"/>
      <c r="AZ48" s="390"/>
      <c r="BA48" s="390"/>
      <c r="BB48" s="390"/>
      <c r="BC48" s="390"/>
      <c r="BD48" s="497"/>
      <c r="BE48" s="497"/>
      <c r="BF48" s="497"/>
      <c r="BG48" s="390"/>
      <c r="BH48" s="390"/>
      <c r="BI48" s="390"/>
      <c r="BJ48" s="390"/>
    </row>
    <row r="49" spans="1:74" s="336" customFormat="1" ht="12" customHeight="1" x14ac:dyDescent="0.25">
      <c r="A49" s="322"/>
      <c r="B49" s="638" t="s">
        <v>1282</v>
      </c>
      <c r="C49" s="608"/>
      <c r="D49" s="608"/>
      <c r="E49" s="608"/>
      <c r="F49" s="608"/>
      <c r="G49" s="608"/>
      <c r="H49" s="608"/>
      <c r="I49" s="608"/>
      <c r="J49" s="608"/>
      <c r="K49" s="608"/>
      <c r="L49" s="608"/>
      <c r="M49" s="608"/>
      <c r="N49" s="608"/>
      <c r="O49" s="608"/>
      <c r="P49" s="608"/>
      <c r="Q49" s="608"/>
      <c r="AY49" s="391"/>
      <c r="AZ49" s="391"/>
      <c r="BA49" s="391"/>
      <c r="BB49" s="391"/>
      <c r="BC49" s="391"/>
      <c r="BD49" s="498"/>
      <c r="BE49" s="498"/>
      <c r="BF49" s="498"/>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9"/>
      <c r="BE183" s="499"/>
      <c r="BF183" s="499"/>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4"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33" t="s">
        <v>774</v>
      </c>
      <c r="B1" s="674" t="s">
        <v>1268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s="57" customFormat="1" ht="12.5"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496"/>
      <c r="BH2" s="287"/>
      <c r="BI2" s="287"/>
      <c r="BJ2" s="287"/>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67"/>
      <c r="B5" s="68" t="s">
        <v>85</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713</v>
      </c>
      <c r="B6" s="149" t="s">
        <v>6</v>
      </c>
      <c r="C6" s="168">
        <v>3.2333599999999998</v>
      </c>
      <c r="D6" s="168">
        <v>2.7986399999999998</v>
      </c>
      <c r="E6" s="168">
        <v>3.0659200000000002</v>
      </c>
      <c r="F6" s="168">
        <v>2.7528800000000002</v>
      </c>
      <c r="G6" s="168">
        <v>2.7435200000000002</v>
      </c>
      <c r="H6" s="168">
        <v>2.4949599999999998</v>
      </c>
      <c r="I6" s="168">
        <v>2.4606400000000002</v>
      </c>
      <c r="J6" s="168">
        <v>2.3098399999999999</v>
      </c>
      <c r="K6" s="168">
        <v>2.6613600000000002</v>
      </c>
      <c r="L6" s="168">
        <v>2.4242400000000002</v>
      </c>
      <c r="M6" s="168">
        <v>2.7591199999999998</v>
      </c>
      <c r="N6" s="168">
        <v>2.30776</v>
      </c>
      <c r="O6" s="168">
        <v>2.0987800000000001</v>
      </c>
      <c r="P6" s="168">
        <v>1.9844900000000001</v>
      </c>
      <c r="Q6" s="168">
        <v>1.85981</v>
      </c>
      <c r="R6" s="168">
        <v>1.80786</v>
      </c>
      <c r="S6" s="168">
        <v>1.8161719999999999</v>
      </c>
      <c r="T6" s="168">
        <v>1.694609</v>
      </c>
      <c r="U6" s="168">
        <v>1.8359129999999999</v>
      </c>
      <c r="V6" s="168">
        <v>2.3896999999999999</v>
      </c>
      <c r="W6" s="168">
        <v>1.996958</v>
      </c>
      <c r="X6" s="168">
        <v>2.4832100000000001</v>
      </c>
      <c r="Y6" s="168">
        <v>2.7117900000000001</v>
      </c>
      <c r="Z6" s="168">
        <v>2.6910099999999999</v>
      </c>
      <c r="AA6" s="168">
        <v>2.81569</v>
      </c>
      <c r="AB6" s="168">
        <v>5.5586500000000001</v>
      </c>
      <c r="AC6" s="168">
        <v>2.7221799999999998</v>
      </c>
      <c r="AD6" s="168">
        <v>2.7668569999999999</v>
      </c>
      <c r="AE6" s="168">
        <v>3.0234899999999998</v>
      </c>
      <c r="AF6" s="168">
        <v>3.38714</v>
      </c>
      <c r="AG6" s="168">
        <v>3.98976</v>
      </c>
      <c r="AH6" s="168">
        <v>4.2287299999999997</v>
      </c>
      <c r="AI6" s="168">
        <v>5.3612399999999996</v>
      </c>
      <c r="AJ6" s="168">
        <v>5.7248900000000003</v>
      </c>
      <c r="AK6" s="168">
        <v>5.24695</v>
      </c>
      <c r="AL6" s="168">
        <v>3.9066399999999999</v>
      </c>
      <c r="AM6" s="168">
        <v>4.5508199999999999</v>
      </c>
      <c r="AN6" s="168">
        <v>4.8729100000000001</v>
      </c>
      <c r="AO6" s="168">
        <v>5.0911</v>
      </c>
      <c r="AP6" s="168">
        <v>6.84701</v>
      </c>
      <c r="AQ6" s="168">
        <v>8.4574599999999993</v>
      </c>
      <c r="AR6" s="168">
        <v>8.0002999999999993</v>
      </c>
      <c r="AS6" s="168">
        <v>7.5680759999999996</v>
      </c>
      <c r="AT6" s="168">
        <v>9.1432000000000002</v>
      </c>
      <c r="AU6" s="168">
        <v>8.1873199999999997</v>
      </c>
      <c r="AV6" s="168">
        <v>5.8807400000000003</v>
      </c>
      <c r="AW6" s="168">
        <v>5.6625500000000004</v>
      </c>
      <c r="AX6" s="168">
        <v>5.7456699999999996</v>
      </c>
      <c r="AY6" s="168">
        <v>3.3975300000000002</v>
      </c>
      <c r="AZ6" s="168">
        <v>2.47282</v>
      </c>
      <c r="BA6" s="168">
        <v>2.4000900000000001</v>
      </c>
      <c r="BB6" s="168">
        <v>2.24424</v>
      </c>
      <c r="BC6" s="168">
        <v>2.2338499999999999</v>
      </c>
      <c r="BD6" s="168">
        <v>2.2650199999999998</v>
      </c>
      <c r="BE6" s="258">
        <v>2.65984</v>
      </c>
      <c r="BF6" s="258">
        <v>2.7533500000000002</v>
      </c>
      <c r="BG6" s="258">
        <v>2.7949099999999998</v>
      </c>
      <c r="BH6" s="258">
        <v>2.7949099999999998</v>
      </c>
      <c r="BI6" s="258">
        <v>3.0858300000000001</v>
      </c>
      <c r="BJ6" s="258">
        <v>3.57416</v>
      </c>
      <c r="BK6" s="258">
        <v>3.6572800000000001</v>
      </c>
      <c r="BL6" s="258">
        <v>3.5222099999999998</v>
      </c>
      <c r="BM6" s="258">
        <v>3.3351899999999999</v>
      </c>
      <c r="BN6" s="258">
        <v>3.07544</v>
      </c>
      <c r="BO6" s="258">
        <v>3.0338799999999999</v>
      </c>
      <c r="BP6" s="258">
        <v>3.1273900000000001</v>
      </c>
      <c r="BQ6" s="258">
        <v>3.3663599999999998</v>
      </c>
      <c r="BR6" s="258">
        <v>3.5533800000000002</v>
      </c>
      <c r="BS6" s="258">
        <v>3.5949399999999998</v>
      </c>
      <c r="BT6" s="258">
        <v>3.50143</v>
      </c>
      <c r="BU6" s="258">
        <v>3.5118200000000002</v>
      </c>
      <c r="BV6" s="258">
        <v>3.68845</v>
      </c>
    </row>
    <row r="7" spans="1:74" ht="11.15" customHeight="1" x14ac:dyDescent="0.25">
      <c r="A7" s="67"/>
      <c r="B7" s="70" t="s">
        <v>986</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282"/>
      <c r="BF7" s="282"/>
      <c r="BG7" s="282"/>
      <c r="BH7" s="282"/>
      <c r="BI7" s="282"/>
      <c r="BJ7" s="282"/>
      <c r="BK7" s="282"/>
      <c r="BL7" s="282"/>
      <c r="BM7" s="282"/>
      <c r="BN7" s="282"/>
      <c r="BO7" s="282"/>
      <c r="BP7" s="282"/>
      <c r="BQ7" s="282"/>
      <c r="BR7" s="282"/>
      <c r="BS7" s="282"/>
      <c r="BT7" s="282"/>
      <c r="BU7" s="282"/>
      <c r="BV7" s="282"/>
    </row>
    <row r="8" spans="1:74" ht="11.15" customHeight="1" x14ac:dyDescent="0.25">
      <c r="A8" s="67" t="s">
        <v>629</v>
      </c>
      <c r="B8" s="149" t="s">
        <v>418</v>
      </c>
      <c r="C8" s="168">
        <v>14.53261238</v>
      </c>
      <c r="D8" s="168">
        <v>14.286612379999999</v>
      </c>
      <c r="E8" s="168">
        <v>14.418115739999999</v>
      </c>
      <c r="F8" s="168">
        <v>15.13652315</v>
      </c>
      <c r="G8" s="168">
        <v>15.380931159999999</v>
      </c>
      <c r="H8" s="168">
        <v>16.59362084</v>
      </c>
      <c r="I8" s="168">
        <v>18.904978</v>
      </c>
      <c r="J8" s="168">
        <v>19.67530841</v>
      </c>
      <c r="K8" s="168">
        <v>18.623387730000001</v>
      </c>
      <c r="L8" s="168">
        <v>15.868380760000001</v>
      </c>
      <c r="M8" s="168">
        <v>13.65162336</v>
      </c>
      <c r="N8" s="168">
        <v>13.849805269999999</v>
      </c>
      <c r="O8" s="168">
        <v>14.003563310000001</v>
      </c>
      <c r="P8" s="168">
        <v>13.97503708</v>
      </c>
      <c r="Q8" s="168">
        <v>14.201051919999999</v>
      </c>
      <c r="R8" s="168">
        <v>14.618554700000001</v>
      </c>
      <c r="S8" s="168">
        <v>14.39268234</v>
      </c>
      <c r="T8" s="168">
        <v>15.815569740000001</v>
      </c>
      <c r="U8" s="168">
        <v>18.04564586</v>
      </c>
      <c r="V8" s="168">
        <v>19.355640730000001</v>
      </c>
      <c r="W8" s="168">
        <v>18.210788279999999</v>
      </c>
      <c r="X8" s="168">
        <v>15.235326779999999</v>
      </c>
      <c r="Y8" s="168">
        <v>14.22744284</v>
      </c>
      <c r="Z8" s="168">
        <v>15.170126460000001</v>
      </c>
      <c r="AA8" s="168">
        <v>14.74420091</v>
      </c>
      <c r="AB8" s="168">
        <v>14.445447290000001</v>
      </c>
      <c r="AC8" s="168">
        <v>14.955145910000001</v>
      </c>
      <c r="AD8" s="168">
        <v>15.606149179999999</v>
      </c>
      <c r="AE8" s="168">
        <v>16.505636639999999</v>
      </c>
      <c r="AF8" s="168">
        <v>17.688384660000001</v>
      </c>
      <c r="AG8" s="168">
        <v>19.327849799999999</v>
      </c>
      <c r="AH8" s="168">
        <v>21.585640609999999</v>
      </c>
      <c r="AI8" s="168">
        <v>20.425586939999999</v>
      </c>
      <c r="AJ8" s="168">
        <v>19.11876737</v>
      </c>
      <c r="AK8" s="168">
        <v>17.338174169999998</v>
      </c>
      <c r="AL8" s="168">
        <v>17.468619029999999</v>
      </c>
      <c r="AM8" s="168">
        <v>17.19597383</v>
      </c>
      <c r="AN8" s="168">
        <v>17.711779490000001</v>
      </c>
      <c r="AO8" s="168">
        <v>18.421074789999999</v>
      </c>
      <c r="AP8" s="168">
        <v>19.918953349999999</v>
      </c>
      <c r="AQ8" s="168">
        <v>21.04401846</v>
      </c>
      <c r="AR8" s="168">
        <v>23.887712969999999</v>
      </c>
      <c r="AS8" s="168">
        <v>26.364557659999999</v>
      </c>
      <c r="AT8" s="168">
        <v>27.726911940000001</v>
      </c>
      <c r="AU8" s="168">
        <v>26.458966830000001</v>
      </c>
      <c r="AV8" s="168">
        <v>22.45968397</v>
      </c>
      <c r="AW8" s="168">
        <v>21.299917449999999</v>
      </c>
      <c r="AX8" s="168">
        <v>21.735513470000001</v>
      </c>
      <c r="AY8" s="168">
        <v>21.642399489999999</v>
      </c>
      <c r="AZ8" s="168">
        <v>21.17711422</v>
      </c>
      <c r="BA8" s="168">
        <v>20.240346599999999</v>
      </c>
      <c r="BB8" s="168">
        <v>20.275533020000001</v>
      </c>
      <c r="BC8" s="168">
        <v>20.229299999999999</v>
      </c>
      <c r="BD8" s="168">
        <v>21.069939999999999</v>
      </c>
      <c r="BE8" s="258">
        <v>22.991810000000001</v>
      </c>
      <c r="BF8" s="258">
        <v>23.929590000000001</v>
      </c>
      <c r="BG8" s="258">
        <v>22.147130000000001</v>
      </c>
      <c r="BH8" s="258">
        <v>18.55885</v>
      </c>
      <c r="BI8" s="258">
        <v>17.139189999999999</v>
      </c>
      <c r="BJ8" s="258">
        <v>17.487020000000001</v>
      </c>
      <c r="BK8" s="258">
        <v>17.322579999999999</v>
      </c>
      <c r="BL8" s="258">
        <v>17.178999999999998</v>
      </c>
      <c r="BM8" s="258">
        <v>17.256550000000001</v>
      </c>
      <c r="BN8" s="258">
        <v>18.043520000000001</v>
      </c>
      <c r="BO8" s="258">
        <v>18.676850000000002</v>
      </c>
      <c r="BP8" s="258">
        <v>20.078890000000001</v>
      </c>
      <c r="BQ8" s="258">
        <v>22.44614</v>
      </c>
      <c r="BR8" s="258">
        <v>23.858820000000001</v>
      </c>
      <c r="BS8" s="258">
        <v>22.4617</v>
      </c>
      <c r="BT8" s="258">
        <v>19.058890000000002</v>
      </c>
      <c r="BU8" s="258">
        <v>17.70748</v>
      </c>
      <c r="BV8" s="258">
        <v>18.071909999999999</v>
      </c>
    </row>
    <row r="9" spans="1:74" ht="11.15" customHeight="1" x14ac:dyDescent="0.25">
      <c r="A9" s="67" t="s">
        <v>630</v>
      </c>
      <c r="B9" s="148" t="s">
        <v>448</v>
      </c>
      <c r="C9" s="168">
        <v>10.93718786</v>
      </c>
      <c r="D9" s="168">
        <v>10.61691581</v>
      </c>
      <c r="E9" s="168">
        <v>10.46851839</v>
      </c>
      <c r="F9" s="168">
        <v>11.69905792</v>
      </c>
      <c r="G9" s="168">
        <v>13.32055828</v>
      </c>
      <c r="H9" s="168">
        <v>15.77430204</v>
      </c>
      <c r="I9" s="168">
        <v>18.133853179999999</v>
      </c>
      <c r="J9" s="168">
        <v>18.796405119999999</v>
      </c>
      <c r="K9" s="168">
        <v>18.114293870000001</v>
      </c>
      <c r="L9" s="168">
        <v>15.15732569</v>
      </c>
      <c r="M9" s="168">
        <v>11.4562989</v>
      </c>
      <c r="N9" s="168">
        <v>10.29019806</v>
      </c>
      <c r="O9" s="168">
        <v>10.614712340000001</v>
      </c>
      <c r="P9" s="168">
        <v>10.76041309</v>
      </c>
      <c r="Q9" s="168">
        <v>11.004496769999999</v>
      </c>
      <c r="R9" s="168">
        <v>11.2033583</v>
      </c>
      <c r="S9" s="168">
        <v>11.205974230000001</v>
      </c>
      <c r="T9" s="168">
        <v>15.18960012</v>
      </c>
      <c r="U9" s="168">
        <v>17.552455500000001</v>
      </c>
      <c r="V9" s="168">
        <v>18.39567499</v>
      </c>
      <c r="W9" s="168">
        <v>17.61290164</v>
      </c>
      <c r="X9" s="168">
        <v>14.31481561</v>
      </c>
      <c r="Y9" s="168">
        <v>12.18042653</v>
      </c>
      <c r="Z9" s="168">
        <v>10.932597550000001</v>
      </c>
      <c r="AA9" s="168">
        <v>10.30597715</v>
      </c>
      <c r="AB9" s="168">
        <v>10.22381324</v>
      </c>
      <c r="AC9" s="168">
        <v>10.84259419</v>
      </c>
      <c r="AD9" s="168">
        <v>12.36274669</v>
      </c>
      <c r="AE9" s="168">
        <v>13.592349479999999</v>
      </c>
      <c r="AF9" s="168">
        <v>16.152996940000001</v>
      </c>
      <c r="AG9" s="168">
        <v>18.99930732</v>
      </c>
      <c r="AH9" s="168">
        <v>20.4625415</v>
      </c>
      <c r="AI9" s="168">
        <v>19.552949550000001</v>
      </c>
      <c r="AJ9" s="168">
        <v>19.571612559999998</v>
      </c>
      <c r="AK9" s="168">
        <v>14.33570576</v>
      </c>
      <c r="AL9" s="168">
        <v>13.04345125</v>
      </c>
      <c r="AM9" s="168">
        <v>12.735102100000001</v>
      </c>
      <c r="AN9" s="168">
        <v>12.46396974</v>
      </c>
      <c r="AO9" s="168">
        <v>13.273001839999999</v>
      </c>
      <c r="AP9" s="168">
        <v>13.67265413</v>
      </c>
      <c r="AQ9" s="168">
        <v>15.84809061</v>
      </c>
      <c r="AR9" s="168">
        <v>21.552862879999999</v>
      </c>
      <c r="AS9" s="168">
        <v>23.426477030000001</v>
      </c>
      <c r="AT9" s="168">
        <v>24.080029320000001</v>
      </c>
      <c r="AU9" s="168">
        <v>24.116681509999999</v>
      </c>
      <c r="AV9" s="168">
        <v>19.379182190000002</v>
      </c>
      <c r="AW9" s="168">
        <v>17.599583249999998</v>
      </c>
      <c r="AX9" s="168">
        <v>15.828842939999999</v>
      </c>
      <c r="AY9" s="168">
        <v>16.200550960000001</v>
      </c>
      <c r="AZ9" s="168">
        <v>15.746901769999999</v>
      </c>
      <c r="BA9" s="168">
        <v>14.820502790000001</v>
      </c>
      <c r="BB9" s="168">
        <v>14.91180454</v>
      </c>
      <c r="BC9" s="168">
        <v>15.456490000000001</v>
      </c>
      <c r="BD9" s="168">
        <v>17.677520000000001</v>
      </c>
      <c r="BE9" s="258">
        <v>20.34507</v>
      </c>
      <c r="BF9" s="258">
        <v>21.1526</v>
      </c>
      <c r="BG9" s="258">
        <v>20.347149999999999</v>
      </c>
      <c r="BH9" s="258">
        <v>16.7164</v>
      </c>
      <c r="BI9" s="258">
        <v>14.30904</v>
      </c>
      <c r="BJ9" s="258">
        <v>12.997820000000001</v>
      </c>
      <c r="BK9" s="258">
        <v>12.903779999999999</v>
      </c>
      <c r="BL9" s="258">
        <v>12.686579999999999</v>
      </c>
      <c r="BM9" s="258">
        <v>12.877000000000001</v>
      </c>
      <c r="BN9" s="258">
        <v>13.356920000000001</v>
      </c>
      <c r="BO9" s="258">
        <v>15.31878</v>
      </c>
      <c r="BP9" s="258">
        <v>18.321729999999999</v>
      </c>
      <c r="BQ9" s="258">
        <v>21.323779999999999</v>
      </c>
      <c r="BR9" s="258">
        <v>22.322340000000001</v>
      </c>
      <c r="BS9" s="258">
        <v>21.532769999999999</v>
      </c>
      <c r="BT9" s="258">
        <v>17.677119999999999</v>
      </c>
      <c r="BU9" s="258">
        <v>15.03626</v>
      </c>
      <c r="BV9" s="258">
        <v>13.53157</v>
      </c>
    </row>
    <row r="10" spans="1:74" ht="11.15" customHeight="1" x14ac:dyDescent="0.25">
      <c r="A10" s="67" t="s">
        <v>631</v>
      </c>
      <c r="B10" s="149" t="s">
        <v>419</v>
      </c>
      <c r="C10" s="168">
        <v>7.15576875</v>
      </c>
      <c r="D10" s="168">
        <v>7.2795136319999996</v>
      </c>
      <c r="E10" s="168">
        <v>7.3764071380000003</v>
      </c>
      <c r="F10" s="168">
        <v>8.7207947630000007</v>
      </c>
      <c r="G10" s="168">
        <v>10.8337784</v>
      </c>
      <c r="H10" s="168">
        <v>15.66754311</v>
      </c>
      <c r="I10" s="168">
        <v>18.84129622</v>
      </c>
      <c r="J10" s="168">
        <v>19.76591367</v>
      </c>
      <c r="K10" s="168">
        <v>18.593072289999999</v>
      </c>
      <c r="L10" s="168">
        <v>10.177041409999999</v>
      </c>
      <c r="M10" s="168">
        <v>7.2760906920000004</v>
      </c>
      <c r="N10" s="168">
        <v>7.133536415</v>
      </c>
      <c r="O10" s="168">
        <v>6.9083406309999997</v>
      </c>
      <c r="P10" s="168">
        <v>6.7672514660000003</v>
      </c>
      <c r="Q10" s="168">
        <v>7.4224799800000003</v>
      </c>
      <c r="R10" s="168">
        <v>7.8147533779999998</v>
      </c>
      <c r="S10" s="168">
        <v>9.6803061320000001</v>
      </c>
      <c r="T10" s="168">
        <v>15.33311011</v>
      </c>
      <c r="U10" s="168">
        <v>19.046438869999999</v>
      </c>
      <c r="V10" s="168">
        <v>20.023147850000001</v>
      </c>
      <c r="W10" s="168">
        <v>16.067706770000001</v>
      </c>
      <c r="X10" s="168">
        <v>9.4080067889999999</v>
      </c>
      <c r="Y10" s="168">
        <v>8.5136576250000005</v>
      </c>
      <c r="Z10" s="168">
        <v>7.2259324420000004</v>
      </c>
      <c r="AA10" s="168">
        <v>7.1008479099999997</v>
      </c>
      <c r="AB10" s="168">
        <v>7.0580455940000002</v>
      </c>
      <c r="AC10" s="168">
        <v>8.5722742969999999</v>
      </c>
      <c r="AD10" s="168">
        <v>10.49917619</v>
      </c>
      <c r="AE10" s="168">
        <v>13.01368796</v>
      </c>
      <c r="AF10" s="168">
        <v>19.815797150000002</v>
      </c>
      <c r="AG10" s="168">
        <v>22.048625040000001</v>
      </c>
      <c r="AH10" s="168">
        <v>23.097180080000001</v>
      </c>
      <c r="AI10" s="168">
        <v>22.23279458</v>
      </c>
      <c r="AJ10" s="168">
        <v>15.946036039999999</v>
      </c>
      <c r="AK10" s="168">
        <v>10.91822582</v>
      </c>
      <c r="AL10" s="168">
        <v>10.519188939999999</v>
      </c>
      <c r="AM10" s="168">
        <v>9.3843548250000008</v>
      </c>
      <c r="AN10" s="168">
        <v>9.7533488800000008</v>
      </c>
      <c r="AO10" s="168">
        <v>10.58984733</v>
      </c>
      <c r="AP10" s="168">
        <v>11.77501509</v>
      </c>
      <c r="AQ10" s="168">
        <v>17.204638889999998</v>
      </c>
      <c r="AR10" s="168">
        <v>23.794046789999999</v>
      </c>
      <c r="AS10" s="168">
        <v>26.455713759999998</v>
      </c>
      <c r="AT10" s="168">
        <v>27.429418720000001</v>
      </c>
      <c r="AU10" s="168">
        <v>23.89669597</v>
      </c>
      <c r="AV10" s="168">
        <v>16.417921459999999</v>
      </c>
      <c r="AW10" s="168">
        <v>13.58240726</v>
      </c>
      <c r="AX10" s="168">
        <v>11.89354537</v>
      </c>
      <c r="AY10" s="168">
        <v>11.51567603</v>
      </c>
      <c r="AZ10" s="168">
        <v>11.180503059999999</v>
      </c>
      <c r="BA10" s="168">
        <v>10.374722009999999</v>
      </c>
      <c r="BB10" s="168">
        <v>10.95454428</v>
      </c>
      <c r="BC10" s="168">
        <v>13.890129999999999</v>
      </c>
      <c r="BD10" s="168">
        <v>19.33681</v>
      </c>
      <c r="BE10" s="258">
        <v>21.87341</v>
      </c>
      <c r="BF10" s="258">
        <v>21.92868</v>
      </c>
      <c r="BG10" s="258">
        <v>18.964449999999999</v>
      </c>
      <c r="BH10" s="258">
        <v>11.57002</v>
      </c>
      <c r="BI10" s="258">
        <v>9.3808179999999997</v>
      </c>
      <c r="BJ10" s="258">
        <v>8.5917849999999998</v>
      </c>
      <c r="BK10" s="258">
        <v>8.2460780000000007</v>
      </c>
      <c r="BL10" s="258">
        <v>8.2506389999999996</v>
      </c>
      <c r="BM10" s="258">
        <v>8.8243290000000005</v>
      </c>
      <c r="BN10" s="258">
        <v>9.5143260000000005</v>
      </c>
      <c r="BO10" s="258">
        <v>12.772740000000001</v>
      </c>
      <c r="BP10" s="258">
        <v>18.530740000000002</v>
      </c>
      <c r="BQ10" s="258">
        <v>21.34684</v>
      </c>
      <c r="BR10" s="258">
        <v>21.983750000000001</v>
      </c>
      <c r="BS10" s="258">
        <v>19.322790000000001</v>
      </c>
      <c r="BT10" s="258">
        <v>11.92826</v>
      </c>
      <c r="BU10" s="258">
        <v>9.664809</v>
      </c>
      <c r="BV10" s="258">
        <v>8.7830999999999992</v>
      </c>
    </row>
    <row r="11" spans="1:74" ht="11.15" customHeight="1" x14ac:dyDescent="0.25">
      <c r="A11" s="67" t="s">
        <v>632</v>
      </c>
      <c r="B11" s="149" t="s">
        <v>420</v>
      </c>
      <c r="C11" s="168">
        <v>8.1084749049999996</v>
      </c>
      <c r="D11" s="168">
        <v>7.7108459580000002</v>
      </c>
      <c r="E11" s="168">
        <v>7.7769626909999996</v>
      </c>
      <c r="F11" s="168">
        <v>9.0918269229999993</v>
      </c>
      <c r="G11" s="168">
        <v>10.790273190000001</v>
      </c>
      <c r="H11" s="168">
        <v>14.92295318</v>
      </c>
      <c r="I11" s="168">
        <v>18.348286609999999</v>
      </c>
      <c r="J11" s="168">
        <v>18.331492900000001</v>
      </c>
      <c r="K11" s="168">
        <v>17.631958019999999</v>
      </c>
      <c r="L11" s="168">
        <v>10.67888595</v>
      </c>
      <c r="M11" s="168">
        <v>7.744743583</v>
      </c>
      <c r="N11" s="168">
        <v>7.3634229879999999</v>
      </c>
      <c r="O11" s="168">
        <v>7.0216414440000001</v>
      </c>
      <c r="P11" s="168">
        <v>7.1719727339999997</v>
      </c>
      <c r="Q11" s="168">
        <v>7.6292924500000003</v>
      </c>
      <c r="R11" s="168">
        <v>8.1618747480000007</v>
      </c>
      <c r="S11" s="168">
        <v>10.789231709999999</v>
      </c>
      <c r="T11" s="168">
        <v>14.79047132</v>
      </c>
      <c r="U11" s="168">
        <v>17.75684657</v>
      </c>
      <c r="V11" s="168">
        <v>18.672690580000001</v>
      </c>
      <c r="W11" s="168">
        <v>16.159621609999999</v>
      </c>
      <c r="X11" s="168">
        <v>10.047893520000001</v>
      </c>
      <c r="Y11" s="168">
        <v>9.0731182429999997</v>
      </c>
      <c r="Z11" s="168">
        <v>7.942608152</v>
      </c>
      <c r="AA11" s="168">
        <v>7.3214945340000002</v>
      </c>
      <c r="AB11" s="168">
        <v>7.1986086140000003</v>
      </c>
      <c r="AC11" s="168">
        <v>8.4220003210000005</v>
      </c>
      <c r="AD11" s="168">
        <v>9.7939907260000005</v>
      </c>
      <c r="AE11" s="168">
        <v>12.06546048</v>
      </c>
      <c r="AF11" s="168">
        <v>16.942730699999998</v>
      </c>
      <c r="AG11" s="168">
        <v>19.887176849999999</v>
      </c>
      <c r="AH11" s="168">
        <v>21.146926069999999</v>
      </c>
      <c r="AI11" s="168">
        <v>20.376039169999999</v>
      </c>
      <c r="AJ11" s="168">
        <v>17.021042640000001</v>
      </c>
      <c r="AK11" s="168">
        <v>11.979855929999999</v>
      </c>
      <c r="AL11" s="168">
        <v>11.67724159</v>
      </c>
      <c r="AM11" s="168">
        <v>10.902237489999999</v>
      </c>
      <c r="AN11" s="168">
        <v>11.476314800000001</v>
      </c>
      <c r="AO11" s="168">
        <v>12.137938800000001</v>
      </c>
      <c r="AP11" s="168">
        <v>12.48441366</v>
      </c>
      <c r="AQ11" s="168">
        <v>17.18938313</v>
      </c>
      <c r="AR11" s="168">
        <v>23.377249089999999</v>
      </c>
      <c r="AS11" s="168">
        <v>24.448560109999999</v>
      </c>
      <c r="AT11" s="168">
        <v>26.165144770000001</v>
      </c>
      <c r="AU11" s="168">
        <v>24.635382809999999</v>
      </c>
      <c r="AV11" s="168">
        <v>16.504339139999999</v>
      </c>
      <c r="AW11" s="168">
        <v>12.886458579999999</v>
      </c>
      <c r="AX11" s="168">
        <v>12.984932199999999</v>
      </c>
      <c r="AY11" s="168">
        <v>13.291998</v>
      </c>
      <c r="AZ11" s="168">
        <v>13.775772079999999</v>
      </c>
      <c r="BA11" s="168">
        <v>12.951898249999999</v>
      </c>
      <c r="BB11" s="168">
        <v>13.24242903</v>
      </c>
      <c r="BC11" s="168">
        <v>16.28604</v>
      </c>
      <c r="BD11" s="168">
        <v>20.911390000000001</v>
      </c>
      <c r="BE11" s="258">
        <v>22.696079999999998</v>
      </c>
      <c r="BF11" s="258">
        <v>22.785139999999998</v>
      </c>
      <c r="BG11" s="258">
        <v>19.979839999999999</v>
      </c>
      <c r="BH11" s="258">
        <v>13.171889999999999</v>
      </c>
      <c r="BI11" s="258">
        <v>9.8929489999999998</v>
      </c>
      <c r="BJ11" s="258">
        <v>9.4957119999999993</v>
      </c>
      <c r="BK11" s="258">
        <v>8.8140350000000005</v>
      </c>
      <c r="BL11" s="258">
        <v>8.9840509999999991</v>
      </c>
      <c r="BM11" s="258">
        <v>9.3437870000000007</v>
      </c>
      <c r="BN11" s="258">
        <v>9.7029859999999992</v>
      </c>
      <c r="BO11" s="258">
        <v>12.61628</v>
      </c>
      <c r="BP11" s="258">
        <v>17.105589999999999</v>
      </c>
      <c r="BQ11" s="258">
        <v>19.47287</v>
      </c>
      <c r="BR11" s="258">
        <v>20.407080000000001</v>
      </c>
      <c r="BS11" s="258">
        <v>18.550920000000001</v>
      </c>
      <c r="BT11" s="258">
        <v>12.577249999999999</v>
      </c>
      <c r="BU11" s="258">
        <v>9.6124279999999995</v>
      </c>
      <c r="BV11" s="258">
        <v>9.2993640000000006</v>
      </c>
    </row>
    <row r="12" spans="1:74" ht="11.15" customHeight="1" x14ac:dyDescent="0.25">
      <c r="A12" s="67" t="s">
        <v>633</v>
      </c>
      <c r="B12" s="149" t="s">
        <v>421</v>
      </c>
      <c r="C12" s="168">
        <v>11.195632659999999</v>
      </c>
      <c r="D12" s="168">
        <v>11.687155539999999</v>
      </c>
      <c r="E12" s="168">
        <v>11.45610162</v>
      </c>
      <c r="F12" s="168">
        <v>14.34311641</v>
      </c>
      <c r="G12" s="168">
        <v>19.79506748</v>
      </c>
      <c r="H12" s="168">
        <v>22.956936030000001</v>
      </c>
      <c r="I12" s="168">
        <v>25.367387669999999</v>
      </c>
      <c r="J12" s="168">
        <v>24.943472230000001</v>
      </c>
      <c r="K12" s="168">
        <v>24.916222739999998</v>
      </c>
      <c r="L12" s="168">
        <v>21.262973290000001</v>
      </c>
      <c r="M12" s="168">
        <v>11.898654759999999</v>
      </c>
      <c r="N12" s="168">
        <v>11.39910317</v>
      </c>
      <c r="O12" s="168">
        <v>11.75983033</v>
      </c>
      <c r="P12" s="168">
        <v>11.44989912</v>
      </c>
      <c r="Q12" s="168">
        <v>12.702684680000001</v>
      </c>
      <c r="R12" s="168">
        <v>13.48612344</v>
      </c>
      <c r="S12" s="168">
        <v>14.63825641</v>
      </c>
      <c r="T12" s="168">
        <v>19.579034709999998</v>
      </c>
      <c r="U12" s="168">
        <v>23.267862260000001</v>
      </c>
      <c r="V12" s="168">
        <v>24.36411648</v>
      </c>
      <c r="W12" s="168">
        <v>22.9051373</v>
      </c>
      <c r="X12" s="168">
        <v>19.872368349999999</v>
      </c>
      <c r="Y12" s="168">
        <v>16.446801789999999</v>
      </c>
      <c r="Z12" s="168">
        <v>11.348026620000001</v>
      </c>
      <c r="AA12" s="168">
        <v>11.13512796</v>
      </c>
      <c r="AB12" s="168">
        <v>11.49435233</v>
      </c>
      <c r="AC12" s="168">
        <v>13.04027337</v>
      </c>
      <c r="AD12" s="168">
        <v>14.578710190000001</v>
      </c>
      <c r="AE12" s="168">
        <v>18.718330269999999</v>
      </c>
      <c r="AF12" s="168">
        <v>23.46793959</v>
      </c>
      <c r="AG12" s="168">
        <v>25.931261060000001</v>
      </c>
      <c r="AH12" s="168">
        <v>26.718150130000001</v>
      </c>
      <c r="AI12" s="168">
        <v>26.73913074</v>
      </c>
      <c r="AJ12" s="168">
        <v>23.838040679999999</v>
      </c>
      <c r="AK12" s="168">
        <v>15.01772016</v>
      </c>
      <c r="AL12" s="168">
        <v>15.080063920000001</v>
      </c>
      <c r="AM12" s="168">
        <v>12.884270539999999</v>
      </c>
      <c r="AN12" s="168">
        <v>14.12463453</v>
      </c>
      <c r="AO12" s="168">
        <v>15.858660820000001</v>
      </c>
      <c r="AP12" s="168">
        <v>18.157957190000001</v>
      </c>
      <c r="AQ12" s="168">
        <v>23.420069139999999</v>
      </c>
      <c r="AR12" s="168">
        <v>30.500268720000001</v>
      </c>
      <c r="AS12" s="168">
        <v>34.625274859999998</v>
      </c>
      <c r="AT12" s="168">
        <v>31.813267419999999</v>
      </c>
      <c r="AU12" s="168">
        <v>32.53870482</v>
      </c>
      <c r="AV12" s="168">
        <v>22.969303149999998</v>
      </c>
      <c r="AW12" s="168">
        <v>18.097078329999999</v>
      </c>
      <c r="AX12" s="168">
        <v>15.939826589999999</v>
      </c>
      <c r="AY12" s="168">
        <v>17.634686810000002</v>
      </c>
      <c r="AZ12" s="168">
        <v>17.886759690000002</v>
      </c>
      <c r="BA12" s="168">
        <v>16.364840650000001</v>
      </c>
      <c r="BB12" s="168">
        <v>17.732666210000001</v>
      </c>
      <c r="BC12" s="168">
        <v>19.861789999999999</v>
      </c>
      <c r="BD12" s="168">
        <v>22.451609999999999</v>
      </c>
      <c r="BE12" s="258">
        <v>25.142219999999998</v>
      </c>
      <c r="BF12" s="258">
        <v>24.796410000000002</v>
      </c>
      <c r="BG12" s="258">
        <v>24.33175</v>
      </c>
      <c r="BH12" s="258">
        <v>21.121449999999999</v>
      </c>
      <c r="BI12" s="258">
        <v>13.719290000000001</v>
      </c>
      <c r="BJ12" s="258">
        <v>12.54946</v>
      </c>
      <c r="BK12" s="258">
        <v>12.5413</v>
      </c>
      <c r="BL12" s="258">
        <v>13.316420000000001</v>
      </c>
      <c r="BM12" s="258">
        <v>13.74225</v>
      </c>
      <c r="BN12" s="258">
        <v>14.97302</v>
      </c>
      <c r="BO12" s="258">
        <v>19.087299999999999</v>
      </c>
      <c r="BP12" s="258">
        <v>22.920539999999999</v>
      </c>
      <c r="BQ12" s="258">
        <v>26.110530000000001</v>
      </c>
      <c r="BR12" s="258">
        <v>26.052900000000001</v>
      </c>
      <c r="BS12" s="258">
        <v>25.700749999999999</v>
      </c>
      <c r="BT12" s="258">
        <v>22.28323</v>
      </c>
      <c r="BU12" s="258">
        <v>14.303660000000001</v>
      </c>
      <c r="BV12" s="258">
        <v>12.858280000000001</v>
      </c>
    </row>
    <row r="13" spans="1:74" ht="11.15" customHeight="1" x14ac:dyDescent="0.25">
      <c r="A13" s="67" t="s">
        <v>634</v>
      </c>
      <c r="B13" s="149" t="s">
        <v>422</v>
      </c>
      <c r="C13" s="168">
        <v>9.7856448839999999</v>
      </c>
      <c r="D13" s="168">
        <v>9.6387459060000005</v>
      </c>
      <c r="E13" s="168">
        <v>9.4867367999999992</v>
      </c>
      <c r="F13" s="168">
        <v>11.742592849999999</v>
      </c>
      <c r="G13" s="168">
        <v>16.826939400000001</v>
      </c>
      <c r="H13" s="168">
        <v>20.310258439999998</v>
      </c>
      <c r="I13" s="168">
        <v>21.317678369999999</v>
      </c>
      <c r="J13" s="168">
        <v>21.929332649999999</v>
      </c>
      <c r="K13" s="168">
        <v>21.42104046</v>
      </c>
      <c r="L13" s="168">
        <v>17.46298131</v>
      </c>
      <c r="M13" s="168">
        <v>9.5758304009999993</v>
      </c>
      <c r="N13" s="168">
        <v>9.7917169289999997</v>
      </c>
      <c r="O13" s="168">
        <v>9.8349962180000006</v>
      </c>
      <c r="P13" s="168">
        <v>9.2940455750000002</v>
      </c>
      <c r="Q13" s="168">
        <v>10.04130911</v>
      </c>
      <c r="R13" s="168">
        <v>11.32382462</v>
      </c>
      <c r="S13" s="168">
        <v>13.955078739999999</v>
      </c>
      <c r="T13" s="168">
        <v>17.142842909999999</v>
      </c>
      <c r="U13" s="168">
        <v>20.255552510000001</v>
      </c>
      <c r="V13" s="168">
        <v>21.77567955</v>
      </c>
      <c r="W13" s="168">
        <v>20.484365029999999</v>
      </c>
      <c r="X13" s="168">
        <v>14.986083239999999</v>
      </c>
      <c r="Y13" s="168">
        <v>11.966849809999999</v>
      </c>
      <c r="Z13" s="168">
        <v>9.1592017479999992</v>
      </c>
      <c r="AA13" s="168">
        <v>9.6693723610000006</v>
      </c>
      <c r="AB13" s="168">
        <v>8.7670624010000004</v>
      </c>
      <c r="AC13" s="168">
        <v>10.20031472</v>
      </c>
      <c r="AD13" s="168">
        <v>12.578397600000001</v>
      </c>
      <c r="AE13" s="168">
        <v>15.702379880000001</v>
      </c>
      <c r="AF13" s="168">
        <v>20.934689559999999</v>
      </c>
      <c r="AG13" s="168">
        <v>21.995502120000001</v>
      </c>
      <c r="AH13" s="168">
        <v>25.168100469999999</v>
      </c>
      <c r="AI13" s="168">
        <v>22.92572302</v>
      </c>
      <c r="AJ13" s="168">
        <v>19.916550919999999</v>
      </c>
      <c r="AK13" s="168">
        <v>13.269114399999999</v>
      </c>
      <c r="AL13" s="168">
        <v>13.780494879999999</v>
      </c>
      <c r="AM13" s="168">
        <v>11.56368095</v>
      </c>
      <c r="AN13" s="168">
        <v>11.404739449999999</v>
      </c>
      <c r="AO13" s="168">
        <v>12.91626162</v>
      </c>
      <c r="AP13" s="168">
        <v>13.61127928</v>
      </c>
      <c r="AQ13" s="168">
        <v>20.063711529999999</v>
      </c>
      <c r="AR13" s="168">
        <v>25.60361365</v>
      </c>
      <c r="AS13" s="168">
        <v>27.377610099999998</v>
      </c>
      <c r="AT13" s="168">
        <v>25.837658990000001</v>
      </c>
      <c r="AU13" s="168">
        <v>25.988634959999999</v>
      </c>
      <c r="AV13" s="168">
        <v>20.398063329999999</v>
      </c>
      <c r="AW13" s="168">
        <v>15.93971106</v>
      </c>
      <c r="AX13" s="168">
        <v>13.9845989</v>
      </c>
      <c r="AY13" s="168">
        <v>14.325041629999999</v>
      </c>
      <c r="AZ13" s="168">
        <v>13.80410953</v>
      </c>
      <c r="BA13" s="168">
        <v>12.946695549999999</v>
      </c>
      <c r="BB13" s="168">
        <v>14.451865740000001</v>
      </c>
      <c r="BC13" s="168">
        <v>15.958310000000001</v>
      </c>
      <c r="BD13" s="168">
        <v>19.737439999999999</v>
      </c>
      <c r="BE13" s="258">
        <v>21.828959999999999</v>
      </c>
      <c r="BF13" s="258">
        <v>22.85313</v>
      </c>
      <c r="BG13" s="258">
        <v>21.636199999999999</v>
      </c>
      <c r="BH13" s="258">
        <v>17.062270000000002</v>
      </c>
      <c r="BI13" s="258">
        <v>12.294309999999999</v>
      </c>
      <c r="BJ13" s="258">
        <v>10.8874</v>
      </c>
      <c r="BK13" s="258">
        <v>11.030570000000001</v>
      </c>
      <c r="BL13" s="258">
        <v>10.361929999999999</v>
      </c>
      <c r="BM13" s="258">
        <v>10.96674</v>
      </c>
      <c r="BN13" s="258">
        <v>12.087059999999999</v>
      </c>
      <c r="BO13" s="258">
        <v>16.256869999999999</v>
      </c>
      <c r="BP13" s="258">
        <v>20.493030000000001</v>
      </c>
      <c r="BQ13" s="258">
        <v>22.497209999999999</v>
      </c>
      <c r="BR13" s="258">
        <v>23.615269999999999</v>
      </c>
      <c r="BS13" s="258">
        <v>22.343</v>
      </c>
      <c r="BT13" s="258">
        <v>17.547039999999999</v>
      </c>
      <c r="BU13" s="258">
        <v>12.49385</v>
      </c>
      <c r="BV13" s="258">
        <v>10.924300000000001</v>
      </c>
    </row>
    <row r="14" spans="1:74" ht="11.15" customHeight="1" x14ac:dyDescent="0.25">
      <c r="A14" s="67" t="s">
        <v>635</v>
      </c>
      <c r="B14" s="149" t="s">
        <v>423</v>
      </c>
      <c r="C14" s="168">
        <v>8.2373333340000006</v>
      </c>
      <c r="D14" s="168">
        <v>8.1630731710000006</v>
      </c>
      <c r="E14" s="168">
        <v>8.3406918430000001</v>
      </c>
      <c r="F14" s="168">
        <v>10.58697125</v>
      </c>
      <c r="G14" s="168">
        <v>15.107788149999999</v>
      </c>
      <c r="H14" s="168">
        <v>17.905046850000002</v>
      </c>
      <c r="I14" s="168">
        <v>20.444181149999999</v>
      </c>
      <c r="J14" s="168">
        <v>21.935467840000001</v>
      </c>
      <c r="K14" s="168">
        <v>22.125302000000001</v>
      </c>
      <c r="L14" s="168">
        <v>20.45313578</v>
      </c>
      <c r="M14" s="168">
        <v>9.7735905699999996</v>
      </c>
      <c r="N14" s="168">
        <v>8.8576056740000002</v>
      </c>
      <c r="O14" s="168">
        <v>8.4364154009999996</v>
      </c>
      <c r="P14" s="168">
        <v>8.1346229640000001</v>
      </c>
      <c r="Q14" s="168">
        <v>9.1667458679999996</v>
      </c>
      <c r="R14" s="168">
        <v>11.841316559999999</v>
      </c>
      <c r="S14" s="168">
        <v>14.54770265</v>
      </c>
      <c r="T14" s="168">
        <v>17.898813359999998</v>
      </c>
      <c r="U14" s="168">
        <v>19.594154549999999</v>
      </c>
      <c r="V14" s="168">
        <v>21.446325309999999</v>
      </c>
      <c r="W14" s="168">
        <v>21.136209709999999</v>
      </c>
      <c r="X14" s="168">
        <v>16.21062191</v>
      </c>
      <c r="Y14" s="168">
        <v>12.89788267</v>
      </c>
      <c r="Z14" s="168">
        <v>9.9376559560000004</v>
      </c>
      <c r="AA14" s="168">
        <v>9.9692196230000008</v>
      </c>
      <c r="AB14" s="168">
        <v>8.4793528669999993</v>
      </c>
      <c r="AC14" s="168">
        <v>9.1426933819999991</v>
      </c>
      <c r="AD14" s="168">
        <v>13.368200529999999</v>
      </c>
      <c r="AE14" s="168">
        <v>16.238494079999999</v>
      </c>
      <c r="AF14" s="168">
        <v>19.93885672</v>
      </c>
      <c r="AG14" s="168">
        <v>22.433540130000001</v>
      </c>
      <c r="AH14" s="168">
        <v>24.705247570000001</v>
      </c>
      <c r="AI14" s="168">
        <v>23.859368809999999</v>
      </c>
      <c r="AJ14" s="168">
        <v>22.946788210000001</v>
      </c>
      <c r="AK14" s="168">
        <v>16.124117630000001</v>
      </c>
      <c r="AL14" s="168">
        <v>16.987405290000002</v>
      </c>
      <c r="AM14" s="168">
        <v>13.053930899999999</v>
      </c>
      <c r="AN14" s="168">
        <v>11.989850280000001</v>
      </c>
      <c r="AO14" s="168">
        <v>12.88104601</v>
      </c>
      <c r="AP14" s="168">
        <v>16.784916219999999</v>
      </c>
      <c r="AQ14" s="168">
        <v>23.925665259999999</v>
      </c>
      <c r="AR14" s="168">
        <v>27.001977889999999</v>
      </c>
      <c r="AS14" s="168">
        <v>29.026572349999999</v>
      </c>
      <c r="AT14" s="168">
        <v>32.884056149999999</v>
      </c>
      <c r="AU14" s="168">
        <v>31.166003409999998</v>
      </c>
      <c r="AV14" s="168">
        <v>26.869222929999999</v>
      </c>
      <c r="AW14" s="168">
        <v>17.698206240000001</v>
      </c>
      <c r="AX14" s="168">
        <v>15.21491799</v>
      </c>
      <c r="AY14" s="168">
        <v>15.255339449999999</v>
      </c>
      <c r="AZ14" s="168">
        <v>13.85137231</v>
      </c>
      <c r="BA14" s="168">
        <v>14.557627719999999</v>
      </c>
      <c r="BB14" s="168">
        <v>16.735745300000001</v>
      </c>
      <c r="BC14" s="168">
        <v>18.683160000000001</v>
      </c>
      <c r="BD14" s="168">
        <v>19.722090000000001</v>
      </c>
      <c r="BE14" s="258">
        <v>20.631129999999999</v>
      </c>
      <c r="BF14" s="258">
        <v>22.13364</v>
      </c>
      <c r="BG14" s="258">
        <v>21.105460000000001</v>
      </c>
      <c r="BH14" s="258">
        <v>18.30714</v>
      </c>
      <c r="BI14" s="258">
        <v>12.568</v>
      </c>
      <c r="BJ14" s="258">
        <v>10.275930000000001</v>
      </c>
      <c r="BK14" s="258">
        <v>10.28626</v>
      </c>
      <c r="BL14" s="258">
        <v>9.1350440000000006</v>
      </c>
      <c r="BM14" s="258">
        <v>9.6347170000000002</v>
      </c>
      <c r="BN14" s="258">
        <v>12.13158</v>
      </c>
      <c r="BO14" s="258">
        <v>15.95187</v>
      </c>
      <c r="BP14" s="258">
        <v>18.70861</v>
      </c>
      <c r="BQ14" s="258">
        <v>20.661169999999998</v>
      </c>
      <c r="BR14" s="258">
        <v>22.918369999999999</v>
      </c>
      <c r="BS14" s="258">
        <v>22.244209999999999</v>
      </c>
      <c r="BT14" s="258">
        <v>19.40118</v>
      </c>
      <c r="BU14" s="258">
        <v>13.194419999999999</v>
      </c>
      <c r="BV14" s="258">
        <v>10.592090000000001</v>
      </c>
    </row>
    <row r="15" spans="1:74" ht="11.15" customHeight="1" x14ac:dyDescent="0.25">
      <c r="A15" s="67" t="s">
        <v>636</v>
      </c>
      <c r="B15" s="149" t="s">
        <v>424</v>
      </c>
      <c r="C15" s="168">
        <v>7.5151250989999996</v>
      </c>
      <c r="D15" s="168">
        <v>7.643193804</v>
      </c>
      <c r="E15" s="168">
        <v>7.7998418039999997</v>
      </c>
      <c r="F15" s="168">
        <v>8.566611086</v>
      </c>
      <c r="G15" s="168">
        <v>9.1663645270000007</v>
      </c>
      <c r="H15" s="168">
        <v>11.364102450000001</v>
      </c>
      <c r="I15" s="168">
        <v>12.78106221</v>
      </c>
      <c r="J15" s="168">
        <v>13.77819175</v>
      </c>
      <c r="K15" s="168">
        <v>12.92339992</v>
      </c>
      <c r="L15" s="168">
        <v>8.8122987659999996</v>
      </c>
      <c r="M15" s="168">
        <v>7.4173968239999999</v>
      </c>
      <c r="N15" s="168">
        <v>7.3921365730000002</v>
      </c>
      <c r="O15" s="168">
        <v>7.4542524080000003</v>
      </c>
      <c r="P15" s="168">
        <v>7.3979911740000004</v>
      </c>
      <c r="Q15" s="168">
        <v>7.8261144399999996</v>
      </c>
      <c r="R15" s="168">
        <v>8.2874618439999992</v>
      </c>
      <c r="S15" s="168">
        <v>9.8523559580000004</v>
      </c>
      <c r="T15" s="168">
        <v>11.369418749999999</v>
      </c>
      <c r="U15" s="168">
        <v>12.583276959999999</v>
      </c>
      <c r="V15" s="168">
        <v>13.31490135</v>
      </c>
      <c r="W15" s="168">
        <v>11.810922959999999</v>
      </c>
      <c r="X15" s="168">
        <v>9.5505583529999996</v>
      </c>
      <c r="Y15" s="168">
        <v>7.9905834689999997</v>
      </c>
      <c r="Z15" s="168">
        <v>7.6815719150000001</v>
      </c>
      <c r="AA15" s="168">
        <v>7.7545243609999996</v>
      </c>
      <c r="AB15" s="168">
        <v>7.8251646629999998</v>
      </c>
      <c r="AC15" s="168">
        <v>8.3065041260000001</v>
      </c>
      <c r="AD15" s="168">
        <v>9.4787348229999999</v>
      </c>
      <c r="AE15" s="168">
        <v>10.99486085</v>
      </c>
      <c r="AF15" s="168">
        <v>13.061938619999999</v>
      </c>
      <c r="AG15" s="168">
        <v>15.611761400000001</v>
      </c>
      <c r="AH15" s="168">
        <v>15.66931814</v>
      </c>
      <c r="AI15" s="168">
        <v>15.317224270000001</v>
      </c>
      <c r="AJ15" s="168">
        <v>12.37415186</v>
      </c>
      <c r="AK15" s="168">
        <v>10.95485233</v>
      </c>
      <c r="AL15" s="168">
        <v>10.22427804</v>
      </c>
      <c r="AM15" s="168">
        <v>10.12602892</v>
      </c>
      <c r="AN15" s="168">
        <v>10.26487391</v>
      </c>
      <c r="AO15" s="168">
        <v>10.61826505</v>
      </c>
      <c r="AP15" s="168">
        <v>11.57307379</v>
      </c>
      <c r="AQ15" s="168">
        <v>13.114442650000001</v>
      </c>
      <c r="AR15" s="168">
        <v>16.03954654</v>
      </c>
      <c r="AS15" s="168">
        <v>18.922867499999999</v>
      </c>
      <c r="AT15" s="168">
        <v>19.467294849999998</v>
      </c>
      <c r="AU15" s="168">
        <v>19.748526859999998</v>
      </c>
      <c r="AV15" s="168">
        <v>16.71530649</v>
      </c>
      <c r="AW15" s="168">
        <v>13.513042609999999</v>
      </c>
      <c r="AX15" s="168">
        <v>12.44541574</v>
      </c>
      <c r="AY15" s="168">
        <v>12.741211399999999</v>
      </c>
      <c r="AZ15" s="168">
        <v>12.716506320000001</v>
      </c>
      <c r="BA15" s="168">
        <v>12.36836325</v>
      </c>
      <c r="BB15" s="168">
        <v>12.40467381</v>
      </c>
      <c r="BC15" s="168">
        <v>9.8816559999999996</v>
      </c>
      <c r="BD15" s="168">
        <v>11.53801</v>
      </c>
      <c r="BE15" s="258">
        <v>13.510109999999999</v>
      </c>
      <c r="BF15" s="258">
        <v>13.911339999999999</v>
      </c>
      <c r="BG15" s="258">
        <v>13.108420000000001</v>
      </c>
      <c r="BH15" s="258">
        <v>10.26671</v>
      </c>
      <c r="BI15" s="258">
        <v>8.9380380000000006</v>
      </c>
      <c r="BJ15" s="258">
        <v>8.5704919999999998</v>
      </c>
      <c r="BK15" s="258">
        <v>8.5780250000000002</v>
      </c>
      <c r="BL15" s="258">
        <v>8.4335769999999997</v>
      </c>
      <c r="BM15" s="258">
        <v>8.4442679999999992</v>
      </c>
      <c r="BN15" s="258">
        <v>9.0262539999999998</v>
      </c>
      <c r="BO15" s="258">
        <v>10.30307</v>
      </c>
      <c r="BP15" s="258">
        <v>12.202769999999999</v>
      </c>
      <c r="BQ15" s="258">
        <v>14.16169</v>
      </c>
      <c r="BR15" s="258">
        <v>14.682219999999999</v>
      </c>
      <c r="BS15" s="258">
        <v>13.83263</v>
      </c>
      <c r="BT15" s="258">
        <v>10.76623</v>
      </c>
      <c r="BU15" s="258">
        <v>9.1914850000000001</v>
      </c>
      <c r="BV15" s="258">
        <v>8.6285600000000002</v>
      </c>
    </row>
    <row r="16" spans="1:74" ht="11.15" customHeight="1" x14ac:dyDescent="0.25">
      <c r="A16" s="67" t="s">
        <v>637</v>
      </c>
      <c r="B16" s="149" t="s">
        <v>425</v>
      </c>
      <c r="C16" s="168">
        <v>12.389714250000001</v>
      </c>
      <c r="D16" s="168">
        <v>11.91351502</v>
      </c>
      <c r="E16" s="168">
        <v>12.20813047</v>
      </c>
      <c r="F16" s="168">
        <v>12.34160528</v>
      </c>
      <c r="G16" s="168">
        <v>12.592023599999999</v>
      </c>
      <c r="H16" s="168">
        <v>12.735868910000001</v>
      </c>
      <c r="I16" s="168">
        <v>13.60167107</v>
      </c>
      <c r="J16" s="168">
        <v>13.253654940000001</v>
      </c>
      <c r="K16" s="168">
        <v>12.69569051</v>
      </c>
      <c r="L16" s="168">
        <v>11.86109692</v>
      </c>
      <c r="M16" s="168">
        <v>11.389660360000001</v>
      </c>
      <c r="N16" s="168">
        <v>12.083675059999999</v>
      </c>
      <c r="O16" s="168">
        <v>13.56457105</v>
      </c>
      <c r="P16" s="168">
        <v>13.112920900000001</v>
      </c>
      <c r="Q16" s="168">
        <v>12.47477277</v>
      </c>
      <c r="R16" s="168">
        <v>12.893700519999999</v>
      </c>
      <c r="S16" s="168">
        <v>13.772988809999999</v>
      </c>
      <c r="T16" s="168">
        <v>13.99057212</v>
      </c>
      <c r="U16" s="168">
        <v>14.015450850000001</v>
      </c>
      <c r="V16" s="168">
        <v>14.13967879</v>
      </c>
      <c r="W16" s="168">
        <v>14.33432934</v>
      </c>
      <c r="X16" s="168">
        <v>13.29743921</v>
      </c>
      <c r="Y16" s="168">
        <v>12.93932581</v>
      </c>
      <c r="Z16" s="168">
        <v>13.75938762</v>
      </c>
      <c r="AA16" s="168">
        <v>14.42482362</v>
      </c>
      <c r="AB16" s="168">
        <v>13.81705253</v>
      </c>
      <c r="AC16" s="168">
        <v>14.11677137</v>
      </c>
      <c r="AD16" s="168">
        <v>14.68838899</v>
      </c>
      <c r="AE16" s="168">
        <v>14.88463024</v>
      </c>
      <c r="AF16" s="168">
        <v>15.484894629999999</v>
      </c>
      <c r="AG16" s="168">
        <v>15.834407860000001</v>
      </c>
      <c r="AH16" s="168">
        <v>15.93915427</v>
      </c>
      <c r="AI16" s="168">
        <v>15.765240459999999</v>
      </c>
      <c r="AJ16" s="168">
        <v>16.135173510000001</v>
      </c>
      <c r="AK16" s="168">
        <v>16.097829669999999</v>
      </c>
      <c r="AL16" s="168">
        <v>16.649940430000001</v>
      </c>
      <c r="AM16" s="168">
        <v>17.59867985</v>
      </c>
      <c r="AN16" s="168">
        <v>16.789537930000002</v>
      </c>
      <c r="AO16" s="168">
        <v>16.60392959</v>
      </c>
      <c r="AP16" s="168">
        <v>16.219493060000001</v>
      </c>
      <c r="AQ16" s="168">
        <v>17.848521699999999</v>
      </c>
      <c r="AR16" s="168">
        <v>20.571252220000002</v>
      </c>
      <c r="AS16" s="168">
        <v>19.954364099999999</v>
      </c>
      <c r="AT16" s="168">
        <v>21.03477912</v>
      </c>
      <c r="AU16" s="168">
        <v>20.689887379999998</v>
      </c>
      <c r="AV16" s="168">
        <v>18.552650929999999</v>
      </c>
      <c r="AW16" s="168">
        <v>17.85970944</v>
      </c>
      <c r="AX16" s="168">
        <v>19.888938809999999</v>
      </c>
      <c r="AY16" s="168">
        <v>22.009108609999998</v>
      </c>
      <c r="AZ16" s="168">
        <v>21.738216170000001</v>
      </c>
      <c r="BA16" s="168">
        <v>16.577762270000001</v>
      </c>
      <c r="BB16" s="168">
        <v>17.209852219999998</v>
      </c>
      <c r="BC16" s="168">
        <v>16.976109999999998</v>
      </c>
      <c r="BD16" s="168">
        <v>16.908770000000001</v>
      </c>
      <c r="BE16" s="258">
        <v>16.587900000000001</v>
      </c>
      <c r="BF16" s="258">
        <v>16.460249999999998</v>
      </c>
      <c r="BG16" s="258">
        <v>15.93981</v>
      </c>
      <c r="BH16" s="258">
        <v>14.770099999999999</v>
      </c>
      <c r="BI16" s="258">
        <v>14.078749999999999</v>
      </c>
      <c r="BJ16" s="258">
        <v>15.156940000000001</v>
      </c>
      <c r="BK16" s="258">
        <v>15.98155</v>
      </c>
      <c r="BL16" s="258">
        <v>15.145440000000001</v>
      </c>
      <c r="BM16" s="258">
        <v>14.81067</v>
      </c>
      <c r="BN16" s="258">
        <v>14.952220000000001</v>
      </c>
      <c r="BO16" s="258">
        <v>15.396240000000001</v>
      </c>
      <c r="BP16" s="258">
        <v>15.893800000000001</v>
      </c>
      <c r="BQ16" s="258">
        <v>16.002469999999999</v>
      </c>
      <c r="BR16" s="258">
        <v>16.233080000000001</v>
      </c>
      <c r="BS16" s="258">
        <v>15.99117</v>
      </c>
      <c r="BT16" s="258">
        <v>14.990629999999999</v>
      </c>
      <c r="BU16" s="258">
        <v>14.34524</v>
      </c>
      <c r="BV16" s="258">
        <v>15.40347</v>
      </c>
    </row>
    <row r="17" spans="1:74" ht="11.15" customHeight="1" x14ac:dyDescent="0.25">
      <c r="A17" s="67" t="s">
        <v>509</v>
      </c>
      <c r="B17" s="149" t="s">
        <v>399</v>
      </c>
      <c r="C17" s="168">
        <v>9.36</v>
      </c>
      <c r="D17" s="168">
        <v>9.4</v>
      </c>
      <c r="E17" s="168">
        <v>9.42</v>
      </c>
      <c r="F17" s="168">
        <v>10.85</v>
      </c>
      <c r="G17" s="168">
        <v>12.76</v>
      </c>
      <c r="H17" s="168">
        <v>15.6</v>
      </c>
      <c r="I17" s="168">
        <v>17.739999999999998</v>
      </c>
      <c r="J17" s="168">
        <v>18.37</v>
      </c>
      <c r="K17" s="168">
        <v>17.61</v>
      </c>
      <c r="L17" s="168">
        <v>12.5</v>
      </c>
      <c r="M17" s="168">
        <v>9.33</v>
      </c>
      <c r="N17" s="168">
        <v>9.3000000000000007</v>
      </c>
      <c r="O17" s="168">
        <v>9.43</v>
      </c>
      <c r="P17" s="168">
        <v>9.19</v>
      </c>
      <c r="Q17" s="168">
        <v>9.8000000000000007</v>
      </c>
      <c r="R17" s="168">
        <v>10.42</v>
      </c>
      <c r="S17" s="168">
        <v>11.79</v>
      </c>
      <c r="T17" s="168">
        <v>15.33</v>
      </c>
      <c r="U17" s="168">
        <v>17.489999999999998</v>
      </c>
      <c r="V17" s="168">
        <v>18.27</v>
      </c>
      <c r="W17" s="168">
        <v>16.850000000000001</v>
      </c>
      <c r="X17" s="168">
        <v>12.26</v>
      </c>
      <c r="Y17" s="168">
        <v>10.99</v>
      </c>
      <c r="Z17" s="168">
        <v>9.75</v>
      </c>
      <c r="AA17" s="168">
        <v>9.6300000000000008</v>
      </c>
      <c r="AB17" s="168">
        <v>9.2899999999999991</v>
      </c>
      <c r="AC17" s="168">
        <v>10.48</v>
      </c>
      <c r="AD17" s="168">
        <v>12.21</v>
      </c>
      <c r="AE17" s="168">
        <v>14.08</v>
      </c>
      <c r="AF17" s="168">
        <v>17.64</v>
      </c>
      <c r="AG17" s="168">
        <v>19.829999999999998</v>
      </c>
      <c r="AH17" s="168">
        <v>20.88</v>
      </c>
      <c r="AI17" s="168">
        <v>20.149999999999999</v>
      </c>
      <c r="AJ17" s="168">
        <v>17.41</v>
      </c>
      <c r="AK17" s="168">
        <v>13.12</v>
      </c>
      <c r="AL17" s="168">
        <v>13.08</v>
      </c>
      <c r="AM17" s="168">
        <v>12.02</v>
      </c>
      <c r="AN17" s="168">
        <v>12.18</v>
      </c>
      <c r="AO17" s="168">
        <v>12.98</v>
      </c>
      <c r="AP17" s="168">
        <v>14.01</v>
      </c>
      <c r="AQ17" s="168">
        <v>17.760000000000002</v>
      </c>
      <c r="AR17" s="168">
        <v>22.69</v>
      </c>
      <c r="AS17" s="168">
        <v>24.73</v>
      </c>
      <c r="AT17" s="168">
        <v>25.52</v>
      </c>
      <c r="AU17" s="168">
        <v>24.65</v>
      </c>
      <c r="AV17" s="168">
        <v>18.72</v>
      </c>
      <c r="AW17" s="168">
        <v>15.63</v>
      </c>
      <c r="AX17" s="168">
        <v>14.74</v>
      </c>
      <c r="AY17" s="168">
        <v>15.28</v>
      </c>
      <c r="AZ17" s="168">
        <v>15.01</v>
      </c>
      <c r="BA17" s="168">
        <v>13.8</v>
      </c>
      <c r="BB17" s="168">
        <v>14.47</v>
      </c>
      <c r="BC17" s="168">
        <v>15.677160000000001</v>
      </c>
      <c r="BD17" s="168">
        <v>18.344740000000002</v>
      </c>
      <c r="BE17" s="258">
        <v>20.078309999999998</v>
      </c>
      <c r="BF17" s="258">
        <v>20.471070000000001</v>
      </c>
      <c r="BG17" s="258">
        <v>19.099720000000001</v>
      </c>
      <c r="BH17" s="258">
        <v>14.424569999999999</v>
      </c>
      <c r="BI17" s="258">
        <v>11.89499</v>
      </c>
      <c r="BJ17" s="258">
        <v>11.30395</v>
      </c>
      <c r="BK17" s="258">
        <v>11.13368</v>
      </c>
      <c r="BL17" s="258">
        <v>10.934850000000001</v>
      </c>
      <c r="BM17" s="258">
        <v>11.3819</v>
      </c>
      <c r="BN17" s="258">
        <v>12.04393</v>
      </c>
      <c r="BO17" s="258">
        <v>14.55256</v>
      </c>
      <c r="BP17" s="258">
        <v>17.848459999999999</v>
      </c>
      <c r="BQ17" s="258">
        <v>19.966259999999998</v>
      </c>
      <c r="BR17" s="258">
        <v>20.75393</v>
      </c>
      <c r="BS17" s="258">
        <v>19.61459</v>
      </c>
      <c r="BT17" s="258">
        <v>14.8851</v>
      </c>
      <c r="BU17" s="258">
        <v>12.264200000000001</v>
      </c>
      <c r="BV17" s="258">
        <v>11.56165</v>
      </c>
    </row>
    <row r="18" spans="1:74" ht="11.15" customHeight="1" x14ac:dyDescent="0.25">
      <c r="A18" s="67"/>
      <c r="B18" s="70" t="s">
        <v>987</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283"/>
      <c r="BF18" s="283"/>
      <c r="BG18" s="283"/>
      <c r="BH18" s="283"/>
      <c r="BI18" s="283"/>
      <c r="BJ18" s="283"/>
      <c r="BK18" s="283"/>
      <c r="BL18" s="283"/>
      <c r="BM18" s="283"/>
      <c r="BN18" s="283"/>
      <c r="BO18" s="283"/>
      <c r="BP18" s="283"/>
      <c r="BQ18" s="283"/>
      <c r="BR18" s="283"/>
      <c r="BS18" s="283"/>
      <c r="BT18" s="283"/>
      <c r="BU18" s="283"/>
      <c r="BV18" s="283"/>
    </row>
    <row r="19" spans="1:74" ht="11.15" customHeight="1" x14ac:dyDescent="0.25">
      <c r="A19" s="67" t="s">
        <v>638</v>
      </c>
      <c r="B19" s="149" t="s">
        <v>418</v>
      </c>
      <c r="C19" s="168">
        <v>10.807900780000001</v>
      </c>
      <c r="D19" s="168">
        <v>10.70081465</v>
      </c>
      <c r="E19" s="168">
        <v>10.953221299999999</v>
      </c>
      <c r="F19" s="168">
        <v>11.07155912</v>
      </c>
      <c r="G19" s="168">
        <v>11.032624370000001</v>
      </c>
      <c r="H19" s="168">
        <v>11.00152883</v>
      </c>
      <c r="I19" s="168">
        <v>11.23331159</v>
      </c>
      <c r="J19" s="168">
        <v>12.04342626</v>
      </c>
      <c r="K19" s="168">
        <v>10.92773326</v>
      </c>
      <c r="L19" s="168">
        <v>10.2914251</v>
      </c>
      <c r="M19" s="168">
        <v>9.5681629949999998</v>
      </c>
      <c r="N19" s="168">
        <v>9.9237210979999997</v>
      </c>
      <c r="O19" s="168">
        <v>9.9214645180000005</v>
      </c>
      <c r="P19" s="168">
        <v>10.31408495</v>
      </c>
      <c r="Q19" s="168">
        <v>9.9430122460000003</v>
      </c>
      <c r="R19" s="168">
        <v>10.504890079999999</v>
      </c>
      <c r="S19" s="168">
        <v>9.8745539059999992</v>
      </c>
      <c r="T19" s="168">
        <v>11.54241438</v>
      </c>
      <c r="U19" s="168">
        <v>10.632177130000001</v>
      </c>
      <c r="V19" s="168">
        <v>10.86430758</v>
      </c>
      <c r="W19" s="168">
        <v>11.67563417</v>
      </c>
      <c r="X19" s="168">
        <v>10.25346701</v>
      </c>
      <c r="Y19" s="168">
        <v>9.7290156539999995</v>
      </c>
      <c r="Z19" s="168">
        <v>10.446579249999999</v>
      </c>
      <c r="AA19" s="168">
        <v>10.27800674</v>
      </c>
      <c r="AB19" s="168">
        <v>10.32893883</v>
      </c>
      <c r="AC19" s="168">
        <v>10.605457299999999</v>
      </c>
      <c r="AD19" s="168">
        <v>10.851922979999999</v>
      </c>
      <c r="AE19" s="168">
        <v>11.13720436</v>
      </c>
      <c r="AF19" s="168">
        <v>11.892004650000001</v>
      </c>
      <c r="AG19" s="168">
        <v>11.872291239999999</v>
      </c>
      <c r="AH19" s="168">
        <v>12.8176294</v>
      </c>
      <c r="AI19" s="168">
        <v>12.575822179999999</v>
      </c>
      <c r="AJ19" s="168">
        <v>12.747364770000001</v>
      </c>
      <c r="AK19" s="168">
        <v>12.91050452</v>
      </c>
      <c r="AL19" s="168">
        <v>12.316041650000001</v>
      </c>
      <c r="AM19" s="168">
        <v>12.501476589999999</v>
      </c>
      <c r="AN19" s="168">
        <v>12.44630643</v>
      </c>
      <c r="AO19" s="168">
        <v>12.981021869999999</v>
      </c>
      <c r="AP19" s="168">
        <v>13.64743358</v>
      </c>
      <c r="AQ19" s="168">
        <v>15.063802799999999</v>
      </c>
      <c r="AR19" s="168">
        <v>15.52250317</v>
      </c>
      <c r="AS19" s="168">
        <v>16.131206500000001</v>
      </c>
      <c r="AT19" s="168">
        <v>16.020220909999999</v>
      </c>
      <c r="AU19" s="168">
        <v>16.53676828</v>
      </c>
      <c r="AV19" s="168">
        <v>16.059541100000001</v>
      </c>
      <c r="AW19" s="168">
        <v>15.389619639999999</v>
      </c>
      <c r="AX19" s="168">
        <v>15.98701943</v>
      </c>
      <c r="AY19" s="168">
        <v>15.85265871</v>
      </c>
      <c r="AZ19" s="168">
        <v>15.46189279</v>
      </c>
      <c r="BA19" s="168">
        <v>14.167171740000001</v>
      </c>
      <c r="BB19" s="168">
        <v>13.924086279999999</v>
      </c>
      <c r="BC19" s="168">
        <v>13.21555</v>
      </c>
      <c r="BD19" s="168">
        <v>12.74363</v>
      </c>
      <c r="BE19" s="258">
        <v>12.29494</v>
      </c>
      <c r="BF19" s="258">
        <v>12.33924</v>
      </c>
      <c r="BG19" s="258">
        <v>11.82311</v>
      </c>
      <c r="BH19" s="258">
        <v>10.904159999999999</v>
      </c>
      <c r="BI19" s="258">
        <v>10.40526</v>
      </c>
      <c r="BJ19" s="258">
        <v>10.7941</v>
      </c>
      <c r="BK19" s="258">
        <v>10.74912</v>
      </c>
      <c r="BL19" s="258">
        <v>10.92867</v>
      </c>
      <c r="BM19" s="258">
        <v>11.085699999999999</v>
      </c>
      <c r="BN19" s="258">
        <v>11.350250000000001</v>
      </c>
      <c r="BO19" s="258">
        <v>11.42853</v>
      </c>
      <c r="BP19" s="258">
        <v>11.581939999999999</v>
      </c>
      <c r="BQ19" s="258">
        <v>11.577349999999999</v>
      </c>
      <c r="BR19" s="258">
        <v>11.989610000000001</v>
      </c>
      <c r="BS19" s="258">
        <v>11.758419999999999</v>
      </c>
      <c r="BT19" s="258">
        <v>11.03603</v>
      </c>
      <c r="BU19" s="258">
        <v>10.617089999999999</v>
      </c>
      <c r="BV19" s="258">
        <v>10.98756</v>
      </c>
    </row>
    <row r="20" spans="1:74" ht="11.15" customHeight="1" x14ac:dyDescent="0.25">
      <c r="A20" s="67" t="s">
        <v>639</v>
      </c>
      <c r="B20" s="148" t="s">
        <v>448</v>
      </c>
      <c r="C20" s="168">
        <v>9.1200355169999998</v>
      </c>
      <c r="D20" s="168">
        <v>8.2811791150000005</v>
      </c>
      <c r="E20" s="168">
        <v>7.9740701019999998</v>
      </c>
      <c r="F20" s="168">
        <v>7.5752168759999998</v>
      </c>
      <c r="G20" s="168">
        <v>7.9882811929999997</v>
      </c>
      <c r="H20" s="168">
        <v>7.382685135</v>
      </c>
      <c r="I20" s="168">
        <v>6.8945961860000002</v>
      </c>
      <c r="J20" s="168">
        <v>6.7650361749999997</v>
      </c>
      <c r="K20" s="168">
        <v>6.777540278</v>
      </c>
      <c r="L20" s="168">
        <v>7.4513124849999999</v>
      </c>
      <c r="M20" s="168">
        <v>7.304577943</v>
      </c>
      <c r="N20" s="168">
        <v>7.5136301029999997</v>
      </c>
      <c r="O20" s="168">
        <v>7.8976232120000001</v>
      </c>
      <c r="P20" s="168">
        <v>7.7586788589999998</v>
      </c>
      <c r="Q20" s="168">
        <v>7.9587758500000003</v>
      </c>
      <c r="R20" s="168">
        <v>7.2569609560000004</v>
      </c>
      <c r="S20" s="168">
        <v>6.838145183</v>
      </c>
      <c r="T20" s="168">
        <v>6.7712460940000003</v>
      </c>
      <c r="U20" s="168">
        <v>6.8113600529999996</v>
      </c>
      <c r="V20" s="168">
        <v>6.5149590829999999</v>
      </c>
      <c r="W20" s="168">
        <v>6.8662545179999999</v>
      </c>
      <c r="X20" s="168">
        <v>6.9806896480000002</v>
      </c>
      <c r="Y20" s="168">
        <v>7.2254642909999998</v>
      </c>
      <c r="Z20" s="168">
        <v>7.7345386549999997</v>
      </c>
      <c r="AA20" s="168">
        <v>7.8070130720000002</v>
      </c>
      <c r="AB20" s="168">
        <v>7.842322061</v>
      </c>
      <c r="AC20" s="168">
        <v>8.1803669449999994</v>
      </c>
      <c r="AD20" s="168">
        <v>8.203261092</v>
      </c>
      <c r="AE20" s="168">
        <v>7.8748120070000001</v>
      </c>
      <c r="AF20" s="168">
        <v>7.7411221010000002</v>
      </c>
      <c r="AG20" s="168">
        <v>7.9443320130000004</v>
      </c>
      <c r="AH20" s="168">
        <v>7.9447605980000002</v>
      </c>
      <c r="AI20" s="168">
        <v>11.73577186</v>
      </c>
      <c r="AJ20" s="168">
        <v>9.4322164409999996</v>
      </c>
      <c r="AK20" s="168">
        <v>10.04966759</v>
      </c>
      <c r="AL20" s="168">
        <v>10.45599857</v>
      </c>
      <c r="AM20" s="168">
        <v>10.22108124</v>
      </c>
      <c r="AN20" s="168">
        <v>10.51740657</v>
      </c>
      <c r="AO20" s="168">
        <v>10.370714270000001</v>
      </c>
      <c r="AP20" s="168">
        <v>10.171494640000001</v>
      </c>
      <c r="AQ20" s="168">
        <v>10.77384034</v>
      </c>
      <c r="AR20" s="168">
        <v>11.96910613</v>
      </c>
      <c r="AS20" s="168">
        <v>11.096501379999999</v>
      </c>
      <c r="AT20" s="168">
        <v>11.58234042</v>
      </c>
      <c r="AU20" s="168">
        <v>13.51553384</v>
      </c>
      <c r="AV20" s="168">
        <v>11.91171673</v>
      </c>
      <c r="AW20" s="168">
        <v>11.54196286</v>
      </c>
      <c r="AX20" s="168">
        <v>12.296482689999999</v>
      </c>
      <c r="AY20" s="168">
        <v>12.573623</v>
      </c>
      <c r="AZ20" s="168">
        <v>11.948941870000001</v>
      </c>
      <c r="BA20" s="168">
        <v>10.66241213</v>
      </c>
      <c r="BB20" s="168">
        <v>10.120415039999999</v>
      </c>
      <c r="BC20" s="168">
        <v>9.0829219999999999</v>
      </c>
      <c r="BD20" s="168">
        <v>8.3470189999999995</v>
      </c>
      <c r="BE20" s="258">
        <v>7.8319159999999997</v>
      </c>
      <c r="BF20" s="258">
        <v>7.2744939999999998</v>
      </c>
      <c r="BG20" s="258">
        <v>7.6903360000000003</v>
      </c>
      <c r="BH20" s="258">
        <v>7.3878560000000002</v>
      </c>
      <c r="BI20" s="258">
        <v>7.5198809999999998</v>
      </c>
      <c r="BJ20" s="258">
        <v>8.0704259999999994</v>
      </c>
      <c r="BK20" s="258">
        <v>8.4136159999999993</v>
      </c>
      <c r="BL20" s="258">
        <v>8.4552180000000003</v>
      </c>
      <c r="BM20" s="258">
        <v>8.4797379999999993</v>
      </c>
      <c r="BN20" s="258">
        <v>7.972893</v>
      </c>
      <c r="BO20" s="258">
        <v>7.866053</v>
      </c>
      <c r="BP20" s="258">
        <v>7.7862600000000004</v>
      </c>
      <c r="BQ20" s="258">
        <v>7.6708179999999997</v>
      </c>
      <c r="BR20" s="258">
        <v>7.4161669999999997</v>
      </c>
      <c r="BS20" s="258">
        <v>8.0390770000000007</v>
      </c>
      <c r="BT20" s="258">
        <v>7.8487770000000001</v>
      </c>
      <c r="BU20" s="258">
        <v>7.9692119999999997</v>
      </c>
      <c r="BV20" s="258">
        <v>8.4137079999999997</v>
      </c>
    </row>
    <row r="21" spans="1:74" ht="11.15" customHeight="1" x14ac:dyDescent="0.25">
      <c r="A21" s="67" t="s">
        <v>640</v>
      </c>
      <c r="B21" s="149" t="s">
        <v>419</v>
      </c>
      <c r="C21" s="168">
        <v>6.2827297440000001</v>
      </c>
      <c r="D21" s="168">
        <v>6.2460028400000001</v>
      </c>
      <c r="E21" s="168">
        <v>6.1488257659999999</v>
      </c>
      <c r="F21" s="168">
        <v>6.6670790149999997</v>
      </c>
      <c r="G21" s="168">
        <v>7.2392398910000004</v>
      </c>
      <c r="H21" s="168">
        <v>8.2519260869999993</v>
      </c>
      <c r="I21" s="168">
        <v>8.9747837639999997</v>
      </c>
      <c r="J21" s="168">
        <v>8.8038604829999993</v>
      </c>
      <c r="K21" s="168">
        <v>8.6354078219999995</v>
      </c>
      <c r="L21" s="168">
        <v>6.6279092620000002</v>
      </c>
      <c r="M21" s="168">
        <v>5.8647446649999999</v>
      </c>
      <c r="N21" s="168">
        <v>5.8708601500000004</v>
      </c>
      <c r="O21" s="168">
        <v>5.7300329159999999</v>
      </c>
      <c r="P21" s="168">
        <v>5.6066080569999999</v>
      </c>
      <c r="Q21" s="168">
        <v>5.8943313909999997</v>
      </c>
      <c r="R21" s="168">
        <v>5.8640354549999998</v>
      </c>
      <c r="S21" s="168">
        <v>6.8738770599999999</v>
      </c>
      <c r="T21" s="168">
        <v>9.5290934689999993</v>
      </c>
      <c r="U21" s="168">
        <v>8.8239402699999996</v>
      </c>
      <c r="V21" s="168">
        <v>9.0366959579999993</v>
      </c>
      <c r="W21" s="168">
        <v>8.4947285990000001</v>
      </c>
      <c r="X21" s="168">
        <v>6.5316382040000001</v>
      </c>
      <c r="Y21" s="168">
        <v>6.4077101819999998</v>
      </c>
      <c r="Z21" s="168">
        <v>5.9289883090000002</v>
      </c>
      <c r="AA21" s="168">
        <v>5.8861347249999998</v>
      </c>
      <c r="AB21" s="168">
        <v>5.9698691449999997</v>
      </c>
      <c r="AC21" s="168">
        <v>6.7529969080000001</v>
      </c>
      <c r="AD21" s="168">
        <v>7.6067540080000002</v>
      </c>
      <c r="AE21" s="168">
        <v>8.9596770370000005</v>
      </c>
      <c r="AF21" s="168">
        <v>10.84609601</v>
      </c>
      <c r="AG21" s="168">
        <v>10.63732546</v>
      </c>
      <c r="AH21" s="168">
        <v>11.102377219999999</v>
      </c>
      <c r="AI21" s="168">
        <v>11.36700853</v>
      </c>
      <c r="AJ21" s="168">
        <v>9.8586433240000009</v>
      </c>
      <c r="AK21" s="168">
        <v>8.359155544</v>
      </c>
      <c r="AL21" s="168">
        <v>8.5802247200000004</v>
      </c>
      <c r="AM21" s="168">
        <v>7.8711515780000001</v>
      </c>
      <c r="AN21" s="168">
        <v>8.2185805490000003</v>
      </c>
      <c r="AO21" s="168">
        <v>8.3886728870000002</v>
      </c>
      <c r="AP21" s="168">
        <v>9.2986828080000006</v>
      </c>
      <c r="AQ21" s="168">
        <v>11.70455583</v>
      </c>
      <c r="AR21" s="168">
        <v>12.27278866</v>
      </c>
      <c r="AS21" s="168">
        <v>13.66165043</v>
      </c>
      <c r="AT21" s="168">
        <v>15.13945655</v>
      </c>
      <c r="AU21" s="168">
        <v>14.00070719</v>
      </c>
      <c r="AV21" s="168">
        <v>11.64395135</v>
      </c>
      <c r="AW21" s="168">
        <v>10.219300629999999</v>
      </c>
      <c r="AX21" s="168">
        <v>9.9376851300000002</v>
      </c>
      <c r="AY21" s="168">
        <v>9.6963460730000008</v>
      </c>
      <c r="AZ21" s="168">
        <v>9.2330403029999992</v>
      </c>
      <c r="BA21" s="168">
        <v>8.4593648550000005</v>
      </c>
      <c r="BB21" s="168">
        <v>8.0041100459999992</v>
      </c>
      <c r="BC21" s="168">
        <v>8.88002</v>
      </c>
      <c r="BD21" s="168">
        <v>9.4961970000000004</v>
      </c>
      <c r="BE21" s="258">
        <v>9.9199249999999992</v>
      </c>
      <c r="BF21" s="258">
        <v>9.5716470000000005</v>
      </c>
      <c r="BG21" s="258">
        <v>9.2112929999999995</v>
      </c>
      <c r="BH21" s="258">
        <v>7.1756880000000001</v>
      </c>
      <c r="BI21" s="258">
        <v>6.698734</v>
      </c>
      <c r="BJ21" s="258">
        <v>6.4748390000000002</v>
      </c>
      <c r="BK21" s="258">
        <v>6.5687319999999998</v>
      </c>
      <c r="BL21" s="258">
        <v>6.5711380000000004</v>
      </c>
      <c r="BM21" s="258">
        <v>6.8208440000000001</v>
      </c>
      <c r="BN21" s="258">
        <v>7.1955369999999998</v>
      </c>
      <c r="BO21" s="258">
        <v>8.2107309999999991</v>
      </c>
      <c r="BP21" s="258">
        <v>9.4030269999999998</v>
      </c>
      <c r="BQ21" s="258">
        <v>9.7742810000000002</v>
      </c>
      <c r="BR21" s="258">
        <v>9.8221939999999996</v>
      </c>
      <c r="BS21" s="258">
        <v>9.4303830000000008</v>
      </c>
      <c r="BT21" s="258">
        <v>7.6013780000000004</v>
      </c>
      <c r="BU21" s="258">
        <v>6.9996210000000003</v>
      </c>
      <c r="BV21" s="258">
        <v>6.7833860000000001</v>
      </c>
    </row>
    <row r="22" spans="1:74" ht="11.15" customHeight="1" x14ac:dyDescent="0.25">
      <c r="A22" s="67" t="s">
        <v>641</v>
      </c>
      <c r="B22" s="149" t="s">
        <v>420</v>
      </c>
      <c r="C22" s="168">
        <v>6.9879597919999998</v>
      </c>
      <c r="D22" s="168">
        <v>6.6727283130000004</v>
      </c>
      <c r="E22" s="168">
        <v>6.4830576280000001</v>
      </c>
      <c r="F22" s="168">
        <v>6.7449236389999996</v>
      </c>
      <c r="G22" s="168">
        <v>7.034284693</v>
      </c>
      <c r="H22" s="168">
        <v>7.9284893539999999</v>
      </c>
      <c r="I22" s="168">
        <v>8.3731394160000008</v>
      </c>
      <c r="J22" s="168">
        <v>8.2454180479999994</v>
      </c>
      <c r="K22" s="168">
        <v>7.85106006</v>
      </c>
      <c r="L22" s="168">
        <v>6.2500943619999996</v>
      </c>
      <c r="M22" s="168">
        <v>5.9737960709999998</v>
      </c>
      <c r="N22" s="168">
        <v>6.0160884899999996</v>
      </c>
      <c r="O22" s="168">
        <v>6.0715101919999999</v>
      </c>
      <c r="P22" s="168">
        <v>5.8862960449999999</v>
      </c>
      <c r="Q22" s="168">
        <v>5.9407180750000004</v>
      </c>
      <c r="R22" s="168">
        <v>5.96957644</v>
      </c>
      <c r="S22" s="168">
        <v>6.9677815440000002</v>
      </c>
      <c r="T22" s="168">
        <v>7.6779744360000004</v>
      </c>
      <c r="U22" s="168">
        <v>8.4566874480000003</v>
      </c>
      <c r="V22" s="168">
        <v>8.0879039719999994</v>
      </c>
      <c r="W22" s="168">
        <v>8.1006287730000004</v>
      </c>
      <c r="X22" s="168">
        <v>6.4111436919999996</v>
      </c>
      <c r="Y22" s="168">
        <v>6.777767227</v>
      </c>
      <c r="Z22" s="168">
        <v>6.4850737909999996</v>
      </c>
      <c r="AA22" s="168">
        <v>6.0570663109999998</v>
      </c>
      <c r="AB22" s="168">
        <v>6.3426840520000001</v>
      </c>
      <c r="AC22" s="168">
        <v>6.786144534</v>
      </c>
      <c r="AD22" s="168">
        <v>7.1911433069999999</v>
      </c>
      <c r="AE22" s="168">
        <v>7.8238589379999999</v>
      </c>
      <c r="AF22" s="168">
        <v>8.9665101170000003</v>
      </c>
      <c r="AG22" s="168">
        <v>9.6902324770000003</v>
      </c>
      <c r="AH22" s="168">
        <v>10.090266310000001</v>
      </c>
      <c r="AI22" s="168">
        <v>10.16567671</v>
      </c>
      <c r="AJ22" s="168">
        <v>10.32770549</v>
      </c>
      <c r="AK22" s="168">
        <v>9.9491414700000007</v>
      </c>
      <c r="AL22" s="168">
        <v>10.02542017</v>
      </c>
      <c r="AM22" s="168">
        <v>10.329360250000001</v>
      </c>
      <c r="AN22" s="168">
        <v>10.086536799999999</v>
      </c>
      <c r="AO22" s="168">
        <v>10.229915099999999</v>
      </c>
      <c r="AP22" s="168">
        <v>10.21793083</v>
      </c>
      <c r="AQ22" s="168">
        <v>12.8890972</v>
      </c>
      <c r="AR22" s="168">
        <v>14.837640739999999</v>
      </c>
      <c r="AS22" s="168">
        <v>14.44281374</v>
      </c>
      <c r="AT22" s="168">
        <v>15.35195191</v>
      </c>
      <c r="AU22" s="168">
        <v>15.33733677</v>
      </c>
      <c r="AV22" s="168">
        <v>11.898052529999999</v>
      </c>
      <c r="AW22" s="168">
        <v>10.52050025</v>
      </c>
      <c r="AX22" s="168">
        <v>11.61310626</v>
      </c>
      <c r="AY22" s="168">
        <v>11.908742869999999</v>
      </c>
      <c r="AZ22" s="168">
        <v>12.095177059999999</v>
      </c>
      <c r="BA22" s="168">
        <v>10.99734327</v>
      </c>
      <c r="BB22" s="168">
        <v>10.651725649999999</v>
      </c>
      <c r="BC22" s="168">
        <v>10.686820000000001</v>
      </c>
      <c r="BD22" s="168">
        <v>11.04795</v>
      </c>
      <c r="BE22" s="258">
        <v>11.113860000000001</v>
      </c>
      <c r="BF22" s="258">
        <v>10.7357</v>
      </c>
      <c r="BG22" s="258">
        <v>10.00465</v>
      </c>
      <c r="BH22" s="258">
        <v>8.4297640000000005</v>
      </c>
      <c r="BI22" s="258">
        <v>7.9473190000000002</v>
      </c>
      <c r="BJ22" s="258">
        <v>7.8373059999999999</v>
      </c>
      <c r="BK22" s="258">
        <v>7.8418489999999998</v>
      </c>
      <c r="BL22" s="258">
        <v>7.8609289999999996</v>
      </c>
      <c r="BM22" s="258">
        <v>7.9013590000000002</v>
      </c>
      <c r="BN22" s="258">
        <v>7.9129909999999999</v>
      </c>
      <c r="BO22" s="258">
        <v>8.5577590000000008</v>
      </c>
      <c r="BP22" s="258">
        <v>9.4979669999999992</v>
      </c>
      <c r="BQ22" s="258">
        <v>10.0298</v>
      </c>
      <c r="BR22" s="258">
        <v>10.07568</v>
      </c>
      <c r="BS22" s="258">
        <v>9.7014530000000008</v>
      </c>
      <c r="BT22" s="258">
        <v>8.3978409999999997</v>
      </c>
      <c r="BU22" s="258">
        <v>8.0560989999999997</v>
      </c>
      <c r="BV22" s="258">
        <v>7.9670379999999996</v>
      </c>
    </row>
    <row r="23" spans="1:74" ht="11.15" customHeight="1" x14ac:dyDescent="0.25">
      <c r="A23" s="67" t="s">
        <v>642</v>
      </c>
      <c r="B23" s="149" t="s">
        <v>421</v>
      </c>
      <c r="C23" s="168">
        <v>8.9692545859999999</v>
      </c>
      <c r="D23" s="168">
        <v>9.0104583149999993</v>
      </c>
      <c r="E23" s="168">
        <v>8.3710570870000005</v>
      </c>
      <c r="F23" s="168">
        <v>9.3350315189999993</v>
      </c>
      <c r="G23" s="168">
        <v>9.4455556900000008</v>
      </c>
      <c r="H23" s="168">
        <v>9.8124343609999993</v>
      </c>
      <c r="I23" s="168">
        <v>10.318722709999999</v>
      </c>
      <c r="J23" s="168">
        <v>9.5094948779999999</v>
      </c>
      <c r="K23" s="168">
        <v>9.509953737</v>
      </c>
      <c r="L23" s="168">
        <v>9.3429174879999994</v>
      </c>
      <c r="M23" s="168">
        <v>8.2306538650000007</v>
      </c>
      <c r="N23" s="168">
        <v>8.9650865849999999</v>
      </c>
      <c r="O23" s="168">
        <v>8.6119200419999995</v>
      </c>
      <c r="P23" s="168">
        <v>8.2062212300000006</v>
      </c>
      <c r="Q23" s="168">
        <v>8.7726791479999999</v>
      </c>
      <c r="R23" s="168">
        <v>9.0910904469999991</v>
      </c>
      <c r="S23" s="168">
        <v>9.2172357030000001</v>
      </c>
      <c r="T23" s="168">
        <v>9.3743901899999997</v>
      </c>
      <c r="U23" s="168">
        <v>9.7668194849999992</v>
      </c>
      <c r="V23" s="168">
        <v>9.3917028790000003</v>
      </c>
      <c r="W23" s="168">
        <v>9.4413539980000003</v>
      </c>
      <c r="X23" s="168">
        <v>9.593442263</v>
      </c>
      <c r="Y23" s="168">
        <v>9.3916243060000006</v>
      </c>
      <c r="Z23" s="168">
        <v>8.2989306149999997</v>
      </c>
      <c r="AA23" s="168">
        <v>8.4894229019999994</v>
      </c>
      <c r="AB23" s="168">
        <v>8.5880802670000005</v>
      </c>
      <c r="AC23" s="168">
        <v>9.4434875189999996</v>
      </c>
      <c r="AD23" s="168">
        <v>9.4291345700000004</v>
      </c>
      <c r="AE23" s="168">
        <v>10.032536370000001</v>
      </c>
      <c r="AF23" s="168">
        <v>10.38050205</v>
      </c>
      <c r="AG23" s="168">
        <v>10.490235439999999</v>
      </c>
      <c r="AH23" s="168">
        <v>10.205640669999999</v>
      </c>
      <c r="AI23" s="168">
        <v>10.62473483</v>
      </c>
      <c r="AJ23" s="168">
        <v>10.95234424</v>
      </c>
      <c r="AK23" s="168">
        <v>10.905336050000001</v>
      </c>
      <c r="AL23" s="168">
        <v>11.59199285</v>
      </c>
      <c r="AM23" s="168">
        <v>9.8181037070000006</v>
      </c>
      <c r="AN23" s="168">
        <v>11.08319586</v>
      </c>
      <c r="AO23" s="168">
        <v>11.11116906</v>
      </c>
      <c r="AP23" s="168">
        <v>11.253084019999999</v>
      </c>
      <c r="AQ23" s="168">
        <v>12.128310280000001</v>
      </c>
      <c r="AR23" s="168">
        <v>13.98701219</v>
      </c>
      <c r="AS23" s="168">
        <v>14.013572</v>
      </c>
      <c r="AT23" s="168">
        <v>14.05490648</v>
      </c>
      <c r="AU23" s="168">
        <v>14.518145090000001</v>
      </c>
      <c r="AV23" s="168">
        <v>13.542238680000001</v>
      </c>
      <c r="AW23" s="168">
        <v>13.49560196</v>
      </c>
      <c r="AX23" s="168">
        <v>12.59036927</v>
      </c>
      <c r="AY23" s="168">
        <v>14.29858829</v>
      </c>
      <c r="AZ23" s="168">
        <v>13.1577673</v>
      </c>
      <c r="BA23" s="168">
        <v>11.26609479</v>
      </c>
      <c r="BB23" s="168">
        <v>11.48103873</v>
      </c>
      <c r="BC23" s="168">
        <v>11.00944</v>
      </c>
      <c r="BD23" s="168">
        <v>11.12598</v>
      </c>
      <c r="BE23" s="258">
        <v>11.018269999999999</v>
      </c>
      <c r="BF23" s="258">
        <v>10.503579999999999</v>
      </c>
      <c r="BG23" s="258">
        <v>10.32254</v>
      </c>
      <c r="BH23" s="258">
        <v>9.7507280000000005</v>
      </c>
      <c r="BI23" s="258">
        <v>9.4955180000000006</v>
      </c>
      <c r="BJ23" s="258">
        <v>9.3071000000000002</v>
      </c>
      <c r="BK23" s="258">
        <v>9.1892890000000005</v>
      </c>
      <c r="BL23" s="258">
        <v>9.1651749999999996</v>
      </c>
      <c r="BM23" s="258">
        <v>9.2654890000000005</v>
      </c>
      <c r="BN23" s="258">
        <v>9.7462199999999992</v>
      </c>
      <c r="BO23" s="258">
        <v>9.9560239999999993</v>
      </c>
      <c r="BP23" s="258">
        <v>10.39011</v>
      </c>
      <c r="BQ23" s="258">
        <v>10.53346</v>
      </c>
      <c r="BR23" s="258">
        <v>10.272819999999999</v>
      </c>
      <c r="BS23" s="258">
        <v>10.29777</v>
      </c>
      <c r="BT23" s="258">
        <v>9.8762670000000004</v>
      </c>
      <c r="BU23" s="258">
        <v>9.6888539999999992</v>
      </c>
      <c r="BV23" s="258">
        <v>9.4923520000000003</v>
      </c>
    </row>
    <row r="24" spans="1:74" ht="11.15" customHeight="1" x14ac:dyDescent="0.25">
      <c r="A24" s="67" t="s">
        <v>643</v>
      </c>
      <c r="B24" s="149" t="s">
        <v>422</v>
      </c>
      <c r="C24" s="168">
        <v>8.7889179479999999</v>
      </c>
      <c r="D24" s="168">
        <v>8.6511816980000003</v>
      </c>
      <c r="E24" s="168">
        <v>8.3573090059999995</v>
      </c>
      <c r="F24" s="168">
        <v>9.1630813179999997</v>
      </c>
      <c r="G24" s="168">
        <v>10.187327310000001</v>
      </c>
      <c r="H24" s="168">
        <v>10.347916270000001</v>
      </c>
      <c r="I24" s="168">
        <v>10.039520250000001</v>
      </c>
      <c r="J24" s="168">
        <v>10.14862814</v>
      </c>
      <c r="K24" s="168">
        <v>10.16848514</v>
      </c>
      <c r="L24" s="168">
        <v>9.7493809890000005</v>
      </c>
      <c r="M24" s="168">
        <v>7.9334041229999999</v>
      </c>
      <c r="N24" s="168">
        <v>8.4425170460000007</v>
      </c>
      <c r="O24" s="168">
        <v>8.5393907969999994</v>
      </c>
      <c r="P24" s="168">
        <v>8.1228863479999998</v>
      </c>
      <c r="Q24" s="168">
        <v>8.4172391090000005</v>
      </c>
      <c r="R24" s="168">
        <v>8.6864697080000006</v>
      </c>
      <c r="S24" s="168">
        <v>9.5699089789999991</v>
      </c>
      <c r="T24" s="168">
        <v>9.6034040330000003</v>
      </c>
      <c r="U24" s="168">
        <v>10.03592886</v>
      </c>
      <c r="V24" s="168">
        <v>10.33311183</v>
      </c>
      <c r="W24" s="168">
        <v>10.30860983</v>
      </c>
      <c r="X24" s="168">
        <v>9.4730954779999994</v>
      </c>
      <c r="Y24" s="168">
        <v>9.3309550290000001</v>
      </c>
      <c r="Z24" s="168">
        <v>8.0567080359999999</v>
      </c>
      <c r="AA24" s="168">
        <v>8.3833811259999997</v>
      </c>
      <c r="AB24" s="168">
        <v>7.8966408619999999</v>
      </c>
      <c r="AC24" s="168">
        <v>8.681221592</v>
      </c>
      <c r="AD24" s="168">
        <v>9.3982552819999992</v>
      </c>
      <c r="AE24" s="168">
        <v>10.13003382</v>
      </c>
      <c r="AF24" s="168">
        <v>10.65665386</v>
      </c>
      <c r="AG24" s="168">
        <v>11.272505840000001</v>
      </c>
      <c r="AH24" s="168">
        <v>12.614723270000001</v>
      </c>
      <c r="AI24" s="168">
        <v>12.10135157</v>
      </c>
      <c r="AJ24" s="168">
        <v>12.14034098</v>
      </c>
      <c r="AK24" s="168">
        <v>11.24155232</v>
      </c>
      <c r="AL24" s="168">
        <v>12.20167752</v>
      </c>
      <c r="AM24" s="168">
        <v>10.287570759999999</v>
      </c>
      <c r="AN24" s="168">
        <v>10.22153825</v>
      </c>
      <c r="AO24" s="168">
        <v>10.90341289</v>
      </c>
      <c r="AP24" s="168">
        <v>11.003500280000001</v>
      </c>
      <c r="AQ24" s="168">
        <v>13.794675829999999</v>
      </c>
      <c r="AR24" s="168">
        <v>15.004246999999999</v>
      </c>
      <c r="AS24" s="168">
        <v>16.123681779999998</v>
      </c>
      <c r="AT24" s="168">
        <v>14.9387337</v>
      </c>
      <c r="AU24" s="168">
        <v>15.653700430000001</v>
      </c>
      <c r="AV24" s="168">
        <v>15.046253569999999</v>
      </c>
      <c r="AW24" s="168">
        <v>13.721256049999999</v>
      </c>
      <c r="AX24" s="168">
        <v>12.69079247</v>
      </c>
      <c r="AY24" s="168">
        <v>12.875875020000001</v>
      </c>
      <c r="AZ24" s="168">
        <v>12.776270800000001</v>
      </c>
      <c r="BA24" s="168">
        <v>10.76386933</v>
      </c>
      <c r="BB24" s="168">
        <v>11.29915825</v>
      </c>
      <c r="BC24" s="168">
        <v>11.19655</v>
      </c>
      <c r="BD24" s="168">
        <v>10.97269</v>
      </c>
      <c r="BE24" s="258">
        <v>10.880789999999999</v>
      </c>
      <c r="BF24" s="258">
        <v>11.04111</v>
      </c>
      <c r="BG24" s="258">
        <v>10.520899999999999</v>
      </c>
      <c r="BH24" s="258">
        <v>9.826962</v>
      </c>
      <c r="BI24" s="258">
        <v>9.0983540000000005</v>
      </c>
      <c r="BJ24" s="258">
        <v>8.9239440000000005</v>
      </c>
      <c r="BK24" s="258">
        <v>8.8978400000000004</v>
      </c>
      <c r="BL24" s="258">
        <v>8.6690280000000008</v>
      </c>
      <c r="BM24" s="258">
        <v>8.9144129999999997</v>
      </c>
      <c r="BN24" s="258">
        <v>9.4271150000000006</v>
      </c>
      <c r="BO24" s="258">
        <v>10.225009999999999</v>
      </c>
      <c r="BP24" s="258">
        <v>10.63444</v>
      </c>
      <c r="BQ24" s="258">
        <v>10.88856</v>
      </c>
      <c r="BR24" s="258">
        <v>11.316190000000001</v>
      </c>
      <c r="BS24" s="258">
        <v>10.978440000000001</v>
      </c>
      <c r="BT24" s="258">
        <v>10.38</v>
      </c>
      <c r="BU24" s="258">
        <v>9.6269410000000004</v>
      </c>
      <c r="BV24" s="258">
        <v>9.3346160000000005</v>
      </c>
    </row>
    <row r="25" spans="1:74" ht="11.15" customHeight="1" x14ac:dyDescent="0.25">
      <c r="A25" s="67" t="s">
        <v>644</v>
      </c>
      <c r="B25" s="149" t="s">
        <v>423</v>
      </c>
      <c r="C25" s="168">
        <v>6.4084556069999996</v>
      </c>
      <c r="D25" s="168">
        <v>6.2548433980000002</v>
      </c>
      <c r="E25" s="168">
        <v>6.200952751</v>
      </c>
      <c r="F25" s="168">
        <v>6.4745493339999998</v>
      </c>
      <c r="G25" s="168">
        <v>7.248956884</v>
      </c>
      <c r="H25" s="168">
        <v>7.364011906</v>
      </c>
      <c r="I25" s="168">
        <v>7.6522494200000004</v>
      </c>
      <c r="J25" s="168">
        <v>7.880171754</v>
      </c>
      <c r="K25" s="168">
        <v>8.060517097</v>
      </c>
      <c r="L25" s="168">
        <v>8.0672691499999996</v>
      </c>
      <c r="M25" s="168">
        <v>6.4011837070000004</v>
      </c>
      <c r="N25" s="168">
        <v>6.2843440859999999</v>
      </c>
      <c r="O25" s="168">
        <v>6.1584508080000004</v>
      </c>
      <c r="P25" s="168">
        <v>5.8007188359999997</v>
      </c>
      <c r="Q25" s="168">
        <v>6.1543226129999997</v>
      </c>
      <c r="R25" s="168">
        <v>6.4446489529999997</v>
      </c>
      <c r="S25" s="168">
        <v>7.3476834340000003</v>
      </c>
      <c r="T25" s="168">
        <v>8.4096899090000008</v>
      </c>
      <c r="U25" s="168">
        <v>7.7389293910000001</v>
      </c>
      <c r="V25" s="168">
        <v>8.1846650380000003</v>
      </c>
      <c r="W25" s="168">
        <v>8.5203029650000008</v>
      </c>
      <c r="X25" s="168">
        <v>7.6146254779999998</v>
      </c>
      <c r="Y25" s="168">
        <v>7.9034823110000003</v>
      </c>
      <c r="Z25" s="168">
        <v>7.1513134010000003</v>
      </c>
      <c r="AA25" s="168">
        <v>7.1304945450000004</v>
      </c>
      <c r="AB25" s="168">
        <v>6.720499835</v>
      </c>
      <c r="AC25" s="168">
        <v>6.9923404419999997</v>
      </c>
      <c r="AD25" s="168">
        <v>8.0781770000000002</v>
      </c>
      <c r="AE25" s="168">
        <v>8.8960797379999992</v>
      </c>
      <c r="AF25" s="168">
        <v>9.1536704560000004</v>
      </c>
      <c r="AG25" s="168">
        <v>9.733400262</v>
      </c>
      <c r="AH25" s="168">
        <v>10.38383997</v>
      </c>
      <c r="AI25" s="168">
        <v>10.485948390000001</v>
      </c>
      <c r="AJ25" s="168">
        <v>11.248307799999999</v>
      </c>
      <c r="AK25" s="168">
        <v>10.92327175</v>
      </c>
      <c r="AL25" s="168">
        <v>10.69880846</v>
      </c>
      <c r="AM25" s="168">
        <v>9.9038784070000005</v>
      </c>
      <c r="AN25" s="168">
        <v>10.04247232</v>
      </c>
      <c r="AO25" s="168">
        <v>10.38105287</v>
      </c>
      <c r="AP25" s="168">
        <v>11.755864949999999</v>
      </c>
      <c r="AQ25" s="168">
        <v>13.34027281</v>
      </c>
      <c r="AR25" s="168">
        <v>13.95951505</v>
      </c>
      <c r="AS25" s="168">
        <v>13.952275670000001</v>
      </c>
      <c r="AT25" s="168">
        <v>15.61917388</v>
      </c>
      <c r="AU25" s="168">
        <v>15.469053949999999</v>
      </c>
      <c r="AV25" s="168">
        <v>14.137203120000001</v>
      </c>
      <c r="AW25" s="168">
        <v>12.41040117</v>
      </c>
      <c r="AX25" s="168">
        <v>12.338124150000001</v>
      </c>
      <c r="AY25" s="168">
        <v>12.03709849</v>
      </c>
      <c r="AZ25" s="168">
        <v>11.10617115</v>
      </c>
      <c r="BA25" s="168">
        <v>9.7985077</v>
      </c>
      <c r="BB25" s="168">
        <v>10.07269659</v>
      </c>
      <c r="BC25" s="168">
        <v>10.254799999999999</v>
      </c>
      <c r="BD25" s="168">
        <v>10.126989999999999</v>
      </c>
      <c r="BE25" s="258">
        <v>10.0563</v>
      </c>
      <c r="BF25" s="258">
        <v>10.12825</v>
      </c>
      <c r="BG25" s="258">
        <v>9.8762260000000008</v>
      </c>
      <c r="BH25" s="258">
        <v>9.5061610000000005</v>
      </c>
      <c r="BI25" s="258">
        <v>8.7124799999999993</v>
      </c>
      <c r="BJ25" s="258">
        <v>8.1535080000000004</v>
      </c>
      <c r="BK25" s="258">
        <v>7.836951</v>
      </c>
      <c r="BL25" s="258">
        <v>7.8214439999999996</v>
      </c>
      <c r="BM25" s="258">
        <v>7.94651</v>
      </c>
      <c r="BN25" s="258">
        <v>8.3437350000000006</v>
      </c>
      <c r="BO25" s="258">
        <v>8.922587</v>
      </c>
      <c r="BP25" s="258">
        <v>9.1653870000000008</v>
      </c>
      <c r="BQ25" s="258">
        <v>9.3817319999999995</v>
      </c>
      <c r="BR25" s="258">
        <v>9.7256520000000002</v>
      </c>
      <c r="BS25" s="258">
        <v>9.7108179999999997</v>
      </c>
      <c r="BT25" s="258">
        <v>9.5264620000000004</v>
      </c>
      <c r="BU25" s="258">
        <v>8.8318410000000007</v>
      </c>
      <c r="BV25" s="258">
        <v>8.2890899999999998</v>
      </c>
    </row>
    <row r="26" spans="1:74" ht="11.15" customHeight="1" x14ac:dyDescent="0.25">
      <c r="A26" s="67" t="s">
        <v>645</v>
      </c>
      <c r="B26" s="149" t="s">
        <v>424</v>
      </c>
      <c r="C26" s="168">
        <v>6.3265368769999997</v>
      </c>
      <c r="D26" s="168">
        <v>6.4024840320000003</v>
      </c>
      <c r="E26" s="168">
        <v>6.4734455909999999</v>
      </c>
      <c r="F26" s="168">
        <v>6.516547246</v>
      </c>
      <c r="G26" s="168">
        <v>6.6873560330000004</v>
      </c>
      <c r="H26" s="168">
        <v>7.169357175</v>
      </c>
      <c r="I26" s="168">
        <v>7.2213817389999999</v>
      </c>
      <c r="J26" s="168">
        <v>7.3761474390000004</v>
      </c>
      <c r="K26" s="168">
        <v>7.3876157439999997</v>
      </c>
      <c r="L26" s="168">
        <v>6.4107552019999998</v>
      </c>
      <c r="M26" s="168">
        <v>6.0783178400000004</v>
      </c>
      <c r="N26" s="168">
        <v>6.0916593969999999</v>
      </c>
      <c r="O26" s="168">
        <v>6.0679190219999999</v>
      </c>
      <c r="P26" s="168">
        <v>6.0243457100000004</v>
      </c>
      <c r="Q26" s="168">
        <v>6.1239869779999996</v>
      </c>
      <c r="R26" s="168">
        <v>6.2879423440000002</v>
      </c>
      <c r="S26" s="168">
        <v>6.8479910139999998</v>
      </c>
      <c r="T26" s="168">
        <v>7.2578573339999997</v>
      </c>
      <c r="U26" s="168">
        <v>7.5263681619999998</v>
      </c>
      <c r="V26" s="168">
        <v>7.5780467030000001</v>
      </c>
      <c r="W26" s="168">
        <v>7.086680264</v>
      </c>
      <c r="X26" s="168">
        <v>6.6267565169999996</v>
      </c>
      <c r="Y26" s="168">
        <v>6.362309142</v>
      </c>
      <c r="Z26" s="168">
        <v>6.2933731479999997</v>
      </c>
      <c r="AA26" s="168">
        <v>6.3162185309999996</v>
      </c>
      <c r="AB26" s="168">
        <v>6.4396238649999997</v>
      </c>
      <c r="AC26" s="168">
        <v>6.6845224349999999</v>
      </c>
      <c r="AD26" s="168">
        <v>7.293758811</v>
      </c>
      <c r="AE26" s="168">
        <v>7.904771792</v>
      </c>
      <c r="AF26" s="168">
        <v>8.1927177110000002</v>
      </c>
      <c r="AG26" s="168">
        <v>8.8250513349999995</v>
      </c>
      <c r="AH26" s="168">
        <v>9.3333240849999992</v>
      </c>
      <c r="AI26" s="168">
        <v>9.2516607660000005</v>
      </c>
      <c r="AJ26" s="168">
        <v>8.9193223990000003</v>
      </c>
      <c r="AK26" s="168">
        <v>8.9728967070000003</v>
      </c>
      <c r="AL26" s="168">
        <v>8.9090215659999998</v>
      </c>
      <c r="AM26" s="168">
        <v>8.7083359389999995</v>
      </c>
      <c r="AN26" s="168">
        <v>8.7449980790000001</v>
      </c>
      <c r="AO26" s="168">
        <v>8.9085072919999995</v>
      </c>
      <c r="AP26" s="168">
        <v>9.4788026510000005</v>
      </c>
      <c r="AQ26" s="168">
        <v>9.9504838620000005</v>
      </c>
      <c r="AR26" s="168">
        <v>11.11261081</v>
      </c>
      <c r="AS26" s="168">
        <v>12.58226951</v>
      </c>
      <c r="AT26" s="168">
        <v>12.322834309999999</v>
      </c>
      <c r="AU26" s="168">
        <v>12.913918969999999</v>
      </c>
      <c r="AV26" s="168">
        <v>12.51438883</v>
      </c>
      <c r="AW26" s="168">
        <v>11.43839959</v>
      </c>
      <c r="AX26" s="168">
        <v>10.79522629</v>
      </c>
      <c r="AY26" s="168">
        <v>11.038314339999999</v>
      </c>
      <c r="AZ26" s="168">
        <v>12.077085869999999</v>
      </c>
      <c r="BA26" s="168">
        <v>10.48123621</v>
      </c>
      <c r="BB26" s="168">
        <v>10.247537769999999</v>
      </c>
      <c r="BC26" s="168">
        <v>10.17564</v>
      </c>
      <c r="BD26" s="168">
        <v>10.238060000000001</v>
      </c>
      <c r="BE26" s="258">
        <v>10.25813</v>
      </c>
      <c r="BF26" s="258">
        <v>9.9569120000000009</v>
      </c>
      <c r="BG26" s="258">
        <v>9.5175689999999999</v>
      </c>
      <c r="BH26" s="258">
        <v>8.6080810000000003</v>
      </c>
      <c r="BI26" s="258">
        <v>8.0442800000000005</v>
      </c>
      <c r="BJ26" s="258">
        <v>7.8413040000000001</v>
      </c>
      <c r="BK26" s="258">
        <v>7.7708339999999998</v>
      </c>
      <c r="BL26" s="258">
        <v>7.8417669999999999</v>
      </c>
      <c r="BM26" s="258">
        <v>7.9569749999999999</v>
      </c>
      <c r="BN26" s="258">
        <v>8.005585</v>
      </c>
      <c r="BO26" s="258">
        <v>8.2479340000000008</v>
      </c>
      <c r="BP26" s="258">
        <v>8.6402970000000003</v>
      </c>
      <c r="BQ26" s="258">
        <v>8.9443660000000005</v>
      </c>
      <c r="BR26" s="258">
        <v>8.909103</v>
      </c>
      <c r="BS26" s="258">
        <v>8.7036859999999994</v>
      </c>
      <c r="BT26" s="258">
        <v>7.9878920000000004</v>
      </c>
      <c r="BU26" s="258">
        <v>7.5579130000000001</v>
      </c>
      <c r="BV26" s="258">
        <v>7.4319090000000001</v>
      </c>
    </row>
    <row r="27" spans="1:74" ht="11.15" customHeight="1" x14ac:dyDescent="0.25">
      <c r="A27" s="67" t="s">
        <v>646</v>
      </c>
      <c r="B27" s="149" t="s">
        <v>425</v>
      </c>
      <c r="C27" s="168">
        <v>9.1510728990000008</v>
      </c>
      <c r="D27" s="168">
        <v>8.7962258359999996</v>
      </c>
      <c r="E27" s="168">
        <v>9.2490734620000001</v>
      </c>
      <c r="F27" s="168">
        <v>9.1751340690000003</v>
      </c>
      <c r="G27" s="168">
        <v>8.7251128659999999</v>
      </c>
      <c r="H27" s="168">
        <v>8.7964981210000008</v>
      </c>
      <c r="I27" s="168">
        <v>9.281496508</v>
      </c>
      <c r="J27" s="168">
        <v>8.9703456070000005</v>
      </c>
      <c r="K27" s="168">
        <v>9.1067169620000001</v>
      </c>
      <c r="L27" s="168">
        <v>8.5731120789999995</v>
      </c>
      <c r="M27" s="168">
        <v>8.8087070270000005</v>
      </c>
      <c r="N27" s="168">
        <v>9.423950949</v>
      </c>
      <c r="O27" s="168">
        <v>9.7094378379999995</v>
      </c>
      <c r="P27" s="168">
        <v>9.4400772229999994</v>
      </c>
      <c r="Q27" s="168">
        <v>9.2414279449999999</v>
      </c>
      <c r="R27" s="168">
        <v>9.3416368090000006</v>
      </c>
      <c r="S27" s="168">
        <v>9.5314143130000009</v>
      </c>
      <c r="T27" s="168">
        <v>9.2327454259999993</v>
      </c>
      <c r="U27" s="168">
        <v>9.5161052339999994</v>
      </c>
      <c r="V27" s="168">
        <v>9.4638957149999996</v>
      </c>
      <c r="W27" s="168">
        <v>9.5722965720000008</v>
      </c>
      <c r="X27" s="168">
        <v>9.1588219930000001</v>
      </c>
      <c r="Y27" s="168">
        <v>9.550433516</v>
      </c>
      <c r="Z27" s="168">
        <v>9.9684019589999995</v>
      </c>
      <c r="AA27" s="168">
        <v>10.6922891</v>
      </c>
      <c r="AB27" s="168">
        <v>10.18378731</v>
      </c>
      <c r="AC27" s="168">
        <v>10.695744210000001</v>
      </c>
      <c r="AD27" s="168">
        <v>10.134786719999999</v>
      </c>
      <c r="AE27" s="168">
        <v>10.1876584</v>
      </c>
      <c r="AF27" s="168">
        <v>10.946551360000001</v>
      </c>
      <c r="AG27" s="168">
        <v>11.51010512</v>
      </c>
      <c r="AH27" s="168">
        <v>11.49288848</v>
      </c>
      <c r="AI27" s="168">
        <v>11.171627279999999</v>
      </c>
      <c r="AJ27" s="168">
        <v>11.38645445</v>
      </c>
      <c r="AK27" s="168">
        <v>12.101519659999999</v>
      </c>
      <c r="AL27" s="168">
        <v>12.67618281</v>
      </c>
      <c r="AM27" s="168">
        <v>13.606105660000001</v>
      </c>
      <c r="AN27" s="168">
        <v>12.7179599</v>
      </c>
      <c r="AO27" s="168">
        <v>12.81058867</v>
      </c>
      <c r="AP27" s="168">
        <v>12.64290169</v>
      </c>
      <c r="AQ27" s="168">
        <v>13.4138979</v>
      </c>
      <c r="AR27" s="168">
        <v>15.663857950000001</v>
      </c>
      <c r="AS27" s="168">
        <v>15.022378509999999</v>
      </c>
      <c r="AT27" s="168">
        <v>15.8867981</v>
      </c>
      <c r="AU27" s="168">
        <v>15.8495308</v>
      </c>
      <c r="AV27" s="168">
        <v>13.862102439999999</v>
      </c>
      <c r="AW27" s="168">
        <v>13.70543266</v>
      </c>
      <c r="AX27" s="168">
        <v>15.42003603</v>
      </c>
      <c r="AY27" s="168">
        <v>18.00969508</v>
      </c>
      <c r="AZ27" s="168">
        <v>17.296690340000001</v>
      </c>
      <c r="BA27" s="168">
        <v>15.316950050000001</v>
      </c>
      <c r="BB27" s="168">
        <v>12.971236299999999</v>
      </c>
      <c r="BC27" s="168">
        <v>12.746560000000001</v>
      </c>
      <c r="BD27" s="168">
        <v>12.91811</v>
      </c>
      <c r="BE27" s="258">
        <v>13.08564</v>
      </c>
      <c r="BF27" s="258">
        <v>12.85961</v>
      </c>
      <c r="BG27" s="258">
        <v>12.58344</v>
      </c>
      <c r="BH27" s="258">
        <v>11.992839999999999</v>
      </c>
      <c r="BI27" s="258">
        <v>12.05993</v>
      </c>
      <c r="BJ27" s="258">
        <v>12.450979999999999</v>
      </c>
      <c r="BK27" s="258">
        <v>12.61591</v>
      </c>
      <c r="BL27" s="258">
        <v>12.29243</v>
      </c>
      <c r="BM27" s="258">
        <v>12.279339999999999</v>
      </c>
      <c r="BN27" s="258">
        <v>11.856</v>
      </c>
      <c r="BO27" s="258">
        <v>11.808920000000001</v>
      </c>
      <c r="BP27" s="258">
        <v>12.203939999999999</v>
      </c>
      <c r="BQ27" s="258">
        <v>12.53636</v>
      </c>
      <c r="BR27" s="258">
        <v>12.50432</v>
      </c>
      <c r="BS27" s="258">
        <v>12.39306</v>
      </c>
      <c r="BT27" s="258">
        <v>11.93572</v>
      </c>
      <c r="BU27" s="258">
        <v>12.07657</v>
      </c>
      <c r="BV27" s="258">
        <v>12.48199</v>
      </c>
    </row>
    <row r="28" spans="1:74" ht="11.15" customHeight="1" x14ac:dyDescent="0.25">
      <c r="A28" s="67" t="s">
        <v>647</v>
      </c>
      <c r="B28" s="149" t="s">
        <v>399</v>
      </c>
      <c r="C28" s="168">
        <v>7.67</v>
      </c>
      <c r="D28" s="168">
        <v>7.54</v>
      </c>
      <c r="E28" s="168">
        <v>7.4</v>
      </c>
      <c r="F28" s="168">
        <v>7.72</v>
      </c>
      <c r="G28" s="168">
        <v>8.06</v>
      </c>
      <c r="H28" s="168">
        <v>8.2899999999999991</v>
      </c>
      <c r="I28" s="168">
        <v>8.4700000000000006</v>
      </c>
      <c r="J28" s="168">
        <v>8.41</v>
      </c>
      <c r="K28" s="168">
        <v>8.34</v>
      </c>
      <c r="L28" s="168">
        <v>7.63</v>
      </c>
      <c r="M28" s="168">
        <v>6.98</v>
      </c>
      <c r="N28" s="168">
        <v>7.19</v>
      </c>
      <c r="O28" s="168">
        <v>7.24</v>
      </c>
      <c r="P28" s="168">
        <v>7.03</v>
      </c>
      <c r="Q28" s="168">
        <v>7.29</v>
      </c>
      <c r="R28" s="168">
        <v>7.24</v>
      </c>
      <c r="S28" s="168">
        <v>7.73</v>
      </c>
      <c r="T28" s="168">
        <v>8.24</v>
      </c>
      <c r="U28" s="168">
        <v>8.49</v>
      </c>
      <c r="V28" s="168">
        <v>8.48</v>
      </c>
      <c r="W28" s="168">
        <v>8.4499999999999993</v>
      </c>
      <c r="X28" s="168">
        <v>7.59</v>
      </c>
      <c r="Y28" s="168">
        <v>7.64</v>
      </c>
      <c r="Z28" s="168">
        <v>7.4</v>
      </c>
      <c r="AA28" s="168">
        <v>7.4</v>
      </c>
      <c r="AB28" s="168">
        <v>7.36</v>
      </c>
      <c r="AC28" s="168">
        <v>8</v>
      </c>
      <c r="AD28" s="168">
        <v>8.41</v>
      </c>
      <c r="AE28" s="168">
        <v>8.99</v>
      </c>
      <c r="AF28" s="168">
        <v>9.58</v>
      </c>
      <c r="AG28" s="168">
        <v>9.93</v>
      </c>
      <c r="AH28" s="168">
        <v>10.210000000000001</v>
      </c>
      <c r="AI28" s="168">
        <v>10.3</v>
      </c>
      <c r="AJ28" s="168">
        <v>10.47</v>
      </c>
      <c r="AK28" s="168">
        <v>10.050000000000001</v>
      </c>
      <c r="AL28" s="168">
        <v>10.36</v>
      </c>
      <c r="AM28" s="168">
        <v>9.81</v>
      </c>
      <c r="AN28" s="168">
        <v>10.039999999999999</v>
      </c>
      <c r="AO28" s="168">
        <v>10.23</v>
      </c>
      <c r="AP28" s="168">
        <v>10.63</v>
      </c>
      <c r="AQ28" s="168">
        <v>12.11</v>
      </c>
      <c r="AR28" s="168">
        <v>13.5</v>
      </c>
      <c r="AS28" s="168">
        <v>13.54</v>
      </c>
      <c r="AT28" s="168">
        <v>14.24</v>
      </c>
      <c r="AU28" s="168">
        <v>14.58</v>
      </c>
      <c r="AV28" s="168">
        <v>12.84</v>
      </c>
      <c r="AW28" s="168">
        <v>11.89</v>
      </c>
      <c r="AX28" s="168">
        <v>12.03</v>
      </c>
      <c r="AY28" s="168">
        <v>12.47</v>
      </c>
      <c r="AZ28" s="168">
        <v>12.13</v>
      </c>
      <c r="BA28" s="168">
        <v>10.85</v>
      </c>
      <c r="BB28" s="168">
        <v>10.5</v>
      </c>
      <c r="BC28" s="168">
        <v>10.388579999999999</v>
      </c>
      <c r="BD28" s="168">
        <v>10.417009999999999</v>
      </c>
      <c r="BE28" s="258">
        <v>10.32451</v>
      </c>
      <c r="BF28" s="258">
        <v>10.051679999999999</v>
      </c>
      <c r="BG28" s="258">
        <v>10.008929999999999</v>
      </c>
      <c r="BH28" s="258">
        <v>8.9104229999999998</v>
      </c>
      <c r="BI28" s="258">
        <v>8.4615290000000005</v>
      </c>
      <c r="BJ28" s="258">
        <v>8.4150729999999996</v>
      </c>
      <c r="BK28" s="258">
        <v>8.3966650000000005</v>
      </c>
      <c r="BL28" s="258">
        <v>8.3691420000000001</v>
      </c>
      <c r="BM28" s="258">
        <v>8.5393869999999996</v>
      </c>
      <c r="BN28" s="258">
        <v>8.6807289999999995</v>
      </c>
      <c r="BO28" s="258">
        <v>9.1728500000000004</v>
      </c>
      <c r="BP28" s="258">
        <v>9.6515609999999992</v>
      </c>
      <c r="BQ28" s="258">
        <v>9.8418690000000009</v>
      </c>
      <c r="BR28" s="258">
        <v>9.8648229999999995</v>
      </c>
      <c r="BS28" s="258">
        <v>10.02928</v>
      </c>
      <c r="BT28" s="258">
        <v>9.0733999999999995</v>
      </c>
      <c r="BU28" s="258">
        <v>8.6544950000000007</v>
      </c>
      <c r="BV28" s="258">
        <v>8.595879</v>
      </c>
    </row>
    <row r="29" spans="1:74" ht="11.15" customHeight="1" x14ac:dyDescent="0.25">
      <c r="A29" s="67"/>
      <c r="B29" s="70" t="s">
        <v>988</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283"/>
      <c r="BF29" s="283"/>
      <c r="BG29" s="283"/>
      <c r="BH29" s="283"/>
      <c r="BI29" s="283"/>
      <c r="BJ29" s="283"/>
      <c r="BK29" s="283"/>
      <c r="BL29" s="283"/>
      <c r="BM29" s="283"/>
      <c r="BN29" s="283"/>
      <c r="BO29" s="283"/>
      <c r="BP29" s="283"/>
      <c r="BQ29" s="283"/>
      <c r="BR29" s="283"/>
      <c r="BS29" s="283"/>
      <c r="BT29" s="283"/>
      <c r="BU29" s="283"/>
      <c r="BV29" s="283"/>
    </row>
    <row r="30" spans="1:74" ht="11.15" customHeight="1" x14ac:dyDescent="0.25">
      <c r="A30" s="67" t="s">
        <v>648</v>
      </c>
      <c r="B30" s="149" t="s">
        <v>418</v>
      </c>
      <c r="C30" s="168">
        <v>9.1476215239999998</v>
      </c>
      <c r="D30" s="168">
        <v>9.1642470110000005</v>
      </c>
      <c r="E30" s="168">
        <v>9.436097599</v>
      </c>
      <c r="F30" s="168">
        <v>9.0634835119999995</v>
      </c>
      <c r="G30" s="168">
        <v>8.0681816570000002</v>
      </c>
      <c r="H30" s="168">
        <v>7.5745297699999998</v>
      </c>
      <c r="I30" s="168">
        <v>6.963609849</v>
      </c>
      <c r="J30" s="168">
        <v>7.4403484889999998</v>
      </c>
      <c r="K30" s="168">
        <v>6.5068480710000003</v>
      </c>
      <c r="L30" s="168">
        <v>6.3416938859999998</v>
      </c>
      <c r="M30" s="168">
        <v>7.1993561530000001</v>
      </c>
      <c r="N30" s="168">
        <v>8.0358046779999999</v>
      </c>
      <c r="O30" s="168">
        <v>8.1073706300000001</v>
      </c>
      <c r="P30" s="168">
        <v>8.3994117989999992</v>
      </c>
      <c r="Q30" s="168">
        <v>8.0250828910000003</v>
      </c>
      <c r="R30" s="168">
        <v>8.1780145639999997</v>
      </c>
      <c r="S30" s="168">
        <v>6.9404212159999998</v>
      </c>
      <c r="T30" s="168">
        <v>6.7155259450000004</v>
      </c>
      <c r="U30" s="168">
        <v>6.048493423</v>
      </c>
      <c r="V30" s="168">
        <v>5.7672859949999999</v>
      </c>
      <c r="W30" s="168">
        <v>6.7859408549999998</v>
      </c>
      <c r="X30" s="168">
        <v>6.3757098079999999</v>
      </c>
      <c r="Y30" s="168">
        <v>7.5746225650000003</v>
      </c>
      <c r="Z30" s="168">
        <v>8.5034629810000002</v>
      </c>
      <c r="AA30" s="168">
        <v>8.5593811100000003</v>
      </c>
      <c r="AB30" s="168">
        <v>8.6349696070000004</v>
      </c>
      <c r="AC30" s="168">
        <v>8.5967861259999996</v>
      </c>
      <c r="AD30" s="168">
        <v>9.2332481990000002</v>
      </c>
      <c r="AE30" s="168">
        <v>7.3902471629999997</v>
      </c>
      <c r="AF30" s="168">
        <v>7.2276907169999998</v>
      </c>
      <c r="AG30" s="168">
        <v>7.7015564230000004</v>
      </c>
      <c r="AH30" s="168">
        <v>7.8138020949999998</v>
      </c>
      <c r="AI30" s="168">
        <v>8.0469864770000008</v>
      </c>
      <c r="AJ30" s="168">
        <v>9.7312417020000002</v>
      </c>
      <c r="AK30" s="168">
        <v>9.6522667940000009</v>
      </c>
      <c r="AL30" s="168">
        <v>10.63642611</v>
      </c>
      <c r="AM30" s="168">
        <v>10.867801699999999</v>
      </c>
      <c r="AN30" s="168">
        <v>11.17750223</v>
      </c>
      <c r="AO30" s="168">
        <v>11.321688079999999</v>
      </c>
      <c r="AP30" s="168">
        <v>11.872122060000001</v>
      </c>
      <c r="AQ30" s="168">
        <v>12.278229230000001</v>
      </c>
      <c r="AR30" s="168">
        <v>12.194432490000001</v>
      </c>
      <c r="AS30" s="168">
        <v>12.10215344</v>
      </c>
      <c r="AT30" s="168">
        <v>12.02344061</v>
      </c>
      <c r="AU30" s="168">
        <v>12.3935537</v>
      </c>
      <c r="AV30" s="168">
        <v>12.464469940000001</v>
      </c>
      <c r="AW30" s="168">
        <v>13.23326234</v>
      </c>
      <c r="AX30" s="168">
        <v>14.21192827</v>
      </c>
      <c r="AY30" s="168">
        <v>13.97250423</v>
      </c>
      <c r="AZ30" s="168">
        <v>13.863414089999999</v>
      </c>
      <c r="BA30" s="168">
        <v>12.71789856</v>
      </c>
      <c r="BB30" s="168">
        <v>11.744902079999999</v>
      </c>
      <c r="BC30" s="168">
        <v>9.9177289999999996</v>
      </c>
      <c r="BD30" s="168">
        <v>8.5404429999999998</v>
      </c>
      <c r="BE30" s="258">
        <v>7.9476240000000002</v>
      </c>
      <c r="BF30" s="258">
        <v>7.5670630000000001</v>
      </c>
      <c r="BG30" s="258">
        <v>7.3466069999999997</v>
      </c>
      <c r="BH30" s="258">
        <v>7.1293689999999996</v>
      </c>
      <c r="BI30" s="258">
        <v>7.9881219999999997</v>
      </c>
      <c r="BJ30" s="258">
        <v>8.8586829999999992</v>
      </c>
      <c r="BK30" s="258">
        <v>8.9815559999999994</v>
      </c>
      <c r="BL30" s="258">
        <v>9.0197070000000004</v>
      </c>
      <c r="BM30" s="258">
        <v>8.9899149999999999</v>
      </c>
      <c r="BN30" s="258">
        <v>8.9861360000000001</v>
      </c>
      <c r="BO30" s="258">
        <v>8.0662269999999996</v>
      </c>
      <c r="BP30" s="258">
        <v>7.3924089999999998</v>
      </c>
      <c r="BQ30" s="258">
        <v>7.2857050000000001</v>
      </c>
      <c r="BR30" s="258">
        <v>7.299531</v>
      </c>
      <c r="BS30" s="258">
        <v>7.3769970000000002</v>
      </c>
      <c r="BT30" s="258">
        <v>7.3576379999999997</v>
      </c>
      <c r="BU30" s="258">
        <v>8.2843479999999996</v>
      </c>
      <c r="BV30" s="258">
        <v>9.1156659999999992</v>
      </c>
    </row>
    <row r="31" spans="1:74" ht="11.15" customHeight="1" x14ac:dyDescent="0.25">
      <c r="A31" s="67" t="s">
        <v>649</v>
      </c>
      <c r="B31" s="148" t="s">
        <v>448</v>
      </c>
      <c r="C31" s="168">
        <v>9.1977177250000004</v>
      </c>
      <c r="D31" s="168">
        <v>8.6666292469999995</v>
      </c>
      <c r="E31" s="168">
        <v>8.2237422969999994</v>
      </c>
      <c r="F31" s="168">
        <v>7.8268392870000003</v>
      </c>
      <c r="G31" s="168">
        <v>7.2934131940000002</v>
      </c>
      <c r="H31" s="168">
        <v>6.9285627779999999</v>
      </c>
      <c r="I31" s="168">
        <v>7.1041812269999998</v>
      </c>
      <c r="J31" s="168">
        <v>6.3398464309999998</v>
      </c>
      <c r="K31" s="168">
        <v>6.4945278430000002</v>
      </c>
      <c r="L31" s="168">
        <v>7.0161503659999997</v>
      </c>
      <c r="M31" s="168">
        <v>6.9045791379999999</v>
      </c>
      <c r="N31" s="168">
        <v>7.3948052940000002</v>
      </c>
      <c r="O31" s="168">
        <v>6.766684648</v>
      </c>
      <c r="P31" s="168">
        <v>7.7677115839999997</v>
      </c>
      <c r="Q31" s="168">
        <v>7.8242594509999996</v>
      </c>
      <c r="R31" s="168">
        <v>7.0879040169999996</v>
      </c>
      <c r="S31" s="168">
        <v>6.734321402</v>
      </c>
      <c r="T31" s="168">
        <v>6.4808426939999997</v>
      </c>
      <c r="U31" s="168">
        <v>7.4289250469999999</v>
      </c>
      <c r="V31" s="168">
        <v>6.8706215459999997</v>
      </c>
      <c r="W31" s="168">
        <v>8.2387642900000007</v>
      </c>
      <c r="X31" s="168">
        <v>7.2194480680000002</v>
      </c>
      <c r="Y31" s="168">
        <v>7.6205447709999996</v>
      </c>
      <c r="Z31" s="168">
        <v>8.0766385399999994</v>
      </c>
      <c r="AA31" s="168">
        <v>8.3309569569999997</v>
      </c>
      <c r="AB31" s="168">
        <v>7.8195629999999996</v>
      </c>
      <c r="AC31" s="168">
        <v>8.5221090390000001</v>
      </c>
      <c r="AD31" s="168">
        <v>7.9518272960000003</v>
      </c>
      <c r="AE31" s="168">
        <v>7.8560939589999998</v>
      </c>
      <c r="AF31" s="168">
        <v>7.3598468160000001</v>
      </c>
      <c r="AG31" s="168">
        <v>8.0330099409999995</v>
      </c>
      <c r="AH31" s="168">
        <v>8.1636796950000008</v>
      </c>
      <c r="AI31" s="168">
        <v>8.8131961560000001</v>
      </c>
      <c r="AJ31" s="168">
        <v>10.54386819</v>
      </c>
      <c r="AK31" s="168">
        <v>10.84653711</v>
      </c>
      <c r="AL31" s="168">
        <v>11.434008950000001</v>
      </c>
      <c r="AM31" s="168">
        <v>11.21815966</v>
      </c>
      <c r="AN31" s="168">
        <v>10.87828642</v>
      </c>
      <c r="AO31" s="168">
        <v>10.23998765</v>
      </c>
      <c r="AP31" s="168">
        <v>9.2241021589999992</v>
      </c>
      <c r="AQ31" s="168">
        <v>10.564567479999999</v>
      </c>
      <c r="AR31" s="168">
        <v>12.01890289</v>
      </c>
      <c r="AS31" s="168">
        <v>11.50748664</v>
      </c>
      <c r="AT31" s="168">
        <v>11.98257628</v>
      </c>
      <c r="AU31" s="168">
        <v>12.25173453</v>
      </c>
      <c r="AV31" s="168">
        <v>12.41806474</v>
      </c>
      <c r="AW31" s="168">
        <v>12.37932226</v>
      </c>
      <c r="AX31" s="168">
        <v>13.019113880000001</v>
      </c>
      <c r="AY31" s="168">
        <v>5.7663882490000002</v>
      </c>
      <c r="AZ31" s="168">
        <v>8.0836567089999996</v>
      </c>
      <c r="BA31" s="168">
        <v>3.9525106079999999</v>
      </c>
      <c r="BB31" s="168">
        <v>3.8120120910000002</v>
      </c>
      <c r="BC31" s="168">
        <v>4.4575979999999999</v>
      </c>
      <c r="BD31" s="168">
        <v>4.9824060000000001</v>
      </c>
      <c r="BE31" s="258">
        <v>5.4337020000000003</v>
      </c>
      <c r="BF31" s="258">
        <v>5.6829190000000001</v>
      </c>
      <c r="BG31" s="258">
        <v>6.0127329999999999</v>
      </c>
      <c r="BH31" s="258">
        <v>6.3554120000000003</v>
      </c>
      <c r="BI31" s="258">
        <v>6.8807029999999996</v>
      </c>
      <c r="BJ31" s="258">
        <v>7.2450369999999999</v>
      </c>
      <c r="BK31" s="258">
        <v>7.6122230000000002</v>
      </c>
      <c r="BL31" s="258">
        <v>7.8686930000000004</v>
      </c>
      <c r="BM31" s="258">
        <v>8.0063739999999992</v>
      </c>
      <c r="BN31" s="258">
        <v>7.4939720000000003</v>
      </c>
      <c r="BO31" s="258">
        <v>7.4019550000000001</v>
      </c>
      <c r="BP31" s="258">
        <v>7.3902369999999999</v>
      </c>
      <c r="BQ31" s="258">
        <v>7.4030820000000004</v>
      </c>
      <c r="BR31" s="258">
        <v>7.346895</v>
      </c>
      <c r="BS31" s="258">
        <v>7.4483779999999999</v>
      </c>
      <c r="BT31" s="258">
        <v>7.5979539999999997</v>
      </c>
      <c r="BU31" s="258">
        <v>7.9116900000000001</v>
      </c>
      <c r="BV31" s="258">
        <v>8.0432079999999999</v>
      </c>
    </row>
    <row r="32" spans="1:74" ht="11.15" customHeight="1" x14ac:dyDescent="0.25">
      <c r="A32" s="67" t="s">
        <v>650</v>
      </c>
      <c r="B32" s="149" t="s">
        <v>419</v>
      </c>
      <c r="C32" s="168">
        <v>5.6796038500000003</v>
      </c>
      <c r="D32" s="168">
        <v>5.5348654310000001</v>
      </c>
      <c r="E32" s="168">
        <v>5.7705517009999996</v>
      </c>
      <c r="F32" s="168">
        <v>5.5089889579999998</v>
      </c>
      <c r="G32" s="168">
        <v>4.8662299290000002</v>
      </c>
      <c r="H32" s="168">
        <v>5.6010130709999997</v>
      </c>
      <c r="I32" s="168">
        <v>5.6483456079999996</v>
      </c>
      <c r="J32" s="168">
        <v>5.3993343019999998</v>
      </c>
      <c r="K32" s="168">
        <v>5.2632186900000004</v>
      </c>
      <c r="L32" s="168">
        <v>5.0546303229999996</v>
      </c>
      <c r="M32" s="168">
        <v>5.0272254710000004</v>
      </c>
      <c r="N32" s="168">
        <v>4.9947056439999997</v>
      </c>
      <c r="O32" s="168">
        <v>4.82703039</v>
      </c>
      <c r="P32" s="168">
        <v>4.8560861080000004</v>
      </c>
      <c r="Q32" s="168">
        <v>4.8794510139999998</v>
      </c>
      <c r="R32" s="168">
        <v>4.8252777650000001</v>
      </c>
      <c r="S32" s="168">
        <v>4.5470304519999996</v>
      </c>
      <c r="T32" s="168">
        <v>3.945468408</v>
      </c>
      <c r="U32" s="168">
        <v>3.5961464680000002</v>
      </c>
      <c r="V32" s="168">
        <v>4.4645599980000004</v>
      </c>
      <c r="W32" s="168">
        <v>4.4466762900000001</v>
      </c>
      <c r="X32" s="168">
        <v>4.6449746440000004</v>
      </c>
      <c r="Y32" s="168">
        <v>5.4177987779999999</v>
      </c>
      <c r="Z32" s="168">
        <v>5.1781524919999997</v>
      </c>
      <c r="AA32" s="168">
        <v>5.3872708080000002</v>
      </c>
      <c r="AB32" s="168">
        <v>5.5093912850000004</v>
      </c>
      <c r="AC32" s="168">
        <v>6.0725575660000004</v>
      </c>
      <c r="AD32" s="168">
        <v>8.4779014309999994</v>
      </c>
      <c r="AE32" s="168">
        <v>8.260187921</v>
      </c>
      <c r="AF32" s="168">
        <v>9.5854699060000002</v>
      </c>
      <c r="AG32" s="168">
        <v>7.992096621</v>
      </c>
      <c r="AH32" s="168">
        <v>8.9136780909999995</v>
      </c>
      <c r="AI32" s="168">
        <v>8.4786355049999997</v>
      </c>
      <c r="AJ32" s="168">
        <v>8.2957888020000006</v>
      </c>
      <c r="AK32" s="168">
        <v>8.7581925199999997</v>
      </c>
      <c r="AL32" s="168">
        <v>7.7585067240000001</v>
      </c>
      <c r="AM32" s="168">
        <v>7.7040130180000004</v>
      </c>
      <c r="AN32" s="168">
        <v>7.879306959</v>
      </c>
      <c r="AO32" s="168">
        <v>7.335476742</v>
      </c>
      <c r="AP32" s="168">
        <v>8.0800030839999994</v>
      </c>
      <c r="AQ32" s="168">
        <v>9.5650700719999993</v>
      </c>
      <c r="AR32" s="168">
        <v>8.9555765059999999</v>
      </c>
      <c r="AS32" s="168">
        <v>8.7814616690000005</v>
      </c>
      <c r="AT32" s="168">
        <v>12.023328660000001</v>
      </c>
      <c r="AU32" s="168">
        <v>11.904781610000001</v>
      </c>
      <c r="AV32" s="168">
        <v>9.8498448629999995</v>
      </c>
      <c r="AW32" s="168">
        <v>10.47140123</v>
      </c>
      <c r="AX32" s="168">
        <v>10.411300750000001</v>
      </c>
      <c r="AY32" s="168">
        <v>9.9665216549999993</v>
      </c>
      <c r="AZ32" s="168">
        <v>9.3898694260000006</v>
      </c>
      <c r="BA32" s="168">
        <v>8.2155292939999995</v>
      </c>
      <c r="BB32" s="168">
        <v>6.4603935750000003</v>
      </c>
      <c r="BC32" s="168">
        <v>5.9205709999999998</v>
      </c>
      <c r="BD32" s="168">
        <v>5.685848</v>
      </c>
      <c r="BE32" s="258">
        <v>5.5642550000000002</v>
      </c>
      <c r="BF32" s="258">
        <v>5.6937680000000004</v>
      </c>
      <c r="BG32" s="258">
        <v>5.3564949999999998</v>
      </c>
      <c r="BH32" s="258">
        <v>5.1318619999999999</v>
      </c>
      <c r="BI32" s="258">
        <v>5.5450600000000003</v>
      </c>
      <c r="BJ32" s="258">
        <v>5.7733759999999998</v>
      </c>
      <c r="BK32" s="258">
        <v>5.9902980000000001</v>
      </c>
      <c r="BL32" s="258">
        <v>6.0853080000000004</v>
      </c>
      <c r="BM32" s="258">
        <v>6.3068330000000001</v>
      </c>
      <c r="BN32" s="258">
        <v>6.3098159999999996</v>
      </c>
      <c r="BO32" s="258">
        <v>6.0476169999999998</v>
      </c>
      <c r="BP32" s="258">
        <v>6.0314589999999999</v>
      </c>
      <c r="BQ32" s="258">
        <v>6.021579</v>
      </c>
      <c r="BR32" s="258">
        <v>6.2591950000000001</v>
      </c>
      <c r="BS32" s="258">
        <v>5.9998779999999998</v>
      </c>
      <c r="BT32" s="258">
        <v>5.8039199999999997</v>
      </c>
      <c r="BU32" s="258">
        <v>6.1551729999999996</v>
      </c>
      <c r="BV32" s="258">
        <v>6.2470129999999999</v>
      </c>
    </row>
    <row r="33" spans="1:74" ht="11.15" customHeight="1" x14ac:dyDescent="0.25">
      <c r="A33" s="67" t="s">
        <v>651</v>
      </c>
      <c r="B33" s="149" t="s">
        <v>420</v>
      </c>
      <c r="C33" s="168">
        <v>5.5565839989999999</v>
      </c>
      <c r="D33" s="168">
        <v>5.1902188550000004</v>
      </c>
      <c r="E33" s="168">
        <v>4.7315579540000003</v>
      </c>
      <c r="F33" s="168">
        <v>4.2414356399999997</v>
      </c>
      <c r="G33" s="168">
        <v>3.868943206</v>
      </c>
      <c r="H33" s="168">
        <v>3.6865575690000001</v>
      </c>
      <c r="I33" s="168">
        <v>3.4406863099999998</v>
      </c>
      <c r="J33" s="168">
        <v>3.4297399080000002</v>
      </c>
      <c r="K33" s="168">
        <v>3.4535810900000001</v>
      </c>
      <c r="L33" s="168">
        <v>3.7047514499999998</v>
      </c>
      <c r="M33" s="168">
        <v>4.3556617290000004</v>
      </c>
      <c r="N33" s="168">
        <v>4.439762998</v>
      </c>
      <c r="O33" s="168">
        <v>4.2532077209999999</v>
      </c>
      <c r="P33" s="168">
        <v>4.0290144640000003</v>
      </c>
      <c r="Q33" s="168">
        <v>3.88305276</v>
      </c>
      <c r="R33" s="168">
        <v>3.5041171389999999</v>
      </c>
      <c r="S33" s="168">
        <v>3.4371850839999998</v>
      </c>
      <c r="T33" s="168">
        <v>3.148747432</v>
      </c>
      <c r="U33" s="168">
        <v>3.009240374</v>
      </c>
      <c r="V33" s="168">
        <v>3.0983896319999999</v>
      </c>
      <c r="W33" s="168">
        <v>3.5130194719999999</v>
      </c>
      <c r="X33" s="168">
        <v>3.5832359199999999</v>
      </c>
      <c r="Y33" s="168">
        <v>4.557942261</v>
      </c>
      <c r="Z33" s="168">
        <v>4.4548845430000004</v>
      </c>
      <c r="AA33" s="168">
        <v>4.409113305</v>
      </c>
      <c r="AB33" s="168">
        <v>5.0099230940000004</v>
      </c>
      <c r="AC33" s="168">
        <v>5.329201769</v>
      </c>
      <c r="AD33" s="168">
        <v>4.5172006380000003</v>
      </c>
      <c r="AE33" s="168">
        <v>4.7309369610000003</v>
      </c>
      <c r="AF33" s="168">
        <v>4.5757877870000003</v>
      </c>
      <c r="AG33" s="168">
        <v>5.0995497920000004</v>
      </c>
      <c r="AH33" s="168">
        <v>5.49311566</v>
      </c>
      <c r="AI33" s="168">
        <v>5.8779110589999997</v>
      </c>
      <c r="AJ33" s="168">
        <v>6.921601656</v>
      </c>
      <c r="AK33" s="168">
        <v>7.0308873790000002</v>
      </c>
      <c r="AL33" s="168">
        <v>6.9626215680000003</v>
      </c>
      <c r="AM33" s="168">
        <v>8.0237569910000008</v>
      </c>
      <c r="AN33" s="168">
        <v>8.2529604560000003</v>
      </c>
      <c r="AO33" s="168">
        <v>7.5795764969999997</v>
      </c>
      <c r="AP33" s="168">
        <v>7.327212243</v>
      </c>
      <c r="AQ33" s="168">
        <v>8.6579493930000009</v>
      </c>
      <c r="AR33" s="168">
        <v>10.037717710000001</v>
      </c>
      <c r="AS33" s="168">
        <v>8.9028713289999999</v>
      </c>
      <c r="AT33" s="168">
        <v>9.6315773250000003</v>
      </c>
      <c r="AU33" s="168">
        <v>10.32671043</v>
      </c>
      <c r="AV33" s="168">
        <v>8.2933735570000007</v>
      </c>
      <c r="AW33" s="168">
        <v>8.0727815159999992</v>
      </c>
      <c r="AX33" s="168">
        <v>9.3385341220000004</v>
      </c>
      <c r="AY33" s="168">
        <v>9.8986284829999995</v>
      </c>
      <c r="AZ33" s="168">
        <v>9.1103453509999994</v>
      </c>
      <c r="BA33" s="168">
        <v>7.2624224340000003</v>
      </c>
      <c r="BB33" s="168">
        <v>5.5927018469999998</v>
      </c>
      <c r="BC33" s="168">
        <v>4.7092280000000004</v>
      </c>
      <c r="BD33" s="168">
        <v>4.2641739999999997</v>
      </c>
      <c r="BE33" s="258">
        <v>4.1145670000000001</v>
      </c>
      <c r="BF33" s="258">
        <v>4.0383139999999997</v>
      </c>
      <c r="BG33" s="258">
        <v>4.080635</v>
      </c>
      <c r="BH33" s="258">
        <v>4.177721</v>
      </c>
      <c r="BI33" s="258">
        <v>4.6087100000000003</v>
      </c>
      <c r="BJ33" s="258">
        <v>5.1759919999999999</v>
      </c>
      <c r="BK33" s="258">
        <v>5.396363</v>
      </c>
      <c r="BL33" s="258">
        <v>5.5118150000000004</v>
      </c>
      <c r="BM33" s="258">
        <v>5.4501900000000001</v>
      </c>
      <c r="BN33" s="258">
        <v>4.7837839999999998</v>
      </c>
      <c r="BO33" s="258">
        <v>4.505172</v>
      </c>
      <c r="BP33" s="258">
        <v>4.4772639999999999</v>
      </c>
      <c r="BQ33" s="258">
        <v>4.5357050000000001</v>
      </c>
      <c r="BR33" s="258">
        <v>4.6317979999999999</v>
      </c>
      <c r="BS33" s="258">
        <v>4.785863</v>
      </c>
      <c r="BT33" s="258">
        <v>4.9179500000000003</v>
      </c>
      <c r="BU33" s="258">
        <v>5.2592749999999997</v>
      </c>
      <c r="BV33" s="258">
        <v>5.6435779999999998</v>
      </c>
    </row>
    <row r="34" spans="1:74" ht="11.15" customHeight="1" x14ac:dyDescent="0.25">
      <c r="A34" s="67" t="s">
        <v>652</v>
      </c>
      <c r="B34" s="149" t="s">
        <v>421</v>
      </c>
      <c r="C34" s="168">
        <v>6.019595764</v>
      </c>
      <c r="D34" s="168">
        <v>5.3907675309999998</v>
      </c>
      <c r="E34" s="168">
        <v>5.0429422979999998</v>
      </c>
      <c r="F34" s="168">
        <v>4.8895986679999996</v>
      </c>
      <c r="G34" s="168">
        <v>4.4103693369999997</v>
      </c>
      <c r="H34" s="168">
        <v>4.4591627129999996</v>
      </c>
      <c r="I34" s="168">
        <v>4.2541985010000003</v>
      </c>
      <c r="J34" s="168">
        <v>4.0784846259999998</v>
      </c>
      <c r="K34" s="168">
        <v>4.5611848940000002</v>
      </c>
      <c r="L34" s="168">
        <v>3.8195182569999999</v>
      </c>
      <c r="M34" s="168">
        <v>4.7151134920000004</v>
      </c>
      <c r="N34" s="168">
        <v>4.5328653509999999</v>
      </c>
      <c r="O34" s="168">
        <v>4.4712899549999996</v>
      </c>
      <c r="P34" s="168">
        <v>4.2008969839999999</v>
      </c>
      <c r="Q34" s="168">
        <v>4.0168960309999999</v>
      </c>
      <c r="R34" s="168">
        <v>3.8329697870000001</v>
      </c>
      <c r="S34" s="168">
        <v>3.7770508290000002</v>
      </c>
      <c r="T34" s="168">
        <v>3.6689922529999999</v>
      </c>
      <c r="U34" s="168">
        <v>3.4850771909999998</v>
      </c>
      <c r="V34" s="168">
        <v>3.6299577759999999</v>
      </c>
      <c r="W34" s="168">
        <v>4.3001741620000002</v>
      </c>
      <c r="X34" s="168">
        <v>4.1728329080000002</v>
      </c>
      <c r="Y34" s="168">
        <v>4.7987515270000003</v>
      </c>
      <c r="Z34" s="168">
        <v>5.0293919640000002</v>
      </c>
      <c r="AA34" s="168">
        <v>4.6543540319999996</v>
      </c>
      <c r="AB34" s="168">
        <v>5.131279009</v>
      </c>
      <c r="AC34" s="168">
        <v>4.876354879</v>
      </c>
      <c r="AD34" s="168">
        <v>4.4571889770000004</v>
      </c>
      <c r="AE34" s="168">
        <v>4.5711673470000003</v>
      </c>
      <c r="AF34" s="168">
        <v>4.7352126309999996</v>
      </c>
      <c r="AG34" s="168">
        <v>5.7138586059999996</v>
      </c>
      <c r="AH34" s="168">
        <v>5.355786986</v>
      </c>
      <c r="AI34" s="168">
        <v>5.9103287949999999</v>
      </c>
      <c r="AJ34" s="168">
        <v>7.010494016</v>
      </c>
      <c r="AK34" s="168">
        <v>7.4820798469999996</v>
      </c>
      <c r="AL34" s="168">
        <v>7.5478422800000002</v>
      </c>
      <c r="AM34" s="168">
        <v>7.1968504449999999</v>
      </c>
      <c r="AN34" s="168">
        <v>7.892180443</v>
      </c>
      <c r="AO34" s="168">
        <v>7.2872698229999999</v>
      </c>
      <c r="AP34" s="168">
        <v>7.3543254539999996</v>
      </c>
      <c r="AQ34" s="168">
        <v>8.7581220250000005</v>
      </c>
      <c r="AR34" s="168">
        <v>10.561642579999999</v>
      </c>
      <c r="AS34" s="168">
        <v>9.5777851960000007</v>
      </c>
      <c r="AT34" s="168">
        <v>11.94038843</v>
      </c>
      <c r="AU34" s="168">
        <v>11.846038200000001</v>
      </c>
      <c r="AV34" s="168">
        <v>9.2878958699999998</v>
      </c>
      <c r="AW34" s="168">
        <v>8.4652597939999996</v>
      </c>
      <c r="AX34" s="168">
        <v>9.4743722469999998</v>
      </c>
      <c r="AY34" s="168">
        <v>8.7777390410000002</v>
      </c>
      <c r="AZ34" s="168">
        <v>6.3892595520000004</v>
      </c>
      <c r="BA34" s="168">
        <v>5.7671080799999999</v>
      </c>
      <c r="BB34" s="168">
        <v>5.1580050269999997</v>
      </c>
      <c r="BC34" s="168">
        <v>4.6311109999999998</v>
      </c>
      <c r="BD34" s="168">
        <v>4.3811229999999997</v>
      </c>
      <c r="BE34" s="258">
        <v>4.4413280000000004</v>
      </c>
      <c r="BF34" s="258">
        <v>4.3398779999999997</v>
      </c>
      <c r="BG34" s="258">
        <v>4.4150049999999998</v>
      </c>
      <c r="BH34" s="258">
        <v>4.4031060000000002</v>
      </c>
      <c r="BI34" s="258">
        <v>4.7652010000000002</v>
      </c>
      <c r="BJ34" s="258">
        <v>5.4128959999999999</v>
      </c>
      <c r="BK34" s="258">
        <v>5.6797180000000003</v>
      </c>
      <c r="BL34" s="258">
        <v>5.6743709999999998</v>
      </c>
      <c r="BM34" s="258">
        <v>5.3364089999999997</v>
      </c>
      <c r="BN34" s="258">
        <v>4.9686009999999996</v>
      </c>
      <c r="BO34" s="258">
        <v>4.8639260000000002</v>
      </c>
      <c r="BP34" s="258">
        <v>4.8977320000000004</v>
      </c>
      <c r="BQ34" s="258">
        <v>5.0626800000000003</v>
      </c>
      <c r="BR34" s="258">
        <v>5.0655770000000002</v>
      </c>
      <c r="BS34" s="258">
        <v>5.2041389999999996</v>
      </c>
      <c r="BT34" s="258">
        <v>5.1901339999999996</v>
      </c>
      <c r="BU34" s="258">
        <v>5.4289370000000003</v>
      </c>
      <c r="BV34" s="258">
        <v>5.8661099999999999</v>
      </c>
    </row>
    <row r="35" spans="1:74" ht="11.15" customHeight="1" x14ac:dyDescent="0.25">
      <c r="A35" s="67" t="s">
        <v>653</v>
      </c>
      <c r="B35" s="149" t="s">
        <v>422</v>
      </c>
      <c r="C35" s="168">
        <v>5.3636125349999997</v>
      </c>
      <c r="D35" s="168">
        <v>5.0608383950000002</v>
      </c>
      <c r="E35" s="168">
        <v>4.5300804250000004</v>
      </c>
      <c r="F35" s="168">
        <v>4.391453898</v>
      </c>
      <c r="G35" s="168">
        <v>3.9393891110000001</v>
      </c>
      <c r="H35" s="168">
        <v>3.91807478</v>
      </c>
      <c r="I35" s="168">
        <v>3.700931282</v>
      </c>
      <c r="J35" s="168">
        <v>3.5440065619999999</v>
      </c>
      <c r="K35" s="168">
        <v>3.6306220300000001</v>
      </c>
      <c r="L35" s="168">
        <v>3.764511814</v>
      </c>
      <c r="M35" s="168">
        <v>4.2151852329999997</v>
      </c>
      <c r="N35" s="168">
        <v>4.3491368460000004</v>
      </c>
      <c r="O35" s="168">
        <v>4.1774265039999996</v>
      </c>
      <c r="P35" s="168">
        <v>4.0231267700000002</v>
      </c>
      <c r="Q35" s="168">
        <v>3.8621177389999999</v>
      </c>
      <c r="R35" s="168">
        <v>3.4365748279999999</v>
      </c>
      <c r="S35" s="168">
        <v>3.3970316789999999</v>
      </c>
      <c r="T35" s="168">
        <v>3.1696425860000002</v>
      </c>
      <c r="U35" s="168">
        <v>3.0630553489999999</v>
      </c>
      <c r="V35" s="168">
        <v>3.314621517</v>
      </c>
      <c r="W35" s="168">
        <v>3.7328641889999998</v>
      </c>
      <c r="X35" s="168">
        <v>3.5747728809999999</v>
      </c>
      <c r="Y35" s="168">
        <v>4.3090459360000004</v>
      </c>
      <c r="Z35" s="168">
        <v>4.487965</v>
      </c>
      <c r="AA35" s="168">
        <v>4.2695433859999996</v>
      </c>
      <c r="AB35" s="168">
        <v>4.8636465739999997</v>
      </c>
      <c r="AC35" s="168">
        <v>4.376347225</v>
      </c>
      <c r="AD35" s="168">
        <v>3.9512345459999998</v>
      </c>
      <c r="AE35" s="168">
        <v>4.0712936700000002</v>
      </c>
      <c r="AF35" s="168">
        <v>4.2058396790000003</v>
      </c>
      <c r="AG35" s="168">
        <v>4.7388228620000001</v>
      </c>
      <c r="AH35" s="168">
        <v>4.9219985160000004</v>
      </c>
      <c r="AI35" s="168">
        <v>5.6818308139999996</v>
      </c>
      <c r="AJ35" s="168">
        <v>6.7816829140000001</v>
      </c>
      <c r="AK35" s="168">
        <v>7.0605710899999998</v>
      </c>
      <c r="AL35" s="168">
        <v>6.7595025350000002</v>
      </c>
      <c r="AM35" s="168">
        <v>6.0370880930000004</v>
      </c>
      <c r="AN35" s="168">
        <v>7.3436910879999999</v>
      </c>
      <c r="AO35" s="168">
        <v>6.278147229</v>
      </c>
      <c r="AP35" s="168">
        <v>7.15392209</v>
      </c>
      <c r="AQ35" s="168">
        <v>8.9377889960000001</v>
      </c>
      <c r="AR35" s="168">
        <v>10.1103019</v>
      </c>
      <c r="AS35" s="168">
        <v>9.4140593530000007</v>
      </c>
      <c r="AT35" s="168">
        <v>11.52430618</v>
      </c>
      <c r="AU35" s="168">
        <v>10.87577475</v>
      </c>
      <c r="AV35" s="168">
        <v>8.2901300259999999</v>
      </c>
      <c r="AW35" s="168">
        <v>7.3428413089999998</v>
      </c>
      <c r="AX35" s="168">
        <v>8.4202580030000007</v>
      </c>
      <c r="AY35" s="168">
        <v>6.884816753</v>
      </c>
      <c r="AZ35" s="168">
        <v>5.479673461</v>
      </c>
      <c r="BA35" s="168">
        <v>4.6883240529999997</v>
      </c>
      <c r="BB35" s="168">
        <v>4.1216701819999999</v>
      </c>
      <c r="BC35" s="168">
        <v>3.8582749999999999</v>
      </c>
      <c r="BD35" s="168">
        <v>3.7661159999999998</v>
      </c>
      <c r="BE35" s="258">
        <v>3.8571339999999998</v>
      </c>
      <c r="BF35" s="258">
        <v>3.827842</v>
      </c>
      <c r="BG35" s="258">
        <v>3.8828589999999998</v>
      </c>
      <c r="BH35" s="258">
        <v>4.0329009999999998</v>
      </c>
      <c r="BI35" s="258">
        <v>4.376449</v>
      </c>
      <c r="BJ35" s="258">
        <v>4.9720259999999996</v>
      </c>
      <c r="BK35" s="258">
        <v>5.1867859999999997</v>
      </c>
      <c r="BL35" s="258">
        <v>5.3225179999999996</v>
      </c>
      <c r="BM35" s="258">
        <v>4.9319730000000002</v>
      </c>
      <c r="BN35" s="258">
        <v>4.6101140000000003</v>
      </c>
      <c r="BO35" s="258">
        <v>4.5135050000000003</v>
      </c>
      <c r="BP35" s="258">
        <v>4.5475859999999999</v>
      </c>
      <c r="BQ35" s="258">
        <v>4.6402650000000003</v>
      </c>
      <c r="BR35" s="258">
        <v>4.6551850000000004</v>
      </c>
      <c r="BS35" s="258">
        <v>4.7360230000000003</v>
      </c>
      <c r="BT35" s="258">
        <v>4.8579049999999997</v>
      </c>
      <c r="BU35" s="258">
        <v>5.0552809999999999</v>
      </c>
      <c r="BV35" s="258">
        <v>5.4213480000000001</v>
      </c>
    </row>
    <row r="36" spans="1:74" ht="11.15" customHeight="1" x14ac:dyDescent="0.25">
      <c r="A36" s="67" t="s">
        <v>654</v>
      </c>
      <c r="B36" s="149" t="s">
        <v>423</v>
      </c>
      <c r="C36" s="168">
        <v>3.9936486169999998</v>
      </c>
      <c r="D36" s="168">
        <v>3.3418425900000002</v>
      </c>
      <c r="E36" s="168">
        <v>3.0861114180000002</v>
      </c>
      <c r="F36" s="168">
        <v>2.9704323979999998</v>
      </c>
      <c r="G36" s="168">
        <v>2.8611880140000001</v>
      </c>
      <c r="H36" s="168">
        <v>2.8464452329999999</v>
      </c>
      <c r="I36" s="168">
        <v>2.6486295200000001</v>
      </c>
      <c r="J36" s="168">
        <v>2.4221414999999999</v>
      </c>
      <c r="K36" s="168">
        <v>2.5498623459999998</v>
      </c>
      <c r="L36" s="168">
        <v>2.5774155940000001</v>
      </c>
      <c r="M36" s="168">
        <v>2.7995511240000002</v>
      </c>
      <c r="N36" s="168">
        <v>2.5842316510000001</v>
      </c>
      <c r="O36" s="168">
        <v>2.3652321340000002</v>
      </c>
      <c r="P36" s="168">
        <v>2.1490722710000001</v>
      </c>
      <c r="Q36" s="168">
        <v>2.0697034250000002</v>
      </c>
      <c r="R36" s="168">
        <v>1.886969884</v>
      </c>
      <c r="S36" s="168">
        <v>2.0088994659999999</v>
      </c>
      <c r="T36" s="168">
        <v>1.9225101959999999</v>
      </c>
      <c r="U36" s="168">
        <v>1.7736433819999999</v>
      </c>
      <c r="V36" s="168">
        <v>2.1711772680000001</v>
      </c>
      <c r="W36" s="168">
        <v>2.6363672610000002</v>
      </c>
      <c r="X36" s="168">
        <v>2.5144714420000001</v>
      </c>
      <c r="Y36" s="168">
        <v>3.1298638539999999</v>
      </c>
      <c r="Z36" s="168">
        <v>3.0756469690000001</v>
      </c>
      <c r="AA36" s="168">
        <v>2.8723048370000002</v>
      </c>
      <c r="AB36" s="168">
        <v>14.74684484</v>
      </c>
      <c r="AC36" s="168">
        <v>3.1675985259999999</v>
      </c>
      <c r="AD36" s="168">
        <v>2.9594307959999999</v>
      </c>
      <c r="AE36" s="168">
        <v>3.3781507130000001</v>
      </c>
      <c r="AF36" s="168">
        <v>3.519277878</v>
      </c>
      <c r="AG36" s="168">
        <v>4.1148999469999996</v>
      </c>
      <c r="AH36" s="168">
        <v>4.457547237</v>
      </c>
      <c r="AI36" s="168">
        <v>4.8907066229999998</v>
      </c>
      <c r="AJ36" s="168">
        <v>6.184757126</v>
      </c>
      <c r="AK36" s="168">
        <v>6.3611014709999996</v>
      </c>
      <c r="AL36" s="168">
        <v>5.781374832</v>
      </c>
      <c r="AM36" s="168">
        <v>5.2455226540000002</v>
      </c>
      <c r="AN36" s="168">
        <v>6.5979150339999997</v>
      </c>
      <c r="AO36" s="168">
        <v>5.0285629419999998</v>
      </c>
      <c r="AP36" s="168">
        <v>6.0042839499999996</v>
      </c>
      <c r="AQ36" s="168">
        <v>7.8219291159999997</v>
      </c>
      <c r="AR36" s="168">
        <v>9.2997716920000002</v>
      </c>
      <c r="AS36" s="168">
        <v>7.2534300619999996</v>
      </c>
      <c r="AT36" s="168">
        <v>8.890029492</v>
      </c>
      <c r="AU36" s="168">
        <v>9.2627816430000003</v>
      </c>
      <c r="AV36" s="168">
        <v>6.000129812</v>
      </c>
      <c r="AW36" s="168">
        <v>5.1497530039999999</v>
      </c>
      <c r="AX36" s="168">
        <v>6.4898154029999997</v>
      </c>
      <c r="AY36" s="168">
        <v>4.8979646800000003</v>
      </c>
      <c r="AZ36" s="168">
        <v>3.1855772</v>
      </c>
      <c r="BA36" s="168">
        <v>2.6743126479999999</v>
      </c>
      <c r="BB36" s="168">
        <v>2.1494029889999999</v>
      </c>
      <c r="BC36" s="168">
        <v>2.29148</v>
      </c>
      <c r="BD36" s="168">
        <v>2.4152900000000002</v>
      </c>
      <c r="BE36" s="258">
        <v>2.7778610000000001</v>
      </c>
      <c r="BF36" s="258">
        <v>2.92292</v>
      </c>
      <c r="BG36" s="258">
        <v>2.868433</v>
      </c>
      <c r="BH36" s="258">
        <v>2.9687299999999999</v>
      </c>
      <c r="BI36" s="258">
        <v>3.1843520000000001</v>
      </c>
      <c r="BJ36" s="258">
        <v>3.892004</v>
      </c>
      <c r="BK36" s="258">
        <v>3.9268740000000002</v>
      </c>
      <c r="BL36" s="258">
        <v>4.0180850000000001</v>
      </c>
      <c r="BM36" s="258">
        <v>3.3555920000000001</v>
      </c>
      <c r="BN36" s="258">
        <v>3.1581769999999998</v>
      </c>
      <c r="BO36" s="258">
        <v>3.1357629999999999</v>
      </c>
      <c r="BP36" s="258">
        <v>3.300767</v>
      </c>
      <c r="BQ36" s="258">
        <v>3.5268640000000002</v>
      </c>
      <c r="BR36" s="258">
        <v>3.74024</v>
      </c>
      <c r="BS36" s="258">
        <v>3.6940719999999998</v>
      </c>
      <c r="BT36" s="258">
        <v>3.7107450000000002</v>
      </c>
      <c r="BU36" s="258">
        <v>3.6625130000000001</v>
      </c>
      <c r="BV36" s="258">
        <v>4.056095</v>
      </c>
    </row>
    <row r="37" spans="1:74" ht="11.15" customHeight="1" x14ac:dyDescent="0.25">
      <c r="A37" s="67" t="s">
        <v>655</v>
      </c>
      <c r="B37" s="149" t="s">
        <v>424</v>
      </c>
      <c r="C37" s="168">
        <v>5.2118406129999997</v>
      </c>
      <c r="D37" s="168">
        <v>5.2849429749999999</v>
      </c>
      <c r="E37" s="168">
        <v>5.1906306439999996</v>
      </c>
      <c r="F37" s="168">
        <v>4.8701073109999999</v>
      </c>
      <c r="G37" s="168">
        <v>4.6042151179999999</v>
      </c>
      <c r="H37" s="168">
        <v>4.6353776959999999</v>
      </c>
      <c r="I37" s="168">
        <v>5.074800529</v>
      </c>
      <c r="J37" s="168">
        <v>4.7441066989999996</v>
      </c>
      <c r="K37" s="168">
        <v>4.8249976119999998</v>
      </c>
      <c r="L37" s="168">
        <v>4.8373020889999996</v>
      </c>
      <c r="M37" s="168">
        <v>4.6653179390000004</v>
      </c>
      <c r="N37" s="168">
        <v>4.4868008570000004</v>
      </c>
      <c r="O37" s="168">
        <v>4.3297598129999999</v>
      </c>
      <c r="P37" s="168">
        <v>4.3591531400000001</v>
      </c>
      <c r="Q37" s="168">
        <v>4.4004808520000003</v>
      </c>
      <c r="R37" s="168">
        <v>4.2149364269999996</v>
      </c>
      <c r="S37" s="168">
        <v>4.5025700850000003</v>
      </c>
      <c r="T37" s="168">
        <v>5.073605444</v>
      </c>
      <c r="U37" s="168">
        <v>4.5979828850000004</v>
      </c>
      <c r="V37" s="168">
        <v>4.5211774990000002</v>
      </c>
      <c r="W37" s="168">
        <v>4.5978339549999996</v>
      </c>
      <c r="X37" s="168">
        <v>4.9945787509999997</v>
      </c>
      <c r="Y37" s="168">
        <v>4.7888944340000004</v>
      </c>
      <c r="Z37" s="168">
        <v>4.8047520390000003</v>
      </c>
      <c r="AA37" s="168">
        <v>5.0021056479999997</v>
      </c>
      <c r="AB37" s="168">
        <v>5.3730570970000002</v>
      </c>
      <c r="AC37" s="168">
        <v>5.3638622839999996</v>
      </c>
      <c r="AD37" s="168">
        <v>4.8720761430000001</v>
      </c>
      <c r="AE37" s="168">
        <v>5.8309664950000002</v>
      </c>
      <c r="AF37" s="168">
        <v>6.1154465350000002</v>
      </c>
      <c r="AG37" s="168">
        <v>6.6503531430000002</v>
      </c>
      <c r="AH37" s="168">
        <v>7.0447145320000004</v>
      </c>
      <c r="AI37" s="168">
        <v>7.2058991600000004</v>
      </c>
      <c r="AJ37" s="168">
        <v>7.9136971799999998</v>
      </c>
      <c r="AK37" s="168">
        <v>7.7555283859999999</v>
      </c>
      <c r="AL37" s="168">
        <v>7.4536516840000004</v>
      </c>
      <c r="AM37" s="168">
        <v>7.0865253490000004</v>
      </c>
      <c r="AN37" s="168">
        <v>7.0670857529999997</v>
      </c>
      <c r="AO37" s="168">
        <v>7.1651240019999998</v>
      </c>
      <c r="AP37" s="168">
        <v>7.5425614129999996</v>
      </c>
      <c r="AQ37" s="168">
        <v>8.5236862220000003</v>
      </c>
      <c r="AR37" s="168">
        <v>9.3245194320000007</v>
      </c>
      <c r="AS37" s="168">
        <v>10.40643474</v>
      </c>
      <c r="AT37" s="168">
        <v>10.22983964</v>
      </c>
      <c r="AU37" s="168">
        <v>10.71532577</v>
      </c>
      <c r="AV37" s="168">
        <v>10.990421509999999</v>
      </c>
      <c r="AW37" s="168">
        <v>10.096483259999999</v>
      </c>
      <c r="AX37" s="168">
        <v>8.8688675420000003</v>
      </c>
      <c r="AY37" s="168">
        <v>10.585250569999999</v>
      </c>
      <c r="AZ37" s="168">
        <v>9.8131621899999999</v>
      </c>
      <c r="BA37" s="168">
        <v>7.7933624669999997</v>
      </c>
      <c r="BB37" s="168">
        <v>7.6750875289999998</v>
      </c>
      <c r="BC37" s="168">
        <v>7.0975270000000004</v>
      </c>
      <c r="BD37" s="168">
        <v>6.8062310000000004</v>
      </c>
      <c r="BE37" s="258">
        <v>6.6161139999999996</v>
      </c>
      <c r="BF37" s="258">
        <v>6.3162260000000003</v>
      </c>
      <c r="BG37" s="258">
        <v>5.9857839999999998</v>
      </c>
      <c r="BH37" s="258">
        <v>6.045636</v>
      </c>
      <c r="BI37" s="258">
        <v>5.6805719999999997</v>
      </c>
      <c r="BJ37" s="258">
        <v>5.7136490000000002</v>
      </c>
      <c r="BK37" s="258">
        <v>5.7586919999999999</v>
      </c>
      <c r="BL37" s="258">
        <v>5.88849</v>
      </c>
      <c r="BM37" s="258">
        <v>5.9240870000000001</v>
      </c>
      <c r="BN37" s="258">
        <v>5.59091</v>
      </c>
      <c r="BO37" s="258">
        <v>5.5846030000000004</v>
      </c>
      <c r="BP37" s="258">
        <v>5.7632940000000001</v>
      </c>
      <c r="BQ37" s="258">
        <v>5.919168</v>
      </c>
      <c r="BR37" s="258">
        <v>5.9148870000000002</v>
      </c>
      <c r="BS37" s="258">
        <v>5.8213150000000002</v>
      </c>
      <c r="BT37" s="258">
        <v>6.0526049999999998</v>
      </c>
      <c r="BU37" s="258">
        <v>5.7698200000000002</v>
      </c>
      <c r="BV37" s="258">
        <v>5.8076080000000001</v>
      </c>
    </row>
    <row r="38" spans="1:74" ht="11.15" customHeight="1" x14ac:dyDescent="0.25">
      <c r="A38" s="67" t="s">
        <v>656</v>
      </c>
      <c r="B38" s="149" t="s">
        <v>425</v>
      </c>
      <c r="C38" s="168">
        <v>7.4848898090000002</v>
      </c>
      <c r="D38" s="168">
        <v>7.55094976</v>
      </c>
      <c r="E38" s="168">
        <v>7.6844428489999999</v>
      </c>
      <c r="F38" s="168">
        <v>6.9207213169999999</v>
      </c>
      <c r="G38" s="168">
        <v>6.4213319330000003</v>
      </c>
      <c r="H38" s="168">
        <v>6.2404728330000001</v>
      </c>
      <c r="I38" s="168">
        <v>6.3567777589999999</v>
      </c>
      <c r="J38" s="168">
        <v>6.354418259</v>
      </c>
      <c r="K38" s="168">
        <v>6.3372388439999998</v>
      </c>
      <c r="L38" s="168">
        <v>6.5598488929999998</v>
      </c>
      <c r="M38" s="168">
        <v>6.6880260949999997</v>
      </c>
      <c r="N38" s="168">
        <v>7.5962778990000004</v>
      </c>
      <c r="O38" s="168">
        <v>7.6301573449999998</v>
      </c>
      <c r="P38" s="168">
        <v>7.2803786779999999</v>
      </c>
      <c r="Q38" s="168">
        <v>6.9679627919999998</v>
      </c>
      <c r="R38" s="168">
        <v>6.518797685</v>
      </c>
      <c r="S38" s="168">
        <v>6.0521346149999999</v>
      </c>
      <c r="T38" s="168">
        <v>6.2060910910000002</v>
      </c>
      <c r="U38" s="168">
        <v>6.2164314430000003</v>
      </c>
      <c r="V38" s="168">
        <v>5.8588660800000003</v>
      </c>
      <c r="W38" s="168">
        <v>6.1470637730000002</v>
      </c>
      <c r="X38" s="168">
        <v>6.5592661029999997</v>
      </c>
      <c r="Y38" s="168">
        <v>6.925002578</v>
      </c>
      <c r="Z38" s="168">
        <v>7.5889461210000002</v>
      </c>
      <c r="AA38" s="168">
        <v>8.2546907940000001</v>
      </c>
      <c r="AB38" s="168">
        <v>7.88562429</v>
      </c>
      <c r="AC38" s="168">
        <v>8.093121</v>
      </c>
      <c r="AD38" s="168">
        <v>7.2302968549999997</v>
      </c>
      <c r="AE38" s="168">
        <v>6.8137596419999999</v>
      </c>
      <c r="AF38" s="168">
        <v>7.1066563839999999</v>
      </c>
      <c r="AG38" s="168">
        <v>7.616874814</v>
      </c>
      <c r="AH38" s="168">
        <v>7.451704393</v>
      </c>
      <c r="AI38" s="168">
        <v>7.7326344469999997</v>
      </c>
      <c r="AJ38" s="168">
        <v>8.3984671110000004</v>
      </c>
      <c r="AK38" s="168">
        <v>8.4401703870000002</v>
      </c>
      <c r="AL38" s="168">
        <v>9.0801906339999992</v>
      </c>
      <c r="AM38" s="168">
        <v>8.9318869280000008</v>
      </c>
      <c r="AN38" s="168">
        <v>8.9497215089999997</v>
      </c>
      <c r="AO38" s="168">
        <v>8.5591291819999995</v>
      </c>
      <c r="AP38" s="168">
        <v>8.5222553580000007</v>
      </c>
      <c r="AQ38" s="168">
        <v>8.9275015779999993</v>
      </c>
      <c r="AR38" s="168">
        <v>9.7321132769999998</v>
      </c>
      <c r="AS38" s="168">
        <v>9.3508122230000001</v>
      </c>
      <c r="AT38" s="168">
        <v>9.8589055380000001</v>
      </c>
      <c r="AU38" s="168">
        <v>9.592101134</v>
      </c>
      <c r="AV38" s="168">
        <v>8.7969402419999998</v>
      </c>
      <c r="AW38" s="168">
        <v>9.2236407499999995</v>
      </c>
      <c r="AX38" s="168">
        <v>10.046045940000001</v>
      </c>
      <c r="AY38" s="168">
        <v>10.78910784</v>
      </c>
      <c r="AZ38" s="168">
        <v>11.52346985</v>
      </c>
      <c r="BA38" s="168">
        <v>9.9234263459999994</v>
      </c>
      <c r="BB38" s="168">
        <v>8.688438992</v>
      </c>
      <c r="BC38" s="168">
        <v>7.799614</v>
      </c>
      <c r="BD38" s="168">
        <v>7.5311779999999997</v>
      </c>
      <c r="BE38" s="258">
        <v>7.3028089999999999</v>
      </c>
      <c r="BF38" s="258">
        <v>7.1094340000000003</v>
      </c>
      <c r="BG38" s="258">
        <v>6.7957070000000002</v>
      </c>
      <c r="BH38" s="258">
        <v>6.6680529999999996</v>
      </c>
      <c r="BI38" s="258">
        <v>6.7402069999999998</v>
      </c>
      <c r="BJ38" s="258">
        <v>7.3653469999999999</v>
      </c>
      <c r="BK38" s="258">
        <v>7.4677959999999999</v>
      </c>
      <c r="BL38" s="258">
        <v>7.2924449999999998</v>
      </c>
      <c r="BM38" s="258">
        <v>7.3016399999999999</v>
      </c>
      <c r="BN38" s="258">
        <v>6.8579220000000003</v>
      </c>
      <c r="BO38" s="258">
        <v>6.5436870000000003</v>
      </c>
      <c r="BP38" s="258">
        <v>6.7192889999999998</v>
      </c>
      <c r="BQ38" s="258">
        <v>6.8016509999999997</v>
      </c>
      <c r="BR38" s="258">
        <v>6.857907</v>
      </c>
      <c r="BS38" s="258">
        <v>6.7327899999999996</v>
      </c>
      <c r="BT38" s="258">
        <v>6.7327820000000003</v>
      </c>
      <c r="BU38" s="258">
        <v>6.8568030000000002</v>
      </c>
      <c r="BV38" s="258">
        <v>7.4716019999999999</v>
      </c>
    </row>
    <row r="39" spans="1:74" ht="11.15" customHeight="1" x14ac:dyDescent="0.25">
      <c r="A39" s="67" t="s">
        <v>657</v>
      </c>
      <c r="B39" s="150" t="s">
        <v>399</v>
      </c>
      <c r="C39" s="169">
        <v>5.0199999999999996</v>
      </c>
      <c r="D39" s="169">
        <v>4.62</v>
      </c>
      <c r="E39" s="169">
        <v>4.3099999999999996</v>
      </c>
      <c r="F39" s="169">
        <v>3.99</v>
      </c>
      <c r="G39" s="169">
        <v>3.64</v>
      </c>
      <c r="H39" s="169">
        <v>3.55</v>
      </c>
      <c r="I39" s="169">
        <v>3.33</v>
      </c>
      <c r="J39" s="169">
        <v>3.18</v>
      </c>
      <c r="K39" s="169">
        <v>3.35</v>
      </c>
      <c r="L39" s="169">
        <v>3.43</v>
      </c>
      <c r="M39" s="169">
        <v>3.86</v>
      </c>
      <c r="N39" s="169">
        <v>3.84</v>
      </c>
      <c r="O39" s="169">
        <v>3.71</v>
      </c>
      <c r="P39" s="169">
        <v>3.58</v>
      </c>
      <c r="Q39" s="169">
        <v>3.39</v>
      </c>
      <c r="R39" s="169">
        <v>3</v>
      </c>
      <c r="S39" s="169">
        <v>2.91</v>
      </c>
      <c r="T39" s="169">
        <v>2.72</v>
      </c>
      <c r="U39" s="169">
        <v>2.58</v>
      </c>
      <c r="V39" s="169">
        <v>2.85</v>
      </c>
      <c r="W39" s="169">
        <v>3.3</v>
      </c>
      <c r="X39" s="169">
        <v>3.29</v>
      </c>
      <c r="Y39" s="169">
        <v>3.98</v>
      </c>
      <c r="Z39" s="169">
        <v>4.1100000000000003</v>
      </c>
      <c r="AA39" s="169">
        <v>4.08</v>
      </c>
      <c r="AB39" s="169">
        <v>9.41</v>
      </c>
      <c r="AC39" s="169">
        <v>4.43</v>
      </c>
      <c r="AD39" s="169">
        <v>4.03</v>
      </c>
      <c r="AE39" s="169">
        <v>4.1500000000000004</v>
      </c>
      <c r="AF39" s="169">
        <v>4.21</v>
      </c>
      <c r="AG39" s="169">
        <v>4.76</v>
      </c>
      <c r="AH39" s="169">
        <v>5.0199999999999996</v>
      </c>
      <c r="AI39" s="169">
        <v>5.48</v>
      </c>
      <c r="AJ39" s="169">
        <v>6.69</v>
      </c>
      <c r="AK39" s="169">
        <v>6.99</v>
      </c>
      <c r="AL39" s="169">
        <v>6.77</v>
      </c>
      <c r="AM39" s="169">
        <v>6.64</v>
      </c>
      <c r="AN39" s="169">
        <v>7.53</v>
      </c>
      <c r="AO39" s="169">
        <v>6.34</v>
      </c>
      <c r="AP39" s="169">
        <v>6.88</v>
      </c>
      <c r="AQ39" s="169">
        <v>8.3699999999999992</v>
      </c>
      <c r="AR39" s="169">
        <v>9.64</v>
      </c>
      <c r="AS39" s="169">
        <v>8.14</v>
      </c>
      <c r="AT39" s="169">
        <v>9.76</v>
      </c>
      <c r="AU39" s="169">
        <v>9.9499999999999993</v>
      </c>
      <c r="AV39" s="169">
        <v>7.38</v>
      </c>
      <c r="AW39" s="169">
        <v>6.92</v>
      </c>
      <c r="AX39" s="169">
        <v>8.23</v>
      </c>
      <c r="AY39" s="169">
        <v>7.28</v>
      </c>
      <c r="AZ39" s="169">
        <v>6.14</v>
      </c>
      <c r="BA39" s="169">
        <v>5.03</v>
      </c>
      <c r="BB39" s="169">
        <v>4.07</v>
      </c>
      <c r="BC39" s="169">
        <v>3.6310730000000002</v>
      </c>
      <c r="BD39" s="169">
        <v>3.4928129999999999</v>
      </c>
      <c r="BE39" s="280">
        <v>3.683433</v>
      </c>
      <c r="BF39" s="280">
        <v>3.7257370000000001</v>
      </c>
      <c r="BG39" s="280">
        <v>3.683894</v>
      </c>
      <c r="BH39" s="280">
        <v>3.8419180000000002</v>
      </c>
      <c r="BI39" s="280">
        <v>4.199967</v>
      </c>
      <c r="BJ39" s="280">
        <v>4.9490249999999998</v>
      </c>
      <c r="BK39" s="280">
        <v>5.172472</v>
      </c>
      <c r="BL39" s="280">
        <v>5.2838039999999999</v>
      </c>
      <c r="BM39" s="280">
        <v>4.7665740000000003</v>
      </c>
      <c r="BN39" s="280">
        <v>4.3429710000000004</v>
      </c>
      <c r="BO39" s="280">
        <v>4.0554959999999998</v>
      </c>
      <c r="BP39" s="280">
        <v>4.0831429999999997</v>
      </c>
      <c r="BQ39" s="280">
        <v>4.2510579999999996</v>
      </c>
      <c r="BR39" s="280">
        <v>4.4002720000000002</v>
      </c>
      <c r="BS39" s="280">
        <v>4.4013650000000002</v>
      </c>
      <c r="BT39" s="280">
        <v>4.514176</v>
      </c>
      <c r="BU39" s="280">
        <v>4.7043799999999996</v>
      </c>
      <c r="BV39" s="280">
        <v>5.2431710000000002</v>
      </c>
    </row>
    <row r="40" spans="1:74" s="219" customFormat="1" ht="12" customHeight="1" x14ac:dyDescent="0.25">
      <c r="A40" s="155"/>
      <c r="B40" s="629" t="s">
        <v>790</v>
      </c>
      <c r="C40" s="630"/>
      <c r="D40" s="630"/>
      <c r="E40" s="630"/>
      <c r="F40" s="630"/>
      <c r="G40" s="630"/>
      <c r="H40" s="630"/>
      <c r="I40" s="630"/>
      <c r="J40" s="630"/>
      <c r="K40" s="630"/>
      <c r="L40" s="630"/>
      <c r="M40" s="630"/>
      <c r="N40" s="630"/>
      <c r="O40" s="630"/>
      <c r="P40" s="630"/>
      <c r="Q40" s="630"/>
      <c r="AY40" s="386"/>
      <c r="AZ40" s="386"/>
      <c r="BA40" s="386"/>
      <c r="BB40" s="386"/>
      <c r="BC40" s="386"/>
      <c r="BD40" s="386"/>
      <c r="BE40" s="386"/>
      <c r="BF40" s="386"/>
      <c r="BG40" s="386"/>
      <c r="BH40" s="386"/>
      <c r="BI40" s="386"/>
      <c r="BJ40" s="386"/>
    </row>
    <row r="41" spans="1:74" s="338" customFormat="1" ht="12" customHeight="1" x14ac:dyDescent="0.25">
      <c r="A41" s="337"/>
      <c r="B41" s="649" t="str">
        <f>"Notes: "&amp;"EIA completed modeling and analysis for this report on " &amp;Dates!D2&amp;"."</f>
        <v>Notes: EIA completed modeling and analysis for this report on Tuesday July 6, 2023.</v>
      </c>
      <c r="C41" s="671"/>
      <c r="D41" s="671"/>
      <c r="E41" s="671"/>
      <c r="F41" s="671"/>
      <c r="G41" s="671"/>
      <c r="H41" s="671"/>
      <c r="I41" s="671"/>
      <c r="J41" s="671"/>
      <c r="K41" s="671"/>
      <c r="L41" s="671"/>
      <c r="M41" s="671"/>
      <c r="N41" s="671"/>
      <c r="O41" s="671"/>
      <c r="P41" s="671"/>
      <c r="Q41" s="650"/>
      <c r="AY41" s="387"/>
      <c r="AZ41" s="387"/>
      <c r="BA41" s="387"/>
      <c r="BB41" s="387"/>
      <c r="BC41" s="387"/>
      <c r="BD41" s="387"/>
      <c r="BE41" s="387"/>
      <c r="BF41" s="387"/>
      <c r="BG41" s="387"/>
      <c r="BH41" s="387"/>
      <c r="BI41" s="387"/>
      <c r="BJ41" s="387"/>
    </row>
    <row r="42" spans="1:74" s="338" customFormat="1" ht="12" customHeight="1" x14ac:dyDescent="0.25">
      <c r="A42" s="337"/>
      <c r="B42" s="622" t="s">
        <v>338</v>
      </c>
      <c r="C42" s="621"/>
      <c r="D42" s="621"/>
      <c r="E42" s="621"/>
      <c r="F42" s="621"/>
      <c r="G42" s="621"/>
      <c r="H42" s="621"/>
      <c r="I42" s="621"/>
      <c r="J42" s="621"/>
      <c r="K42" s="621"/>
      <c r="L42" s="621"/>
      <c r="M42" s="621"/>
      <c r="N42" s="621"/>
      <c r="O42" s="621"/>
      <c r="P42" s="621"/>
      <c r="Q42" s="621"/>
      <c r="AY42" s="387"/>
      <c r="AZ42" s="387"/>
      <c r="BA42" s="387"/>
      <c r="BB42" s="387"/>
      <c r="BC42" s="387"/>
      <c r="BD42" s="501"/>
      <c r="BE42" s="501"/>
      <c r="BF42" s="501"/>
      <c r="BG42" s="501"/>
      <c r="BH42" s="387"/>
      <c r="BI42" s="387"/>
      <c r="BJ42" s="387"/>
    </row>
    <row r="43" spans="1:74" s="219" customFormat="1" ht="12" customHeight="1" x14ac:dyDescent="0.25">
      <c r="A43" s="155"/>
      <c r="B43" s="631" t="s">
        <v>124</v>
      </c>
      <c r="C43" s="630"/>
      <c r="D43" s="630"/>
      <c r="E43" s="630"/>
      <c r="F43" s="630"/>
      <c r="G43" s="630"/>
      <c r="H43" s="630"/>
      <c r="I43" s="630"/>
      <c r="J43" s="630"/>
      <c r="K43" s="630"/>
      <c r="L43" s="630"/>
      <c r="M43" s="630"/>
      <c r="N43" s="630"/>
      <c r="O43" s="630"/>
      <c r="P43" s="630"/>
      <c r="Q43" s="630"/>
      <c r="AY43" s="386"/>
      <c r="AZ43" s="386"/>
      <c r="BA43" s="386"/>
      <c r="BB43" s="386"/>
      <c r="BC43" s="386"/>
      <c r="BD43" s="500"/>
      <c r="BE43" s="500"/>
      <c r="BF43" s="500"/>
      <c r="BG43" s="500"/>
      <c r="BH43" s="386"/>
      <c r="BI43" s="386"/>
      <c r="BJ43" s="386"/>
    </row>
    <row r="44" spans="1:74" s="338" customFormat="1" ht="12" customHeight="1" x14ac:dyDescent="0.25">
      <c r="A44" s="337"/>
      <c r="B44" s="617" t="s">
        <v>840</v>
      </c>
      <c r="C44" s="614"/>
      <c r="D44" s="614"/>
      <c r="E44" s="614"/>
      <c r="F44" s="614"/>
      <c r="G44" s="614"/>
      <c r="H44" s="614"/>
      <c r="I44" s="614"/>
      <c r="J44" s="614"/>
      <c r="K44" s="614"/>
      <c r="L44" s="614"/>
      <c r="M44" s="614"/>
      <c r="N44" s="614"/>
      <c r="O44" s="614"/>
      <c r="P44" s="614"/>
      <c r="Q44" s="608"/>
      <c r="AY44" s="387"/>
      <c r="AZ44" s="387"/>
      <c r="BA44" s="387"/>
      <c r="BB44" s="387"/>
      <c r="BC44" s="387"/>
      <c r="BD44" s="501"/>
      <c r="BE44" s="501"/>
      <c r="BF44" s="501"/>
      <c r="BG44" s="501"/>
      <c r="BH44" s="387"/>
      <c r="BI44" s="387"/>
      <c r="BJ44" s="387"/>
    </row>
    <row r="45" spans="1:74" s="338" customFormat="1" ht="12" customHeight="1" x14ac:dyDescent="0.25">
      <c r="A45" s="337"/>
      <c r="B45" s="667" t="s">
        <v>841</v>
      </c>
      <c r="C45" s="608"/>
      <c r="D45" s="608"/>
      <c r="E45" s="608"/>
      <c r="F45" s="608"/>
      <c r="G45" s="608"/>
      <c r="H45" s="608"/>
      <c r="I45" s="608"/>
      <c r="J45" s="608"/>
      <c r="K45" s="608"/>
      <c r="L45" s="608"/>
      <c r="M45" s="608"/>
      <c r="N45" s="608"/>
      <c r="O45" s="608"/>
      <c r="P45" s="608"/>
      <c r="Q45" s="608"/>
      <c r="AY45" s="387"/>
      <c r="AZ45" s="387"/>
      <c r="BA45" s="387"/>
      <c r="BB45" s="387"/>
      <c r="BC45" s="387"/>
      <c r="BD45" s="501"/>
      <c r="BE45" s="501"/>
      <c r="BF45" s="501"/>
      <c r="BG45" s="501"/>
      <c r="BH45" s="387"/>
      <c r="BI45" s="387"/>
      <c r="BJ45" s="387"/>
    </row>
    <row r="46" spans="1:74" s="338" customFormat="1" ht="12" customHeight="1" x14ac:dyDescent="0.25">
      <c r="A46" s="339"/>
      <c r="B46" s="615" t="s">
        <v>842</v>
      </c>
      <c r="C46" s="614"/>
      <c r="D46" s="614"/>
      <c r="E46" s="614"/>
      <c r="F46" s="614"/>
      <c r="G46" s="614"/>
      <c r="H46" s="614"/>
      <c r="I46" s="614"/>
      <c r="J46" s="614"/>
      <c r="K46" s="614"/>
      <c r="L46" s="614"/>
      <c r="M46" s="614"/>
      <c r="N46" s="614"/>
      <c r="O46" s="614"/>
      <c r="P46" s="614"/>
      <c r="Q46" s="608"/>
      <c r="AY46" s="387"/>
      <c r="AZ46" s="387"/>
      <c r="BA46" s="387"/>
      <c r="BB46" s="387"/>
      <c r="BC46" s="387"/>
      <c r="BD46" s="501"/>
      <c r="BE46" s="501"/>
      <c r="BF46" s="501"/>
      <c r="BG46" s="501"/>
      <c r="BH46" s="387"/>
      <c r="BI46" s="387"/>
      <c r="BJ46" s="387"/>
    </row>
    <row r="47" spans="1:74" s="338" customFormat="1" ht="12" customHeight="1" x14ac:dyDescent="0.25">
      <c r="A47" s="339"/>
      <c r="B47" s="623" t="s">
        <v>1418</v>
      </c>
      <c r="C47" s="608"/>
      <c r="D47" s="608"/>
      <c r="E47" s="608"/>
      <c r="F47" s="608"/>
      <c r="G47" s="608"/>
      <c r="H47" s="608"/>
      <c r="I47" s="608"/>
      <c r="J47" s="608"/>
      <c r="K47" s="608"/>
      <c r="L47" s="608"/>
      <c r="M47" s="608"/>
      <c r="N47" s="608"/>
      <c r="O47" s="608"/>
      <c r="P47" s="608"/>
      <c r="Q47" s="608"/>
      <c r="AY47" s="387"/>
      <c r="AZ47" s="387"/>
      <c r="BA47" s="387"/>
      <c r="BB47" s="387"/>
      <c r="BC47" s="387"/>
      <c r="BD47" s="501"/>
      <c r="BE47" s="501"/>
      <c r="BF47" s="501"/>
      <c r="BG47" s="501"/>
      <c r="BH47" s="387"/>
      <c r="BI47" s="387"/>
      <c r="BJ47" s="387"/>
    </row>
    <row r="48" spans="1:74" s="338" customFormat="1" ht="12" customHeight="1" x14ac:dyDescent="0.25">
      <c r="A48" s="339"/>
      <c r="B48" s="617" t="s">
        <v>813</v>
      </c>
      <c r="C48" s="618"/>
      <c r="D48" s="618"/>
      <c r="E48" s="618"/>
      <c r="F48" s="618"/>
      <c r="G48" s="618"/>
      <c r="H48" s="618"/>
      <c r="I48" s="618"/>
      <c r="J48" s="618"/>
      <c r="K48" s="618"/>
      <c r="L48" s="618"/>
      <c r="M48" s="618"/>
      <c r="N48" s="618"/>
      <c r="O48" s="618"/>
      <c r="P48" s="618"/>
      <c r="Q48" s="608"/>
      <c r="AY48" s="387"/>
      <c r="AZ48" s="387"/>
      <c r="BA48" s="387"/>
      <c r="BB48" s="387"/>
      <c r="BC48" s="387"/>
      <c r="BD48" s="501"/>
      <c r="BE48" s="501"/>
      <c r="BF48" s="501"/>
      <c r="BG48" s="501"/>
      <c r="BH48" s="387"/>
      <c r="BI48" s="387"/>
      <c r="BJ48" s="387"/>
    </row>
    <row r="49" spans="1:74" s="340" customFormat="1" ht="12" customHeight="1" x14ac:dyDescent="0.25">
      <c r="A49" s="322"/>
      <c r="B49" s="638" t="s">
        <v>1282</v>
      </c>
      <c r="C49" s="608"/>
      <c r="D49" s="608"/>
      <c r="E49" s="608"/>
      <c r="F49" s="608"/>
      <c r="G49" s="608"/>
      <c r="H49" s="608"/>
      <c r="I49" s="608"/>
      <c r="J49" s="608"/>
      <c r="K49" s="608"/>
      <c r="L49" s="608"/>
      <c r="M49" s="608"/>
      <c r="N49" s="608"/>
      <c r="O49" s="608"/>
      <c r="P49" s="608"/>
      <c r="Q49" s="608"/>
      <c r="AY49" s="388"/>
      <c r="AZ49" s="388"/>
      <c r="BA49" s="388"/>
      <c r="BB49" s="388"/>
      <c r="BC49" s="388"/>
      <c r="BD49" s="502"/>
      <c r="BE49" s="502"/>
      <c r="BF49" s="502"/>
      <c r="BG49" s="502"/>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3" customWidth="1"/>
    <col min="59" max="62" width="6.54296875" style="281" customWidth="1"/>
    <col min="63" max="74" width="6.54296875" style="71" customWidth="1"/>
    <col min="75" max="16384" width="9.54296875" style="71"/>
  </cols>
  <sheetData>
    <row r="1" spans="1:74" ht="14.9" customHeight="1" x14ac:dyDescent="0.3">
      <c r="A1" s="633" t="s">
        <v>774</v>
      </c>
      <c r="B1" s="675" t="s">
        <v>231</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74" s="57" customFormat="1" ht="12.5"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287"/>
      <c r="BH2" s="287"/>
      <c r="BI2" s="287"/>
      <c r="BJ2" s="287"/>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72"/>
      <c r="B5" s="73" t="s">
        <v>214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71"/>
      <c r="BA5" s="571"/>
      <c r="BB5" s="571"/>
      <c r="BC5" s="571"/>
      <c r="BD5" s="571"/>
      <c r="BE5" s="571"/>
      <c r="BF5" s="571"/>
      <c r="BG5" s="571"/>
      <c r="BH5" s="74"/>
      <c r="BI5" s="74"/>
      <c r="BJ5" s="311"/>
      <c r="BK5" s="311"/>
      <c r="BL5" s="311"/>
      <c r="BM5" s="311"/>
      <c r="BN5" s="311"/>
      <c r="BO5" s="311"/>
      <c r="BP5" s="311"/>
      <c r="BQ5" s="311"/>
      <c r="BR5" s="311"/>
      <c r="BS5" s="311"/>
      <c r="BT5" s="311"/>
      <c r="BU5" s="311"/>
      <c r="BV5" s="311"/>
    </row>
    <row r="6" spans="1:74" ht="11.15" customHeight="1" x14ac:dyDescent="0.25">
      <c r="A6" s="75" t="s">
        <v>194</v>
      </c>
      <c r="B6" s="156" t="s">
        <v>427</v>
      </c>
      <c r="C6" s="54">
        <v>65.83569</v>
      </c>
      <c r="D6" s="54">
        <v>58.314672999999999</v>
      </c>
      <c r="E6" s="54">
        <v>55.667043</v>
      </c>
      <c r="F6" s="54">
        <v>61.213194000000001</v>
      </c>
      <c r="G6" s="54">
        <v>61.861533000000001</v>
      </c>
      <c r="H6" s="54">
        <v>56.705832999999998</v>
      </c>
      <c r="I6" s="54">
        <v>59.068790999999997</v>
      </c>
      <c r="J6" s="54">
        <v>63.794620000000002</v>
      </c>
      <c r="K6" s="54">
        <v>58.59742</v>
      </c>
      <c r="L6" s="54">
        <v>57.674056999999998</v>
      </c>
      <c r="M6" s="54">
        <v>54.392702</v>
      </c>
      <c r="N6" s="54">
        <v>53.183706999999998</v>
      </c>
      <c r="O6" s="54">
        <v>55.666972999999999</v>
      </c>
      <c r="P6" s="54">
        <v>47.425207999999998</v>
      </c>
      <c r="Q6" s="54">
        <v>46.106031999999999</v>
      </c>
      <c r="R6" s="54">
        <v>39.346704000000003</v>
      </c>
      <c r="S6" s="54">
        <v>37.262844999999999</v>
      </c>
      <c r="T6" s="54">
        <v>39.608334999999997</v>
      </c>
      <c r="U6" s="54">
        <v>43.217199999999998</v>
      </c>
      <c r="V6" s="54">
        <v>47.522893000000003</v>
      </c>
      <c r="W6" s="54">
        <v>45.141308000000002</v>
      </c>
      <c r="X6" s="54">
        <v>44.988278999999999</v>
      </c>
      <c r="Y6" s="54">
        <v>44.344920999999999</v>
      </c>
      <c r="Z6" s="54">
        <v>44.803655999999997</v>
      </c>
      <c r="AA6" s="54">
        <v>48.556348999999997</v>
      </c>
      <c r="AB6" s="54">
        <v>40.868284000000003</v>
      </c>
      <c r="AC6" s="54">
        <v>50.881473</v>
      </c>
      <c r="AD6" s="54">
        <v>45.317715</v>
      </c>
      <c r="AE6" s="54">
        <v>48.632001000000002</v>
      </c>
      <c r="AF6" s="54">
        <v>48.797648000000002</v>
      </c>
      <c r="AG6" s="54">
        <v>48.475408000000002</v>
      </c>
      <c r="AH6" s="54">
        <v>50.041584</v>
      </c>
      <c r="AI6" s="54">
        <v>49.762177000000001</v>
      </c>
      <c r="AJ6" s="54">
        <v>49.078792999999997</v>
      </c>
      <c r="AK6" s="54">
        <v>48.949624</v>
      </c>
      <c r="AL6" s="54">
        <v>48.70017</v>
      </c>
      <c r="AM6" s="54">
        <v>49.780833999999999</v>
      </c>
      <c r="AN6" s="54">
        <v>47.772986000000003</v>
      </c>
      <c r="AO6" s="54">
        <v>51.438144000000001</v>
      </c>
      <c r="AP6" s="54">
        <v>46.723599</v>
      </c>
      <c r="AQ6" s="54">
        <v>49.911577999999999</v>
      </c>
      <c r="AR6" s="54">
        <v>49.022773000000001</v>
      </c>
      <c r="AS6" s="54">
        <v>49.235261999999999</v>
      </c>
      <c r="AT6" s="54">
        <v>53.529631999999999</v>
      </c>
      <c r="AU6" s="54">
        <v>51.505099000000001</v>
      </c>
      <c r="AV6" s="54">
        <v>52.449793999999997</v>
      </c>
      <c r="AW6" s="54">
        <v>49.481012</v>
      </c>
      <c r="AX6" s="54">
        <v>46.325671999999997</v>
      </c>
      <c r="AY6" s="54">
        <v>51.855021999999998</v>
      </c>
      <c r="AZ6" s="54">
        <v>46.497962999999999</v>
      </c>
      <c r="BA6" s="54">
        <v>53.111269999999998</v>
      </c>
      <c r="BB6" s="54">
        <v>48.831254999999999</v>
      </c>
      <c r="BC6" s="54">
        <v>49.707082</v>
      </c>
      <c r="BD6" s="54">
        <v>47.151220000000002</v>
      </c>
      <c r="BE6" s="238">
        <v>47.314329999999998</v>
      </c>
      <c r="BF6" s="238">
        <v>51.36356</v>
      </c>
      <c r="BG6" s="238">
        <v>46.146599999999999</v>
      </c>
      <c r="BH6" s="238">
        <v>45.910069999999997</v>
      </c>
      <c r="BI6" s="238">
        <v>42.83296</v>
      </c>
      <c r="BJ6" s="238">
        <v>41.508749999999999</v>
      </c>
      <c r="BK6" s="238">
        <v>42.554389999999998</v>
      </c>
      <c r="BL6" s="238">
        <v>35.736460000000001</v>
      </c>
      <c r="BM6" s="238">
        <v>40.702950000000001</v>
      </c>
      <c r="BN6" s="238">
        <v>35.586480000000002</v>
      </c>
      <c r="BO6" s="238">
        <v>36.389310000000002</v>
      </c>
      <c r="BP6" s="238">
        <v>36.524509999999999</v>
      </c>
      <c r="BQ6" s="238">
        <v>37.908909999999999</v>
      </c>
      <c r="BR6" s="238">
        <v>42.806750000000001</v>
      </c>
      <c r="BS6" s="238">
        <v>38.341810000000002</v>
      </c>
      <c r="BT6" s="238">
        <v>39.49418</v>
      </c>
      <c r="BU6" s="238">
        <v>37.329120000000003</v>
      </c>
      <c r="BV6" s="238">
        <v>36.96293</v>
      </c>
    </row>
    <row r="7" spans="1:74" ht="11.15" customHeight="1" x14ac:dyDescent="0.25">
      <c r="A7" s="75" t="s">
        <v>195</v>
      </c>
      <c r="B7" s="156" t="s">
        <v>428</v>
      </c>
      <c r="C7" s="54">
        <v>18.206989</v>
      </c>
      <c r="D7" s="54">
        <v>16.127026000000001</v>
      </c>
      <c r="E7" s="54">
        <v>15.394836</v>
      </c>
      <c r="F7" s="54">
        <v>17.946928</v>
      </c>
      <c r="G7" s="54">
        <v>18.137031</v>
      </c>
      <c r="H7" s="54">
        <v>16.625426999999998</v>
      </c>
      <c r="I7" s="54">
        <v>15.269473</v>
      </c>
      <c r="J7" s="54">
        <v>16.491112000000001</v>
      </c>
      <c r="K7" s="54">
        <v>15.147615</v>
      </c>
      <c r="L7" s="54">
        <v>15.463811</v>
      </c>
      <c r="M7" s="54">
        <v>14.583992</v>
      </c>
      <c r="N7" s="54">
        <v>14.25986</v>
      </c>
      <c r="O7" s="54">
        <v>14.861031000000001</v>
      </c>
      <c r="P7" s="54">
        <v>12.660779</v>
      </c>
      <c r="Q7" s="54">
        <v>12.308638</v>
      </c>
      <c r="R7" s="54">
        <v>10.007972000000001</v>
      </c>
      <c r="S7" s="54">
        <v>9.477919</v>
      </c>
      <c r="T7" s="54">
        <v>10.074525</v>
      </c>
      <c r="U7" s="54">
        <v>10.788878</v>
      </c>
      <c r="V7" s="54">
        <v>11.863744000000001</v>
      </c>
      <c r="W7" s="54">
        <v>11.269185</v>
      </c>
      <c r="X7" s="54">
        <v>11.909397</v>
      </c>
      <c r="Y7" s="54">
        <v>11.739125</v>
      </c>
      <c r="Z7" s="54">
        <v>11.860573</v>
      </c>
      <c r="AA7" s="54">
        <v>14.132167000000001</v>
      </c>
      <c r="AB7" s="54">
        <v>11.894594</v>
      </c>
      <c r="AC7" s="54">
        <v>14.808906</v>
      </c>
      <c r="AD7" s="54">
        <v>12.525038</v>
      </c>
      <c r="AE7" s="54">
        <v>13.441043000000001</v>
      </c>
      <c r="AF7" s="54">
        <v>13.486919</v>
      </c>
      <c r="AG7" s="54">
        <v>11.954364</v>
      </c>
      <c r="AH7" s="54">
        <v>12.340577</v>
      </c>
      <c r="AI7" s="54">
        <v>12.271715</v>
      </c>
      <c r="AJ7" s="54">
        <v>13.011714</v>
      </c>
      <c r="AK7" s="54">
        <v>12.977467000000001</v>
      </c>
      <c r="AL7" s="54">
        <v>12.911357000000001</v>
      </c>
      <c r="AM7" s="54">
        <v>13.423648</v>
      </c>
      <c r="AN7" s="54">
        <v>12.882244999999999</v>
      </c>
      <c r="AO7" s="54">
        <v>13.870552</v>
      </c>
      <c r="AP7" s="54">
        <v>12.894083</v>
      </c>
      <c r="AQ7" s="54">
        <v>13.773868</v>
      </c>
      <c r="AR7" s="54">
        <v>13.528517000000001</v>
      </c>
      <c r="AS7" s="54">
        <v>12.775691</v>
      </c>
      <c r="AT7" s="54">
        <v>13.89001</v>
      </c>
      <c r="AU7" s="54">
        <v>13.364644999999999</v>
      </c>
      <c r="AV7" s="54">
        <v>13.511794999999999</v>
      </c>
      <c r="AW7" s="54">
        <v>12.751555</v>
      </c>
      <c r="AX7" s="54">
        <v>12.118102</v>
      </c>
      <c r="AY7" s="54">
        <v>13.936128</v>
      </c>
      <c r="AZ7" s="54">
        <v>12.542611000000001</v>
      </c>
      <c r="BA7" s="54">
        <v>14.63997</v>
      </c>
      <c r="BB7" s="54">
        <v>13.431117</v>
      </c>
      <c r="BC7" s="54">
        <v>13.710864000000001</v>
      </c>
      <c r="BD7" s="54">
        <v>13.14372</v>
      </c>
      <c r="BE7" s="238">
        <v>11.287559999999999</v>
      </c>
      <c r="BF7" s="238">
        <v>12.452220000000001</v>
      </c>
      <c r="BG7" s="238">
        <v>10.94496</v>
      </c>
      <c r="BH7" s="238">
        <v>11.196289999999999</v>
      </c>
      <c r="BI7" s="238">
        <v>10.63541</v>
      </c>
      <c r="BJ7" s="238">
        <v>10.4284</v>
      </c>
      <c r="BK7" s="238">
        <v>11.19942</v>
      </c>
      <c r="BL7" s="238">
        <v>9.4042259999999995</v>
      </c>
      <c r="BM7" s="238">
        <v>11.075010000000001</v>
      </c>
      <c r="BN7" s="238">
        <v>9.9007760000000005</v>
      </c>
      <c r="BO7" s="238">
        <v>9.9895230000000002</v>
      </c>
      <c r="BP7" s="238">
        <v>9.8917710000000003</v>
      </c>
      <c r="BQ7" s="238">
        <v>8.2211750000000006</v>
      </c>
      <c r="BR7" s="238">
        <v>9.5455020000000008</v>
      </c>
      <c r="BS7" s="238">
        <v>8.2547449999999998</v>
      </c>
      <c r="BT7" s="238">
        <v>8.8837720000000004</v>
      </c>
      <c r="BU7" s="238">
        <v>8.6030499999999996</v>
      </c>
      <c r="BV7" s="238">
        <v>8.6487940000000005</v>
      </c>
    </row>
    <row r="8" spans="1:74" ht="11.15" customHeight="1" x14ac:dyDescent="0.25">
      <c r="A8" s="75" t="s">
        <v>196</v>
      </c>
      <c r="B8" s="156" t="s">
        <v>429</v>
      </c>
      <c r="C8" s="54">
        <v>13.016482999999999</v>
      </c>
      <c r="D8" s="54">
        <v>11.529489</v>
      </c>
      <c r="E8" s="54">
        <v>11.006003</v>
      </c>
      <c r="F8" s="54">
        <v>10.983352999999999</v>
      </c>
      <c r="G8" s="54">
        <v>11.099686</v>
      </c>
      <c r="H8" s="54">
        <v>10.174578</v>
      </c>
      <c r="I8" s="54">
        <v>10.546882</v>
      </c>
      <c r="J8" s="54">
        <v>11.390698</v>
      </c>
      <c r="K8" s="54">
        <v>10.462749000000001</v>
      </c>
      <c r="L8" s="54">
        <v>9.5777190000000001</v>
      </c>
      <c r="M8" s="54">
        <v>9.0328020000000002</v>
      </c>
      <c r="N8" s="54">
        <v>8.8320679999999996</v>
      </c>
      <c r="O8" s="54">
        <v>9.609693</v>
      </c>
      <c r="P8" s="54">
        <v>8.186928</v>
      </c>
      <c r="Q8" s="54">
        <v>7.9591900000000004</v>
      </c>
      <c r="R8" s="54">
        <v>6.7596309999999997</v>
      </c>
      <c r="S8" s="54">
        <v>6.4016320000000002</v>
      </c>
      <c r="T8" s="54">
        <v>6.8045540000000004</v>
      </c>
      <c r="U8" s="54">
        <v>7.3654719999999996</v>
      </c>
      <c r="V8" s="54">
        <v>8.0993139999999997</v>
      </c>
      <c r="W8" s="54">
        <v>7.6934060000000004</v>
      </c>
      <c r="X8" s="54">
        <v>7.3280960000000004</v>
      </c>
      <c r="Y8" s="54">
        <v>7.223287</v>
      </c>
      <c r="Z8" s="54">
        <v>7.2979849999999997</v>
      </c>
      <c r="AA8" s="54">
        <v>8.6405250000000002</v>
      </c>
      <c r="AB8" s="54">
        <v>7.2724409999999997</v>
      </c>
      <c r="AC8" s="54">
        <v>9.0542920000000002</v>
      </c>
      <c r="AD8" s="54">
        <v>7.3929099999999996</v>
      </c>
      <c r="AE8" s="54">
        <v>7.9335950000000004</v>
      </c>
      <c r="AF8" s="54">
        <v>7.9605949999999996</v>
      </c>
      <c r="AG8" s="54">
        <v>7.4162489999999996</v>
      </c>
      <c r="AH8" s="54">
        <v>7.65585</v>
      </c>
      <c r="AI8" s="54">
        <v>7.6131000000000002</v>
      </c>
      <c r="AJ8" s="54">
        <v>7.5384209999999996</v>
      </c>
      <c r="AK8" s="54">
        <v>7.5185880000000003</v>
      </c>
      <c r="AL8" s="54">
        <v>7.48027</v>
      </c>
      <c r="AM8" s="54">
        <v>7.94543</v>
      </c>
      <c r="AN8" s="54">
        <v>7.6249469999999997</v>
      </c>
      <c r="AO8" s="54">
        <v>8.2099460000000004</v>
      </c>
      <c r="AP8" s="54">
        <v>8.3362669999999994</v>
      </c>
      <c r="AQ8" s="54">
        <v>8.9050390000000004</v>
      </c>
      <c r="AR8" s="54">
        <v>8.7464759999999995</v>
      </c>
      <c r="AS8" s="54">
        <v>7.8965889999999996</v>
      </c>
      <c r="AT8" s="54">
        <v>8.5853389999999994</v>
      </c>
      <c r="AU8" s="54">
        <v>8.2606710000000003</v>
      </c>
      <c r="AV8" s="54">
        <v>8.05443</v>
      </c>
      <c r="AW8" s="54">
        <v>7.5989300000000002</v>
      </c>
      <c r="AX8" s="54">
        <v>7.2809049999999997</v>
      </c>
      <c r="AY8" s="54">
        <v>8.5712060000000001</v>
      </c>
      <c r="AZ8" s="54">
        <v>7.732361</v>
      </c>
      <c r="BA8" s="54">
        <v>9.1740239999999993</v>
      </c>
      <c r="BB8" s="54">
        <v>8.6916279999999997</v>
      </c>
      <c r="BC8" s="54">
        <v>8.8839299999999994</v>
      </c>
      <c r="BD8" s="54">
        <v>8.6563009999999991</v>
      </c>
      <c r="BE8" s="238">
        <v>8.5065760000000008</v>
      </c>
      <c r="BF8" s="238">
        <v>9.4660620000000009</v>
      </c>
      <c r="BG8" s="238">
        <v>8.6386819999999993</v>
      </c>
      <c r="BH8" s="238">
        <v>8.5091509999999992</v>
      </c>
      <c r="BI8" s="238">
        <v>8.0329969999999999</v>
      </c>
      <c r="BJ8" s="238">
        <v>7.865532</v>
      </c>
      <c r="BK8" s="238">
        <v>8.5669319999999995</v>
      </c>
      <c r="BL8" s="238">
        <v>7.3269130000000002</v>
      </c>
      <c r="BM8" s="238">
        <v>8.1497600000000006</v>
      </c>
      <c r="BN8" s="238">
        <v>7.1463489999999998</v>
      </c>
      <c r="BO8" s="238">
        <v>7.4206349999999999</v>
      </c>
      <c r="BP8" s="238">
        <v>7.366466</v>
      </c>
      <c r="BQ8" s="238">
        <v>7.2420850000000003</v>
      </c>
      <c r="BR8" s="238">
        <v>8.1820319999999995</v>
      </c>
      <c r="BS8" s="238">
        <v>7.3321690000000004</v>
      </c>
      <c r="BT8" s="238">
        <v>7.3168240000000004</v>
      </c>
      <c r="BU8" s="238">
        <v>6.9570410000000003</v>
      </c>
      <c r="BV8" s="238">
        <v>6.9777610000000001</v>
      </c>
    </row>
    <row r="9" spans="1:74" ht="11.15" customHeight="1" x14ac:dyDescent="0.25">
      <c r="A9" s="75" t="s">
        <v>197</v>
      </c>
      <c r="B9" s="156" t="s">
        <v>430</v>
      </c>
      <c r="C9" s="54">
        <v>34.612217999999999</v>
      </c>
      <c r="D9" s="54">
        <v>30.658158</v>
      </c>
      <c r="E9" s="54">
        <v>29.266203999999998</v>
      </c>
      <c r="F9" s="54">
        <v>32.282913000000001</v>
      </c>
      <c r="G9" s="54">
        <v>32.624816000000003</v>
      </c>
      <c r="H9" s="54">
        <v>29.905828</v>
      </c>
      <c r="I9" s="54">
        <v>33.252436000000003</v>
      </c>
      <c r="J9" s="54">
        <v>35.91281</v>
      </c>
      <c r="K9" s="54">
        <v>32.987056000000003</v>
      </c>
      <c r="L9" s="54">
        <v>32.632527000000003</v>
      </c>
      <c r="M9" s="54">
        <v>30.775908000000001</v>
      </c>
      <c r="N9" s="54">
        <v>30.091778999999999</v>
      </c>
      <c r="O9" s="54">
        <v>31.196249000000002</v>
      </c>
      <c r="P9" s="54">
        <v>26.577501000000002</v>
      </c>
      <c r="Q9" s="54">
        <v>25.838204000000001</v>
      </c>
      <c r="R9" s="54">
        <v>22.579101000000001</v>
      </c>
      <c r="S9" s="54">
        <v>21.383293999999999</v>
      </c>
      <c r="T9" s="54">
        <v>22.729255999999999</v>
      </c>
      <c r="U9" s="54">
        <v>25.062850000000001</v>
      </c>
      <c r="V9" s="54">
        <v>27.559835</v>
      </c>
      <c r="W9" s="54">
        <v>26.178716999999999</v>
      </c>
      <c r="X9" s="54">
        <v>25.750786000000002</v>
      </c>
      <c r="Y9" s="54">
        <v>25.382508999999999</v>
      </c>
      <c r="Z9" s="54">
        <v>25.645098000000001</v>
      </c>
      <c r="AA9" s="54">
        <v>25.783657000000002</v>
      </c>
      <c r="AB9" s="54">
        <v>21.701249000000001</v>
      </c>
      <c r="AC9" s="54">
        <v>27.018274999999999</v>
      </c>
      <c r="AD9" s="54">
        <v>25.399767000000001</v>
      </c>
      <c r="AE9" s="54">
        <v>27.257363000000002</v>
      </c>
      <c r="AF9" s="54">
        <v>27.350134000000001</v>
      </c>
      <c r="AG9" s="54">
        <v>29.104794999999999</v>
      </c>
      <c r="AH9" s="54">
        <v>30.045157</v>
      </c>
      <c r="AI9" s="54">
        <v>29.877362000000002</v>
      </c>
      <c r="AJ9" s="54">
        <v>28.528658</v>
      </c>
      <c r="AK9" s="54">
        <v>28.453569000000002</v>
      </c>
      <c r="AL9" s="54">
        <v>28.308543</v>
      </c>
      <c r="AM9" s="54">
        <v>28.411756</v>
      </c>
      <c r="AN9" s="54">
        <v>27.265794</v>
      </c>
      <c r="AO9" s="54">
        <v>29.357645999999999</v>
      </c>
      <c r="AP9" s="54">
        <v>25.493248999999999</v>
      </c>
      <c r="AQ9" s="54">
        <v>27.232671</v>
      </c>
      <c r="AR9" s="54">
        <v>26.747779999999999</v>
      </c>
      <c r="AS9" s="54">
        <v>28.562982000000002</v>
      </c>
      <c r="AT9" s="54">
        <v>31.054283000000002</v>
      </c>
      <c r="AU9" s="54">
        <v>29.879783</v>
      </c>
      <c r="AV9" s="54">
        <v>30.883569000000001</v>
      </c>
      <c r="AW9" s="54">
        <v>29.130527000000001</v>
      </c>
      <c r="AX9" s="54">
        <v>26.926665</v>
      </c>
      <c r="AY9" s="54">
        <v>29.347688000000002</v>
      </c>
      <c r="AZ9" s="54">
        <v>26.222991</v>
      </c>
      <c r="BA9" s="54">
        <v>29.297276</v>
      </c>
      <c r="BB9" s="54">
        <v>26.70851</v>
      </c>
      <c r="BC9" s="54">
        <v>27.112287999999999</v>
      </c>
      <c r="BD9" s="54">
        <v>25.351199999999999</v>
      </c>
      <c r="BE9" s="238">
        <v>27.520189999999999</v>
      </c>
      <c r="BF9" s="238">
        <v>29.44528</v>
      </c>
      <c r="BG9" s="238">
        <v>26.56296</v>
      </c>
      <c r="BH9" s="238">
        <v>26.204630000000002</v>
      </c>
      <c r="BI9" s="238">
        <v>24.164560000000002</v>
      </c>
      <c r="BJ9" s="238">
        <v>23.21482</v>
      </c>
      <c r="BK9" s="238">
        <v>22.788039999999999</v>
      </c>
      <c r="BL9" s="238">
        <v>19.005320000000001</v>
      </c>
      <c r="BM9" s="238">
        <v>21.478190000000001</v>
      </c>
      <c r="BN9" s="238">
        <v>18.539359999999999</v>
      </c>
      <c r="BO9" s="238">
        <v>18.979150000000001</v>
      </c>
      <c r="BP9" s="238">
        <v>19.266269999999999</v>
      </c>
      <c r="BQ9" s="238">
        <v>22.445650000000001</v>
      </c>
      <c r="BR9" s="238">
        <v>25.079219999999999</v>
      </c>
      <c r="BS9" s="238">
        <v>22.754899999999999</v>
      </c>
      <c r="BT9" s="238">
        <v>23.293589999999998</v>
      </c>
      <c r="BU9" s="238">
        <v>21.769030000000001</v>
      </c>
      <c r="BV9" s="238">
        <v>21.336379999999998</v>
      </c>
    </row>
    <row r="10" spans="1:74" ht="11.15" customHeight="1" x14ac:dyDescent="0.25">
      <c r="A10" s="77" t="s">
        <v>198</v>
      </c>
      <c r="B10" s="156" t="s">
        <v>431</v>
      </c>
      <c r="C10" s="54">
        <v>0.30099999999999999</v>
      </c>
      <c r="D10" s="54">
        <v>-2.16</v>
      </c>
      <c r="E10" s="54">
        <v>-0.60932094000000003</v>
      </c>
      <c r="F10" s="54">
        <v>1.39355655</v>
      </c>
      <c r="G10" s="54">
        <v>-1.5067024200000001</v>
      </c>
      <c r="H10" s="54">
        <v>-0.25547055000000002</v>
      </c>
      <c r="I10" s="54">
        <v>-0.71099573999999999</v>
      </c>
      <c r="J10" s="54">
        <v>-1.20065</v>
      </c>
      <c r="K10" s="54">
        <v>-1.2733535199999999</v>
      </c>
      <c r="L10" s="54">
        <v>-1.96930125</v>
      </c>
      <c r="M10" s="54">
        <v>-1.03397622</v>
      </c>
      <c r="N10" s="54">
        <v>-0.60278591000000004</v>
      </c>
      <c r="O10" s="54">
        <v>-6.2E-2</v>
      </c>
      <c r="P10" s="54">
        <v>-0.42099999999999999</v>
      </c>
      <c r="Q10" s="54">
        <v>0.97399999999999998</v>
      </c>
      <c r="R10" s="54">
        <v>-0.33900000000000002</v>
      </c>
      <c r="S10" s="54">
        <v>-0.35399999999999998</v>
      </c>
      <c r="T10" s="54">
        <v>2.012</v>
      </c>
      <c r="U10" s="54">
        <v>1.794</v>
      </c>
      <c r="V10" s="54">
        <v>0.57799999999999996</v>
      </c>
      <c r="W10" s="54">
        <v>1.6011599999999999</v>
      </c>
      <c r="X10" s="54">
        <v>0.51149</v>
      </c>
      <c r="Y10" s="54">
        <v>0.87361999999999995</v>
      </c>
      <c r="Z10" s="54">
        <v>0.51173000000000002</v>
      </c>
      <c r="AA10" s="54">
        <v>1.83518</v>
      </c>
      <c r="AB10" s="54">
        <v>-0.87673999999999996</v>
      </c>
      <c r="AC10" s="54">
        <v>5.2760000000000001E-2</v>
      </c>
      <c r="AD10" s="54">
        <v>9.6759999999999999E-2</v>
      </c>
      <c r="AE10" s="54">
        <v>8.8370000000000004E-2</v>
      </c>
      <c r="AF10" s="54">
        <v>8.2729999999999998E-2</v>
      </c>
      <c r="AG10" s="54">
        <v>0.94086999999999998</v>
      </c>
      <c r="AH10" s="54">
        <v>1.43425</v>
      </c>
      <c r="AI10" s="54">
        <v>0.94340999999999997</v>
      </c>
      <c r="AJ10" s="54">
        <v>1.6029999999999999E-2</v>
      </c>
      <c r="AK10" s="54">
        <v>4.8599999999999997E-3</v>
      </c>
      <c r="AL10" s="54">
        <v>8.5199999999999998E-3</v>
      </c>
      <c r="AM10" s="54">
        <v>-0.79100000000000004</v>
      </c>
      <c r="AN10" s="54">
        <v>-1.1339999999999999</v>
      </c>
      <c r="AO10" s="54">
        <v>-1.4999999999999999E-2</v>
      </c>
      <c r="AP10" s="54">
        <v>1E-3</v>
      </c>
      <c r="AQ10" s="54">
        <v>1.7999999999999999E-2</v>
      </c>
      <c r="AR10" s="54">
        <v>7.0000000000000001E-3</v>
      </c>
      <c r="AS10" s="54">
        <v>0.96799999999999997</v>
      </c>
      <c r="AT10" s="54">
        <v>1.4530000000000001</v>
      </c>
      <c r="AU10" s="54">
        <v>0.99099999999999999</v>
      </c>
      <c r="AV10" s="54">
        <v>-9.8000000000000004E-2</v>
      </c>
      <c r="AW10" s="54">
        <v>-9.0999999999999998E-2</v>
      </c>
      <c r="AX10" s="54">
        <v>-6.6000000000000003E-2</v>
      </c>
      <c r="AY10" s="54">
        <v>-0.81799999999999995</v>
      </c>
      <c r="AZ10" s="54">
        <v>-1.1399999999999999</v>
      </c>
      <c r="BA10" s="54">
        <v>-2.5000000000000001E-2</v>
      </c>
      <c r="BB10" s="54">
        <v>3.0000000000000001E-3</v>
      </c>
      <c r="BC10" s="54">
        <v>-5.6299799999999997E-3</v>
      </c>
      <c r="BD10" s="54">
        <v>3.24208E-3</v>
      </c>
      <c r="BE10" s="238">
        <v>0.97035479999999996</v>
      </c>
      <c r="BF10" s="238">
        <v>1.4798089999999999</v>
      </c>
      <c r="BG10" s="238">
        <v>1.0017849999999999</v>
      </c>
      <c r="BH10" s="238">
        <v>-1.9082600000000002E-2</v>
      </c>
      <c r="BI10" s="238">
        <v>-6.1856999999999997E-3</v>
      </c>
      <c r="BJ10" s="238">
        <v>1.5850300000000001E-2</v>
      </c>
      <c r="BK10" s="238">
        <v>-0.66214099999999998</v>
      </c>
      <c r="BL10" s="238">
        <v>-1.0302960000000001</v>
      </c>
      <c r="BM10" s="238">
        <v>5.3368600000000002E-2</v>
      </c>
      <c r="BN10" s="238">
        <v>8.7579500000000005E-2</v>
      </c>
      <c r="BO10" s="238">
        <v>8.0604599999999998E-2</v>
      </c>
      <c r="BP10" s="238">
        <v>7.9222699999999993E-2</v>
      </c>
      <c r="BQ10" s="238">
        <v>1.0352779999999999</v>
      </c>
      <c r="BR10" s="238">
        <v>1.5389969999999999</v>
      </c>
      <c r="BS10" s="238">
        <v>1.057331</v>
      </c>
      <c r="BT10" s="238">
        <v>2.3534800000000002E-2</v>
      </c>
      <c r="BU10" s="238">
        <v>3.0149800000000001E-2</v>
      </c>
      <c r="BV10" s="238">
        <v>4.04348E-2</v>
      </c>
    </row>
    <row r="11" spans="1:74" ht="11.15" customHeight="1" x14ac:dyDescent="0.25">
      <c r="A11" s="75" t="s">
        <v>199</v>
      </c>
      <c r="B11" s="156" t="s">
        <v>432</v>
      </c>
      <c r="C11" s="54">
        <v>0.624726</v>
      </c>
      <c r="D11" s="54">
        <v>0.35844100000000001</v>
      </c>
      <c r="E11" s="54">
        <v>0.70563200000000004</v>
      </c>
      <c r="F11" s="54">
        <v>0.53663499999999997</v>
      </c>
      <c r="G11" s="54">
        <v>0.40755599999999997</v>
      </c>
      <c r="H11" s="54">
        <v>0.65956099999999995</v>
      </c>
      <c r="I11" s="54">
        <v>0.51135399999999998</v>
      </c>
      <c r="J11" s="54">
        <v>0.51892700000000003</v>
      </c>
      <c r="K11" s="54">
        <v>0.65108299999999997</v>
      </c>
      <c r="L11" s="54">
        <v>0.74237799999999998</v>
      </c>
      <c r="M11" s="54">
        <v>0.46596399999999999</v>
      </c>
      <c r="N11" s="54">
        <v>0.51488</v>
      </c>
      <c r="O11" s="54">
        <v>0.53513900000000003</v>
      </c>
      <c r="P11" s="54">
        <v>0.34311999999999998</v>
      </c>
      <c r="Q11" s="54">
        <v>0.46080199999999999</v>
      </c>
      <c r="R11" s="54">
        <v>0.36460300000000001</v>
      </c>
      <c r="S11" s="54">
        <v>0.53523699999999996</v>
      </c>
      <c r="T11" s="54">
        <v>0.22700200000000001</v>
      </c>
      <c r="U11" s="54">
        <v>0.53044999999999998</v>
      </c>
      <c r="V11" s="54">
        <v>0.31382100000000002</v>
      </c>
      <c r="W11" s="54">
        <v>0.50092400000000004</v>
      </c>
      <c r="X11" s="54">
        <v>0.26401799999999997</v>
      </c>
      <c r="Y11" s="54">
        <v>0.63945300000000005</v>
      </c>
      <c r="Z11" s="54">
        <v>0.42280099999999998</v>
      </c>
      <c r="AA11" s="54">
        <v>0.52455799999999997</v>
      </c>
      <c r="AB11" s="54">
        <v>0.30868699999999999</v>
      </c>
      <c r="AC11" s="54">
        <v>0.24052100000000001</v>
      </c>
      <c r="AD11" s="54">
        <v>0.50926800000000005</v>
      </c>
      <c r="AE11" s="54">
        <v>0.51217800000000002</v>
      </c>
      <c r="AF11" s="54">
        <v>0.50891799999999998</v>
      </c>
      <c r="AG11" s="54">
        <v>0.56406699999999999</v>
      </c>
      <c r="AH11" s="54">
        <v>0.36813000000000001</v>
      </c>
      <c r="AI11" s="54">
        <v>0.20172599999999999</v>
      </c>
      <c r="AJ11" s="54">
        <v>0.52549999999999997</v>
      </c>
      <c r="AK11" s="54">
        <v>0.43571599999999999</v>
      </c>
      <c r="AL11" s="54">
        <v>0.689079</v>
      </c>
      <c r="AM11" s="54">
        <v>0.50270199999999998</v>
      </c>
      <c r="AN11" s="54">
        <v>0.28925400000000001</v>
      </c>
      <c r="AO11" s="54">
        <v>0.52970899999999999</v>
      </c>
      <c r="AP11" s="54">
        <v>0.68416500000000002</v>
      </c>
      <c r="AQ11" s="54">
        <v>0.32450899999999999</v>
      </c>
      <c r="AR11" s="54">
        <v>0.62746999999999997</v>
      </c>
      <c r="AS11" s="54">
        <v>0.65998699999999999</v>
      </c>
      <c r="AT11" s="54">
        <v>0.77902899999999997</v>
      </c>
      <c r="AU11" s="54">
        <v>0.53134199999999998</v>
      </c>
      <c r="AV11" s="54">
        <v>0.40368100000000001</v>
      </c>
      <c r="AW11" s="54">
        <v>0.68949099999999997</v>
      </c>
      <c r="AX11" s="54">
        <v>0.292128</v>
      </c>
      <c r="AY11" s="54">
        <v>0.47901500000000002</v>
      </c>
      <c r="AZ11" s="54">
        <v>0.26041500000000001</v>
      </c>
      <c r="BA11" s="54">
        <v>0.28083599999999997</v>
      </c>
      <c r="BB11" s="54">
        <v>0.42641400000000002</v>
      </c>
      <c r="BC11" s="54">
        <v>0.42295850000000002</v>
      </c>
      <c r="BD11" s="54">
        <v>0.47078969999999998</v>
      </c>
      <c r="BE11" s="238">
        <v>0.59073189999999998</v>
      </c>
      <c r="BF11" s="238">
        <v>0.49616399999999999</v>
      </c>
      <c r="BG11" s="238">
        <v>0.45997680000000002</v>
      </c>
      <c r="BH11" s="238">
        <v>0.36853390000000003</v>
      </c>
      <c r="BI11" s="238">
        <v>0.29944690000000002</v>
      </c>
      <c r="BJ11" s="238">
        <v>0.4044394</v>
      </c>
      <c r="BK11" s="238">
        <v>0.1932043</v>
      </c>
      <c r="BL11" s="238">
        <v>0.12766830000000001</v>
      </c>
      <c r="BM11" s="238">
        <v>0.29901090000000002</v>
      </c>
      <c r="BN11" s="238">
        <v>0.2329012</v>
      </c>
      <c r="BO11" s="238">
        <v>0.2233301</v>
      </c>
      <c r="BP11" s="238">
        <v>0.281445</v>
      </c>
      <c r="BQ11" s="238">
        <v>0.40758319999999998</v>
      </c>
      <c r="BR11" s="238">
        <v>0.32629380000000002</v>
      </c>
      <c r="BS11" s="238">
        <v>0.30671520000000002</v>
      </c>
      <c r="BT11" s="238">
        <v>0.2278878</v>
      </c>
      <c r="BU11" s="238">
        <v>0.1786354</v>
      </c>
      <c r="BV11" s="238">
        <v>0.29682049999999999</v>
      </c>
    </row>
    <row r="12" spans="1:74" ht="11.15" customHeight="1" x14ac:dyDescent="0.25">
      <c r="A12" s="75" t="s">
        <v>200</v>
      </c>
      <c r="B12" s="156" t="s">
        <v>433</v>
      </c>
      <c r="C12" s="54">
        <v>9.3290760000000006</v>
      </c>
      <c r="D12" s="54">
        <v>6.7517180000000003</v>
      </c>
      <c r="E12" s="54">
        <v>9.1321779999999997</v>
      </c>
      <c r="F12" s="54">
        <v>8.6418210000000002</v>
      </c>
      <c r="G12" s="54">
        <v>8.9791939999999997</v>
      </c>
      <c r="H12" s="54">
        <v>8.3080350000000003</v>
      </c>
      <c r="I12" s="54">
        <v>6.4689649999999999</v>
      </c>
      <c r="J12" s="54">
        <v>7.7487029999999999</v>
      </c>
      <c r="K12" s="54">
        <v>7.7418779999999998</v>
      </c>
      <c r="L12" s="54">
        <v>6.5899979999999996</v>
      </c>
      <c r="M12" s="54">
        <v>7.5822450000000003</v>
      </c>
      <c r="N12" s="54">
        <v>6.4908400000000004</v>
      </c>
      <c r="O12" s="54">
        <v>6.2296100000000001</v>
      </c>
      <c r="P12" s="54">
        <v>6.6107259999999997</v>
      </c>
      <c r="Q12" s="54">
        <v>7.0703379999999996</v>
      </c>
      <c r="R12" s="54">
        <v>5.5508839999999999</v>
      </c>
      <c r="S12" s="54">
        <v>4.7142030000000004</v>
      </c>
      <c r="T12" s="54">
        <v>4.5827669999999996</v>
      </c>
      <c r="U12" s="54">
        <v>5.3444370000000001</v>
      </c>
      <c r="V12" s="54">
        <v>4.5449780000000004</v>
      </c>
      <c r="W12" s="54">
        <v>5.3705109999999996</v>
      </c>
      <c r="X12" s="54">
        <v>4.9211010000000002</v>
      </c>
      <c r="Y12" s="54">
        <v>7.0341100000000001</v>
      </c>
      <c r="Z12" s="54">
        <v>7.092905</v>
      </c>
      <c r="AA12" s="54">
        <v>6.0210619999999997</v>
      </c>
      <c r="AB12" s="54">
        <v>6.9903919999999999</v>
      </c>
      <c r="AC12" s="54">
        <v>7.728281</v>
      </c>
      <c r="AD12" s="54">
        <v>6.8433159999999997</v>
      </c>
      <c r="AE12" s="54">
        <v>7.4818040000000003</v>
      </c>
      <c r="AF12" s="54">
        <v>7.6923570000000003</v>
      </c>
      <c r="AG12" s="54">
        <v>6.4459609999999996</v>
      </c>
      <c r="AH12" s="54">
        <v>7.3532570000000002</v>
      </c>
      <c r="AI12" s="54">
        <v>6.7955589999999999</v>
      </c>
      <c r="AJ12" s="54">
        <v>7.5163229999999999</v>
      </c>
      <c r="AK12" s="54">
        <v>6.8342349999999996</v>
      </c>
      <c r="AL12" s="54">
        <v>7.4128109999999996</v>
      </c>
      <c r="AM12" s="54">
        <v>5.5184069999999998</v>
      </c>
      <c r="AN12" s="54">
        <v>7.3052520000000003</v>
      </c>
      <c r="AO12" s="54">
        <v>7.5775410000000001</v>
      </c>
      <c r="AP12" s="54">
        <v>7.8026580000000001</v>
      </c>
      <c r="AQ12" s="54">
        <v>7.5378069999999999</v>
      </c>
      <c r="AR12" s="54">
        <v>8.0921520000000005</v>
      </c>
      <c r="AS12" s="54">
        <v>6.2888330000000003</v>
      </c>
      <c r="AT12" s="54">
        <v>7.5453039999999998</v>
      </c>
      <c r="AU12" s="54">
        <v>7.2803190000000004</v>
      </c>
      <c r="AV12" s="54">
        <v>6.7815200000000004</v>
      </c>
      <c r="AW12" s="54">
        <v>7.2859179999999997</v>
      </c>
      <c r="AX12" s="54">
        <v>6.9400250000000003</v>
      </c>
      <c r="AY12" s="54">
        <v>7.1399860000000004</v>
      </c>
      <c r="AZ12" s="54">
        <v>7.9952889999999996</v>
      </c>
      <c r="BA12" s="54">
        <v>9.4845790000000001</v>
      </c>
      <c r="BB12" s="54">
        <v>7.4083969999999999</v>
      </c>
      <c r="BC12" s="54">
        <v>7.6516849999999996</v>
      </c>
      <c r="BD12" s="54">
        <v>8.1734570000000009</v>
      </c>
      <c r="BE12" s="238">
        <v>7.4286399999999997</v>
      </c>
      <c r="BF12" s="238">
        <v>8.0265170000000001</v>
      </c>
      <c r="BG12" s="238">
        <v>7.8717699999999997</v>
      </c>
      <c r="BH12" s="238">
        <v>8.1540250000000007</v>
      </c>
      <c r="BI12" s="238">
        <v>7.9911719999999997</v>
      </c>
      <c r="BJ12" s="238">
        <v>8.3704809999999998</v>
      </c>
      <c r="BK12" s="238">
        <v>8.022907</v>
      </c>
      <c r="BL12" s="238">
        <v>7.7896219999999996</v>
      </c>
      <c r="BM12" s="238">
        <v>9.1480739999999994</v>
      </c>
      <c r="BN12" s="238">
        <v>8.8284400000000005</v>
      </c>
      <c r="BO12" s="238">
        <v>8.6702549999999992</v>
      </c>
      <c r="BP12" s="238">
        <v>8.8867279999999997</v>
      </c>
      <c r="BQ12" s="238">
        <v>8.1089769999999994</v>
      </c>
      <c r="BR12" s="238">
        <v>8.6636799999999994</v>
      </c>
      <c r="BS12" s="238">
        <v>8.4560300000000002</v>
      </c>
      <c r="BT12" s="238">
        <v>8.8605940000000007</v>
      </c>
      <c r="BU12" s="238">
        <v>8.7359170000000006</v>
      </c>
      <c r="BV12" s="238">
        <v>9.1959330000000001</v>
      </c>
    </row>
    <row r="13" spans="1:74" ht="11.15" customHeight="1" x14ac:dyDescent="0.25">
      <c r="A13" s="75" t="s">
        <v>201</v>
      </c>
      <c r="B13" s="156" t="s">
        <v>662</v>
      </c>
      <c r="C13" s="54">
        <v>4.5034739999999998</v>
      </c>
      <c r="D13" s="54">
        <v>3.5204390000000001</v>
      </c>
      <c r="E13" s="54">
        <v>5.0115080000000001</v>
      </c>
      <c r="F13" s="54">
        <v>4.7788149999999998</v>
      </c>
      <c r="G13" s="54">
        <v>4.9372870000000004</v>
      </c>
      <c r="H13" s="54">
        <v>5.1428070000000004</v>
      </c>
      <c r="I13" s="54">
        <v>3.4483000000000001</v>
      </c>
      <c r="J13" s="54">
        <v>4.7946939999999998</v>
      </c>
      <c r="K13" s="54">
        <v>4.7127949999999998</v>
      </c>
      <c r="L13" s="54">
        <v>3.5170940000000002</v>
      </c>
      <c r="M13" s="54">
        <v>4.3623700000000003</v>
      </c>
      <c r="N13" s="54">
        <v>4.1859770000000003</v>
      </c>
      <c r="O13" s="54">
        <v>3.820446</v>
      </c>
      <c r="P13" s="54">
        <v>3.4008780000000001</v>
      </c>
      <c r="Q13" s="54">
        <v>4.3002729999999998</v>
      </c>
      <c r="R13" s="54">
        <v>3.5172479999999999</v>
      </c>
      <c r="S13" s="54">
        <v>2.9792930000000002</v>
      </c>
      <c r="T13" s="54">
        <v>2.5756830000000002</v>
      </c>
      <c r="U13" s="54">
        <v>3.7372540000000001</v>
      </c>
      <c r="V13" s="54">
        <v>2.912677</v>
      </c>
      <c r="W13" s="54">
        <v>3.5432619999999999</v>
      </c>
      <c r="X13" s="54">
        <v>3.2923019999999998</v>
      </c>
      <c r="Y13" s="54">
        <v>3.830168</v>
      </c>
      <c r="Z13" s="54">
        <v>4.1003610000000004</v>
      </c>
      <c r="AA13" s="54">
        <v>3.4030819999999999</v>
      </c>
      <c r="AB13" s="54">
        <v>3.5630090000000001</v>
      </c>
      <c r="AC13" s="54">
        <v>3.3368250000000002</v>
      </c>
      <c r="AD13" s="54">
        <v>3.713679</v>
      </c>
      <c r="AE13" s="54">
        <v>3.722153</v>
      </c>
      <c r="AF13" s="54">
        <v>4.2473400000000003</v>
      </c>
      <c r="AG13" s="54">
        <v>3.3303739999999999</v>
      </c>
      <c r="AH13" s="54">
        <v>4.0544070000000003</v>
      </c>
      <c r="AI13" s="54">
        <v>3.9137189999999999</v>
      </c>
      <c r="AJ13" s="54">
        <v>4.3430429999999998</v>
      </c>
      <c r="AK13" s="54">
        <v>3.2910840000000001</v>
      </c>
      <c r="AL13" s="54">
        <v>4.0515299999999996</v>
      </c>
      <c r="AM13" s="54">
        <v>2.8675670000000002</v>
      </c>
      <c r="AN13" s="54">
        <v>3.9834839999999998</v>
      </c>
      <c r="AO13" s="54">
        <v>3.6464560000000001</v>
      </c>
      <c r="AP13" s="54">
        <v>3.9406050000000001</v>
      </c>
      <c r="AQ13" s="54">
        <v>4.4709810000000001</v>
      </c>
      <c r="AR13" s="54">
        <v>4.6886659999999996</v>
      </c>
      <c r="AS13" s="54">
        <v>3.8087960000000001</v>
      </c>
      <c r="AT13" s="54">
        <v>3.507873</v>
      </c>
      <c r="AU13" s="54">
        <v>4.1654010000000001</v>
      </c>
      <c r="AV13" s="54">
        <v>3.9011010000000002</v>
      </c>
      <c r="AW13" s="54">
        <v>3.9591319999999999</v>
      </c>
      <c r="AX13" s="54">
        <v>3.5378409999999998</v>
      </c>
      <c r="AY13" s="54">
        <v>4.0488670000000004</v>
      </c>
      <c r="AZ13" s="54">
        <v>4.1262049999999997</v>
      </c>
      <c r="BA13" s="54">
        <v>4.2566980000000001</v>
      </c>
      <c r="BB13" s="54">
        <v>3.9694769999999999</v>
      </c>
      <c r="BC13" s="54">
        <v>4.2083709999999996</v>
      </c>
      <c r="BD13" s="54">
        <v>4.4128160000000003</v>
      </c>
      <c r="BE13" s="238">
        <v>3.8318490000000001</v>
      </c>
      <c r="BF13" s="238">
        <v>4.3063609999999999</v>
      </c>
      <c r="BG13" s="238">
        <v>4.1185590000000003</v>
      </c>
      <c r="BH13" s="238">
        <v>4.2274390000000004</v>
      </c>
      <c r="BI13" s="238">
        <v>4.0406659999999999</v>
      </c>
      <c r="BJ13" s="238">
        <v>4.3039050000000003</v>
      </c>
      <c r="BK13" s="238">
        <v>4.1902809999999997</v>
      </c>
      <c r="BL13" s="238">
        <v>4.1189830000000001</v>
      </c>
      <c r="BM13" s="238">
        <v>4.8215589999999997</v>
      </c>
      <c r="BN13" s="238">
        <v>4.708081</v>
      </c>
      <c r="BO13" s="238">
        <v>4.7458169999999997</v>
      </c>
      <c r="BP13" s="238">
        <v>4.8039759999999996</v>
      </c>
      <c r="BQ13" s="238">
        <v>4.2501769999999999</v>
      </c>
      <c r="BR13" s="238">
        <v>4.7324390000000003</v>
      </c>
      <c r="BS13" s="238">
        <v>4.5347210000000002</v>
      </c>
      <c r="BT13" s="238">
        <v>4.71868</v>
      </c>
      <c r="BU13" s="238">
        <v>4.5509709999999997</v>
      </c>
      <c r="BV13" s="238">
        <v>4.8526670000000003</v>
      </c>
    </row>
    <row r="14" spans="1:74" ht="11.15" customHeight="1" x14ac:dyDescent="0.25">
      <c r="A14" s="75" t="s">
        <v>202</v>
      </c>
      <c r="B14" s="156" t="s">
        <v>663</v>
      </c>
      <c r="C14" s="54">
        <v>4.8256019999999999</v>
      </c>
      <c r="D14" s="54">
        <v>3.2312789999999998</v>
      </c>
      <c r="E14" s="54">
        <v>4.1206699999999996</v>
      </c>
      <c r="F14" s="54">
        <v>3.8630059999999999</v>
      </c>
      <c r="G14" s="54">
        <v>4.0419070000000001</v>
      </c>
      <c r="H14" s="54">
        <v>3.1652279999999999</v>
      </c>
      <c r="I14" s="54">
        <v>3.0206650000000002</v>
      </c>
      <c r="J14" s="54">
        <v>2.9540090000000001</v>
      </c>
      <c r="K14" s="54">
        <v>3.029083</v>
      </c>
      <c r="L14" s="54">
        <v>3.0729039999999999</v>
      </c>
      <c r="M14" s="54">
        <v>3.219875</v>
      </c>
      <c r="N14" s="54">
        <v>2.3048630000000001</v>
      </c>
      <c r="O14" s="54">
        <v>2.4091640000000001</v>
      </c>
      <c r="P14" s="54">
        <v>3.209848</v>
      </c>
      <c r="Q14" s="54">
        <v>2.7700650000000002</v>
      </c>
      <c r="R14" s="54">
        <v>2.033636</v>
      </c>
      <c r="S14" s="54">
        <v>1.73491</v>
      </c>
      <c r="T14" s="54">
        <v>2.0070839999999999</v>
      </c>
      <c r="U14" s="54">
        <v>1.607183</v>
      </c>
      <c r="V14" s="54">
        <v>1.632301</v>
      </c>
      <c r="W14" s="54">
        <v>1.8272489999999999</v>
      </c>
      <c r="X14" s="54">
        <v>1.6287990000000001</v>
      </c>
      <c r="Y14" s="54">
        <v>3.2039420000000001</v>
      </c>
      <c r="Z14" s="54">
        <v>2.9925440000000001</v>
      </c>
      <c r="AA14" s="54">
        <v>2.6179800000000002</v>
      </c>
      <c r="AB14" s="54">
        <v>3.4273829999999998</v>
      </c>
      <c r="AC14" s="54">
        <v>4.3914559999999998</v>
      </c>
      <c r="AD14" s="54">
        <v>3.1296369999999998</v>
      </c>
      <c r="AE14" s="54">
        <v>3.7596509999999999</v>
      </c>
      <c r="AF14" s="54">
        <v>3.445017</v>
      </c>
      <c r="AG14" s="54">
        <v>3.1155870000000001</v>
      </c>
      <c r="AH14" s="54">
        <v>3.2988499999999998</v>
      </c>
      <c r="AI14" s="54">
        <v>2.88184</v>
      </c>
      <c r="AJ14" s="54">
        <v>3.1732800000000001</v>
      </c>
      <c r="AK14" s="54">
        <v>3.5431509999999999</v>
      </c>
      <c r="AL14" s="54">
        <v>3.361281</v>
      </c>
      <c r="AM14" s="54">
        <v>2.6508400000000001</v>
      </c>
      <c r="AN14" s="54">
        <v>3.3217680000000001</v>
      </c>
      <c r="AO14" s="54">
        <v>3.9310849999999999</v>
      </c>
      <c r="AP14" s="54">
        <v>3.862053</v>
      </c>
      <c r="AQ14" s="54">
        <v>3.0668259999999998</v>
      </c>
      <c r="AR14" s="54">
        <v>3.403486</v>
      </c>
      <c r="AS14" s="54">
        <v>2.4800369999999998</v>
      </c>
      <c r="AT14" s="54">
        <v>4.0374309999999998</v>
      </c>
      <c r="AU14" s="54">
        <v>3.1149179999999999</v>
      </c>
      <c r="AV14" s="54">
        <v>2.8804189999999998</v>
      </c>
      <c r="AW14" s="54">
        <v>3.3267859999999998</v>
      </c>
      <c r="AX14" s="54">
        <v>3.4021840000000001</v>
      </c>
      <c r="AY14" s="54">
        <v>3.091119</v>
      </c>
      <c r="AZ14" s="54">
        <v>3.869084</v>
      </c>
      <c r="BA14" s="54">
        <v>5.227881</v>
      </c>
      <c r="BB14" s="54">
        <v>3.43892</v>
      </c>
      <c r="BC14" s="54">
        <v>3.4433129999999998</v>
      </c>
      <c r="BD14" s="54">
        <v>3.7606410000000001</v>
      </c>
      <c r="BE14" s="238">
        <v>3.5967910000000001</v>
      </c>
      <c r="BF14" s="238">
        <v>3.7201559999999998</v>
      </c>
      <c r="BG14" s="238">
        <v>3.7532109999999999</v>
      </c>
      <c r="BH14" s="238">
        <v>3.9265850000000002</v>
      </c>
      <c r="BI14" s="238">
        <v>3.9505059999999999</v>
      </c>
      <c r="BJ14" s="238">
        <v>4.0665769999999997</v>
      </c>
      <c r="BK14" s="238">
        <v>3.8326259999999999</v>
      </c>
      <c r="BL14" s="238">
        <v>3.670639</v>
      </c>
      <c r="BM14" s="238">
        <v>4.3265149999999997</v>
      </c>
      <c r="BN14" s="238">
        <v>4.1203599999999998</v>
      </c>
      <c r="BO14" s="238">
        <v>3.9244379999999999</v>
      </c>
      <c r="BP14" s="238">
        <v>4.0827520000000002</v>
      </c>
      <c r="BQ14" s="238">
        <v>3.8588010000000001</v>
      </c>
      <c r="BR14" s="238">
        <v>3.9312420000000001</v>
      </c>
      <c r="BS14" s="238">
        <v>3.9213079999999998</v>
      </c>
      <c r="BT14" s="238">
        <v>4.1419139999999999</v>
      </c>
      <c r="BU14" s="238">
        <v>4.1849460000000001</v>
      </c>
      <c r="BV14" s="238">
        <v>4.3432659999999998</v>
      </c>
    </row>
    <row r="15" spans="1:74" ht="11.15" customHeight="1" x14ac:dyDescent="0.25">
      <c r="A15" s="75" t="s">
        <v>203</v>
      </c>
      <c r="B15" s="156" t="s">
        <v>410</v>
      </c>
      <c r="C15" s="54">
        <v>57.432340000000003</v>
      </c>
      <c r="D15" s="54">
        <v>49.761395999999998</v>
      </c>
      <c r="E15" s="54">
        <v>46.631176060000001</v>
      </c>
      <c r="F15" s="54">
        <v>54.501564549999998</v>
      </c>
      <c r="G15" s="54">
        <v>51.783192579999998</v>
      </c>
      <c r="H15" s="54">
        <v>48.80188845</v>
      </c>
      <c r="I15" s="54">
        <v>52.400184260000003</v>
      </c>
      <c r="J15" s="54">
        <v>55.364193999999998</v>
      </c>
      <c r="K15" s="54">
        <v>50.233271479999999</v>
      </c>
      <c r="L15" s="54">
        <v>49.857135749999998</v>
      </c>
      <c r="M15" s="54">
        <v>46.24244478</v>
      </c>
      <c r="N15" s="54">
        <v>46.604961090000003</v>
      </c>
      <c r="O15" s="54">
        <v>49.910502000000001</v>
      </c>
      <c r="P15" s="54">
        <v>40.736601999999998</v>
      </c>
      <c r="Q15" s="54">
        <v>40.470495999999997</v>
      </c>
      <c r="R15" s="54">
        <v>33.821423000000003</v>
      </c>
      <c r="S15" s="54">
        <v>32.729878999999997</v>
      </c>
      <c r="T15" s="54">
        <v>37.264569999999999</v>
      </c>
      <c r="U15" s="54">
        <v>40.197212999999998</v>
      </c>
      <c r="V15" s="54">
        <v>43.869736000000003</v>
      </c>
      <c r="W15" s="54">
        <v>41.872881</v>
      </c>
      <c r="X15" s="54">
        <v>40.842686</v>
      </c>
      <c r="Y15" s="54">
        <v>38.823884</v>
      </c>
      <c r="Z15" s="54">
        <v>38.645282000000002</v>
      </c>
      <c r="AA15" s="54">
        <v>44.895024999999997</v>
      </c>
      <c r="AB15" s="54">
        <v>33.309838999999997</v>
      </c>
      <c r="AC15" s="54">
        <v>43.446472999999997</v>
      </c>
      <c r="AD15" s="54">
        <v>39.080427</v>
      </c>
      <c r="AE15" s="54">
        <v>41.750745000000002</v>
      </c>
      <c r="AF15" s="54">
        <v>41.696939</v>
      </c>
      <c r="AG15" s="54">
        <v>43.534384000000003</v>
      </c>
      <c r="AH15" s="54">
        <v>44.490707</v>
      </c>
      <c r="AI15" s="54">
        <v>44.111753999999998</v>
      </c>
      <c r="AJ15" s="54">
        <v>42.103999999999999</v>
      </c>
      <c r="AK15" s="54">
        <v>42.555965</v>
      </c>
      <c r="AL15" s="54">
        <v>41.984957999999999</v>
      </c>
      <c r="AM15" s="54">
        <v>43.974128999999998</v>
      </c>
      <c r="AN15" s="54">
        <v>39.622987999999999</v>
      </c>
      <c r="AO15" s="54">
        <v>44.375312000000001</v>
      </c>
      <c r="AP15" s="54">
        <v>39.606105999999997</v>
      </c>
      <c r="AQ15" s="54">
        <v>42.716279999999998</v>
      </c>
      <c r="AR15" s="54">
        <v>41.565091000000002</v>
      </c>
      <c r="AS15" s="54">
        <v>44.574415999999999</v>
      </c>
      <c r="AT15" s="54">
        <v>48.216357000000002</v>
      </c>
      <c r="AU15" s="54">
        <v>45.747121999999997</v>
      </c>
      <c r="AV15" s="54">
        <v>45.973954999999997</v>
      </c>
      <c r="AW15" s="54">
        <v>42.793585</v>
      </c>
      <c r="AX15" s="54">
        <v>39.611775000000002</v>
      </c>
      <c r="AY15" s="54">
        <v>44.376050999999997</v>
      </c>
      <c r="AZ15" s="54">
        <v>37.623089</v>
      </c>
      <c r="BA15" s="54">
        <v>43.882527000000003</v>
      </c>
      <c r="BB15" s="54">
        <v>41.852271999999999</v>
      </c>
      <c r="BC15" s="54">
        <v>42.472726328</v>
      </c>
      <c r="BD15" s="54">
        <v>39.451784070000002</v>
      </c>
      <c r="BE15" s="238">
        <v>41.446770000000001</v>
      </c>
      <c r="BF15" s="238">
        <v>45.313020000000002</v>
      </c>
      <c r="BG15" s="238">
        <v>39.73659</v>
      </c>
      <c r="BH15" s="238">
        <v>38.105499999999999</v>
      </c>
      <c r="BI15" s="238">
        <v>35.13505</v>
      </c>
      <c r="BJ15" s="238">
        <v>33.55856</v>
      </c>
      <c r="BK15" s="238">
        <v>34.062539999999998</v>
      </c>
      <c r="BL15" s="238">
        <v>27.04421</v>
      </c>
      <c r="BM15" s="238">
        <v>31.907260000000001</v>
      </c>
      <c r="BN15" s="238">
        <v>27.078520000000001</v>
      </c>
      <c r="BO15" s="238">
        <v>28.02299</v>
      </c>
      <c r="BP15" s="238">
        <v>27.998449999999998</v>
      </c>
      <c r="BQ15" s="238">
        <v>31.242789999999999</v>
      </c>
      <c r="BR15" s="238">
        <v>36.008360000000003</v>
      </c>
      <c r="BS15" s="238">
        <v>31.249829999999999</v>
      </c>
      <c r="BT15" s="238">
        <v>30.885010000000001</v>
      </c>
      <c r="BU15" s="238">
        <v>28.80199</v>
      </c>
      <c r="BV15" s="238">
        <v>28.10426</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77"/>
      <c r="BF16" s="277"/>
      <c r="BG16" s="277"/>
      <c r="BH16" s="277"/>
      <c r="BI16" s="277"/>
      <c r="BJ16" s="277"/>
      <c r="BK16" s="277"/>
      <c r="BL16" s="277"/>
      <c r="BM16" s="277"/>
      <c r="BN16" s="277"/>
      <c r="BO16" s="277"/>
      <c r="BP16" s="277"/>
      <c r="BQ16" s="277"/>
      <c r="BR16" s="277"/>
      <c r="BS16" s="277"/>
      <c r="BT16" s="277"/>
      <c r="BU16" s="277"/>
      <c r="BV16" s="277"/>
    </row>
    <row r="17" spans="1:74" ht="11.15" customHeight="1" x14ac:dyDescent="0.25">
      <c r="A17" s="77" t="s">
        <v>204</v>
      </c>
      <c r="B17" s="156" t="s">
        <v>434</v>
      </c>
      <c r="C17" s="54">
        <v>3.732723</v>
      </c>
      <c r="D17" s="54">
        <v>0.59203600000000001</v>
      </c>
      <c r="E17" s="54">
        <v>1.7898780000000001</v>
      </c>
      <c r="F17" s="54">
        <v>-11.281834999999999</v>
      </c>
      <c r="G17" s="54">
        <v>-7.7695429999999996</v>
      </c>
      <c r="H17" s="54">
        <v>-1.316276</v>
      </c>
      <c r="I17" s="54">
        <v>6.0866530000000001</v>
      </c>
      <c r="J17" s="54">
        <v>0.26638200000000001</v>
      </c>
      <c r="K17" s="54">
        <v>-0.47376400000000002</v>
      </c>
      <c r="L17" s="54">
        <v>-7.9429629999999998</v>
      </c>
      <c r="M17" s="54">
        <v>-3.7823419999999999</v>
      </c>
      <c r="N17" s="54">
        <v>-5.7363010000000001</v>
      </c>
      <c r="O17" s="54">
        <v>-5.8793449999999998</v>
      </c>
      <c r="P17" s="54">
        <v>-4.8249409999999999</v>
      </c>
      <c r="Q17" s="54">
        <v>-5.7693770000000004</v>
      </c>
      <c r="R17" s="54">
        <v>-6.4580840000000004</v>
      </c>
      <c r="S17" s="54">
        <v>-2.1399110000000001</v>
      </c>
      <c r="T17" s="54">
        <v>3.822899</v>
      </c>
      <c r="U17" s="54">
        <v>12.832458000000001</v>
      </c>
      <c r="V17" s="54">
        <v>8.8646329999999995</v>
      </c>
      <c r="W17" s="54">
        <v>0.47391499999999998</v>
      </c>
      <c r="X17" s="54">
        <v>-4.0347559999999998</v>
      </c>
      <c r="Y17" s="54">
        <v>-2.3427920000000002</v>
      </c>
      <c r="Z17" s="54">
        <v>3.2129750000000001</v>
      </c>
      <c r="AA17" s="54">
        <v>7.8720720000000002</v>
      </c>
      <c r="AB17" s="54">
        <v>16.153297999999999</v>
      </c>
      <c r="AC17" s="54">
        <v>-1.769218</v>
      </c>
      <c r="AD17" s="54">
        <v>-6.0166510000000004</v>
      </c>
      <c r="AE17" s="54">
        <v>-2.5520689999999999</v>
      </c>
      <c r="AF17" s="54">
        <v>9.1283060000000003</v>
      </c>
      <c r="AG17" s="54">
        <v>13.722966</v>
      </c>
      <c r="AH17" s="54">
        <v>13.231578000000001</v>
      </c>
      <c r="AI17" s="54">
        <v>4.3048999999999999</v>
      </c>
      <c r="AJ17" s="54">
        <v>-4.346152</v>
      </c>
      <c r="AK17" s="54">
        <v>-7.2549250000000001</v>
      </c>
      <c r="AL17" s="54">
        <v>-2.6349610000000001</v>
      </c>
      <c r="AM17" s="54">
        <v>7.4652510000000003</v>
      </c>
      <c r="AN17" s="54">
        <v>3.53606</v>
      </c>
      <c r="AO17" s="54">
        <v>-5.1116000000000001</v>
      </c>
      <c r="AP17" s="54">
        <v>-4.7381469999999997</v>
      </c>
      <c r="AQ17" s="54">
        <v>-2.0376080000000001</v>
      </c>
      <c r="AR17" s="54">
        <v>5.7573270000000001</v>
      </c>
      <c r="AS17" s="54">
        <v>7.508356</v>
      </c>
      <c r="AT17" s="54">
        <v>3.456369</v>
      </c>
      <c r="AU17" s="54">
        <v>-3.9444699999999999</v>
      </c>
      <c r="AV17" s="54">
        <v>-7.9881789999999997</v>
      </c>
      <c r="AW17" s="54">
        <v>-5.8832820000000003</v>
      </c>
      <c r="AX17" s="54">
        <v>4.0674580000000002</v>
      </c>
      <c r="AY17" s="54">
        <v>-5.0964885000000004</v>
      </c>
      <c r="AZ17" s="54">
        <v>-6.1125724999999997</v>
      </c>
      <c r="BA17" s="54">
        <v>-9.3126212000000006</v>
      </c>
      <c r="BB17" s="54">
        <v>-9.0523884999999993</v>
      </c>
      <c r="BC17" s="54">
        <v>-13.739903200000001</v>
      </c>
      <c r="BD17" s="54">
        <v>-5.2412934</v>
      </c>
      <c r="BE17" s="238">
        <v>3.1230060000000002</v>
      </c>
      <c r="BF17" s="238">
        <v>1.009922</v>
      </c>
      <c r="BG17" s="238">
        <v>-3.3702290000000001</v>
      </c>
      <c r="BH17" s="238">
        <v>-11.367800000000001</v>
      </c>
      <c r="BI17" s="238">
        <v>-7.9846940000000002</v>
      </c>
      <c r="BJ17" s="238">
        <v>4.0599109999999996</v>
      </c>
      <c r="BK17" s="238">
        <v>4.2987019999999996</v>
      </c>
      <c r="BL17" s="238">
        <v>3.288913</v>
      </c>
      <c r="BM17" s="238">
        <v>-4.9544240000000004</v>
      </c>
      <c r="BN17" s="238">
        <v>-4.6644249999999996</v>
      </c>
      <c r="BO17" s="238">
        <v>-2.3087810000000002</v>
      </c>
      <c r="BP17" s="238">
        <v>9.5601970000000005</v>
      </c>
      <c r="BQ17" s="238">
        <v>11.517010000000001</v>
      </c>
      <c r="BR17" s="238">
        <v>7.6065139999999998</v>
      </c>
      <c r="BS17" s="238">
        <v>2.2585679999999999</v>
      </c>
      <c r="BT17" s="238">
        <v>-3.8986239999999999</v>
      </c>
      <c r="BU17" s="238">
        <v>-3.2891400000000002</v>
      </c>
      <c r="BV17" s="238">
        <v>8.3214900000000007</v>
      </c>
    </row>
    <row r="18" spans="1:74" ht="11.15" customHeight="1" x14ac:dyDescent="0.25">
      <c r="A18" s="77" t="s">
        <v>205</v>
      </c>
      <c r="B18" s="156" t="s">
        <v>131</v>
      </c>
      <c r="C18" s="54">
        <v>0.97551401400000004</v>
      </c>
      <c r="D18" s="54">
        <v>0.82394300799999998</v>
      </c>
      <c r="E18" s="54">
        <v>0.84955599199999998</v>
      </c>
      <c r="F18" s="54">
        <v>0.59790098999999997</v>
      </c>
      <c r="G18" s="54">
        <v>0.64794699600000005</v>
      </c>
      <c r="H18" s="54">
        <v>0.69972599999999996</v>
      </c>
      <c r="I18" s="54">
        <v>0.57353301499999998</v>
      </c>
      <c r="J18" s="54">
        <v>0.59271398600000003</v>
      </c>
      <c r="K18" s="54">
        <v>0.41003699999999998</v>
      </c>
      <c r="L18" s="54">
        <v>0.49827199</v>
      </c>
      <c r="M18" s="54">
        <v>0.61139001000000004</v>
      </c>
      <c r="N18" s="54">
        <v>0.72288698500000004</v>
      </c>
      <c r="O18" s="54">
        <v>0.67877999899999997</v>
      </c>
      <c r="P18" s="54">
        <v>0.66441899999999998</v>
      </c>
      <c r="Q18" s="54">
        <v>0.52651500500000004</v>
      </c>
      <c r="R18" s="54">
        <v>0.51489699</v>
      </c>
      <c r="S18" s="54">
        <v>0.499037008</v>
      </c>
      <c r="T18" s="54">
        <v>0.50978000999999995</v>
      </c>
      <c r="U18" s="54">
        <v>0.63600700499999996</v>
      </c>
      <c r="V18" s="54">
        <v>0.69086200099999995</v>
      </c>
      <c r="W18" s="54">
        <v>0.64686699000000003</v>
      </c>
      <c r="X18" s="54">
        <v>0.76254999700000003</v>
      </c>
      <c r="Y18" s="54">
        <v>0.64502601000000004</v>
      </c>
      <c r="Z18" s="54">
        <v>0.80000999399999995</v>
      </c>
      <c r="AA18" s="54">
        <v>0.741954</v>
      </c>
      <c r="AB18" s="54">
        <v>0.75617399200000002</v>
      </c>
      <c r="AC18" s="54">
        <v>0.69015501499999998</v>
      </c>
      <c r="AD18" s="54">
        <v>0.46792401</v>
      </c>
      <c r="AE18" s="54">
        <v>0.56605299399999998</v>
      </c>
      <c r="AF18" s="54">
        <v>0.65393999999999997</v>
      </c>
      <c r="AG18" s="54">
        <v>0.66698924199999998</v>
      </c>
      <c r="AH18" s="54">
        <v>0.66698924999999998</v>
      </c>
      <c r="AI18" s="54">
        <v>0.66698924999999998</v>
      </c>
      <c r="AJ18" s="54">
        <v>0.66698924999999998</v>
      </c>
      <c r="AK18" s="54">
        <v>0.66698924999999998</v>
      </c>
      <c r="AL18" s="54">
        <v>0.66698924999999998</v>
      </c>
      <c r="AM18" s="54">
        <v>0.629</v>
      </c>
      <c r="AN18" s="54">
        <v>0.629</v>
      </c>
      <c r="AO18" s="54">
        <v>0.629</v>
      </c>
      <c r="AP18" s="54">
        <v>0.629</v>
      </c>
      <c r="AQ18" s="54">
        <v>0.629</v>
      </c>
      <c r="AR18" s="54">
        <v>0.629</v>
      </c>
      <c r="AS18" s="54">
        <v>0.629</v>
      </c>
      <c r="AT18" s="54">
        <v>0.629</v>
      </c>
      <c r="AU18" s="54">
        <v>0.629</v>
      </c>
      <c r="AV18" s="54">
        <v>0.629</v>
      </c>
      <c r="AW18" s="54">
        <v>0.629</v>
      </c>
      <c r="AX18" s="54">
        <v>0.629</v>
      </c>
      <c r="AY18" s="54">
        <v>0.59913266666999998</v>
      </c>
      <c r="AZ18" s="54">
        <v>0.59913266666999998</v>
      </c>
      <c r="BA18" s="54">
        <v>0.59913266666999998</v>
      </c>
      <c r="BB18" s="54">
        <v>0.59913266666999998</v>
      </c>
      <c r="BC18" s="54">
        <v>0.59913266666999998</v>
      </c>
      <c r="BD18" s="54">
        <v>0.59913266666999998</v>
      </c>
      <c r="BE18" s="238">
        <v>0.59913269999999996</v>
      </c>
      <c r="BF18" s="238">
        <v>0.59913269999999996</v>
      </c>
      <c r="BG18" s="238">
        <v>0.59913269999999996</v>
      </c>
      <c r="BH18" s="238">
        <v>0.59913269999999996</v>
      </c>
      <c r="BI18" s="238">
        <v>0.59913269999999996</v>
      </c>
      <c r="BJ18" s="238">
        <v>0.59913269999999996</v>
      </c>
      <c r="BK18" s="238">
        <v>0.60085279999999996</v>
      </c>
      <c r="BL18" s="238">
        <v>0.62231190000000003</v>
      </c>
      <c r="BM18" s="238">
        <v>0.60085279999999996</v>
      </c>
      <c r="BN18" s="238">
        <v>0.60085279999999996</v>
      </c>
      <c r="BO18" s="238">
        <v>0.60085279999999996</v>
      </c>
      <c r="BP18" s="238">
        <v>0.60085279999999996</v>
      </c>
      <c r="BQ18" s="238">
        <v>0.60085279999999996</v>
      </c>
      <c r="BR18" s="238">
        <v>0.60085279999999996</v>
      </c>
      <c r="BS18" s="238">
        <v>0.60085279999999996</v>
      </c>
      <c r="BT18" s="238">
        <v>0.60085279999999996</v>
      </c>
      <c r="BU18" s="238">
        <v>0.60085279999999996</v>
      </c>
      <c r="BV18" s="238">
        <v>0.60085279999999996</v>
      </c>
    </row>
    <row r="19" spans="1:74" ht="11.15" customHeight="1" x14ac:dyDescent="0.25">
      <c r="A19" s="75" t="s">
        <v>206</v>
      </c>
      <c r="B19" s="156" t="s">
        <v>411</v>
      </c>
      <c r="C19" s="54">
        <v>62.140577014000002</v>
      </c>
      <c r="D19" s="54">
        <v>51.177375007999999</v>
      </c>
      <c r="E19" s="54">
        <v>49.270610052000002</v>
      </c>
      <c r="F19" s="54">
        <v>43.817630540000003</v>
      </c>
      <c r="G19" s="54">
        <v>44.661596576000001</v>
      </c>
      <c r="H19" s="54">
        <v>48.185338450000003</v>
      </c>
      <c r="I19" s="54">
        <v>59.060370274999997</v>
      </c>
      <c r="J19" s="54">
        <v>56.223289985999997</v>
      </c>
      <c r="K19" s="54">
        <v>50.169544479999999</v>
      </c>
      <c r="L19" s="54">
        <v>42.412444739999998</v>
      </c>
      <c r="M19" s="54">
        <v>43.071492790000001</v>
      </c>
      <c r="N19" s="54">
        <v>41.591547075000001</v>
      </c>
      <c r="O19" s="54">
        <v>44.709936999</v>
      </c>
      <c r="P19" s="54">
        <v>36.576079999999997</v>
      </c>
      <c r="Q19" s="54">
        <v>35.227634004999999</v>
      </c>
      <c r="R19" s="54">
        <v>27.87823599</v>
      </c>
      <c r="S19" s="54">
        <v>31.089005008000001</v>
      </c>
      <c r="T19" s="54">
        <v>41.597249009999999</v>
      </c>
      <c r="U19" s="54">
        <v>53.665678004999997</v>
      </c>
      <c r="V19" s="54">
        <v>53.425231001</v>
      </c>
      <c r="W19" s="54">
        <v>42.993662989999997</v>
      </c>
      <c r="X19" s="54">
        <v>37.570479997</v>
      </c>
      <c r="Y19" s="54">
        <v>37.126118009999999</v>
      </c>
      <c r="Z19" s="54">
        <v>42.658266994000002</v>
      </c>
      <c r="AA19" s="54">
        <v>53.509050999999999</v>
      </c>
      <c r="AB19" s="54">
        <v>50.219310991999997</v>
      </c>
      <c r="AC19" s="54">
        <v>42.367410014999997</v>
      </c>
      <c r="AD19" s="54">
        <v>33.531700010000002</v>
      </c>
      <c r="AE19" s="54">
        <v>39.764728994000002</v>
      </c>
      <c r="AF19" s="54">
        <v>51.479185000000001</v>
      </c>
      <c r="AG19" s="54">
        <v>57.924339242000002</v>
      </c>
      <c r="AH19" s="54">
        <v>58.38927425</v>
      </c>
      <c r="AI19" s="54">
        <v>49.083643250000002</v>
      </c>
      <c r="AJ19" s="54">
        <v>38.424837250000003</v>
      </c>
      <c r="AK19" s="54">
        <v>35.968029250000001</v>
      </c>
      <c r="AL19" s="54">
        <v>40.016986250000002</v>
      </c>
      <c r="AM19" s="54">
        <v>52.068379999999998</v>
      </c>
      <c r="AN19" s="54">
        <v>43.788048000000003</v>
      </c>
      <c r="AO19" s="54">
        <v>39.892712000000003</v>
      </c>
      <c r="AP19" s="54">
        <v>35.496958999999997</v>
      </c>
      <c r="AQ19" s="54">
        <v>41.307671999999997</v>
      </c>
      <c r="AR19" s="54">
        <v>47.951417999999997</v>
      </c>
      <c r="AS19" s="54">
        <v>52.711772000000003</v>
      </c>
      <c r="AT19" s="54">
        <v>52.301726000000002</v>
      </c>
      <c r="AU19" s="54">
        <v>42.431652</v>
      </c>
      <c r="AV19" s="54">
        <v>38.614775999999999</v>
      </c>
      <c r="AW19" s="54">
        <v>37.539302999999997</v>
      </c>
      <c r="AX19" s="54">
        <v>44.308233000000001</v>
      </c>
      <c r="AY19" s="54">
        <v>39.878695166999997</v>
      </c>
      <c r="AZ19" s="54">
        <v>32.109649167000001</v>
      </c>
      <c r="BA19" s="54">
        <v>35.169038467</v>
      </c>
      <c r="BB19" s="54">
        <v>33.399016166999999</v>
      </c>
      <c r="BC19" s="54">
        <v>29.331955794999999</v>
      </c>
      <c r="BD19" s="54">
        <v>34.809623336999998</v>
      </c>
      <c r="BE19" s="238">
        <v>45.168909999999997</v>
      </c>
      <c r="BF19" s="238">
        <v>46.922069999999998</v>
      </c>
      <c r="BG19" s="238">
        <v>36.965499999999999</v>
      </c>
      <c r="BH19" s="238">
        <v>27.336829999999999</v>
      </c>
      <c r="BI19" s="238">
        <v>27.749490000000002</v>
      </c>
      <c r="BJ19" s="238">
        <v>38.217599999999997</v>
      </c>
      <c r="BK19" s="238">
        <v>38.9621</v>
      </c>
      <c r="BL19" s="238">
        <v>30.95543</v>
      </c>
      <c r="BM19" s="238">
        <v>27.55369</v>
      </c>
      <c r="BN19" s="238">
        <v>23.014949999999999</v>
      </c>
      <c r="BO19" s="238">
        <v>26.315059999999999</v>
      </c>
      <c r="BP19" s="238">
        <v>38.159500000000001</v>
      </c>
      <c r="BQ19" s="238">
        <v>43.360660000000003</v>
      </c>
      <c r="BR19" s="238">
        <v>44.215730000000001</v>
      </c>
      <c r="BS19" s="238">
        <v>34.109250000000003</v>
      </c>
      <c r="BT19" s="238">
        <v>27.587240000000001</v>
      </c>
      <c r="BU19" s="238">
        <v>26.113700000000001</v>
      </c>
      <c r="BV19" s="238">
        <v>37.026600000000002</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77"/>
      <c r="BF20" s="277"/>
      <c r="BG20" s="277"/>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215</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77"/>
      <c r="BF21" s="277"/>
      <c r="BG21" s="277"/>
      <c r="BH21" s="277"/>
      <c r="BI21" s="277"/>
      <c r="BJ21" s="277"/>
      <c r="BK21" s="277"/>
      <c r="BL21" s="277"/>
      <c r="BM21" s="277"/>
      <c r="BN21" s="277"/>
      <c r="BO21" s="277"/>
      <c r="BP21" s="277"/>
      <c r="BQ21" s="277"/>
      <c r="BR21" s="277"/>
      <c r="BS21" s="277"/>
      <c r="BT21" s="277"/>
      <c r="BU21" s="277"/>
      <c r="BV21" s="277"/>
    </row>
    <row r="22" spans="1:74" ht="11.15" customHeight="1" x14ac:dyDescent="0.25">
      <c r="A22" s="75" t="s">
        <v>207</v>
      </c>
      <c r="B22" s="156" t="s">
        <v>435</v>
      </c>
      <c r="C22" s="54">
        <v>1.5147090110000001</v>
      </c>
      <c r="D22" s="54">
        <v>1.3926020079999999</v>
      </c>
      <c r="E22" s="54">
        <v>1.555607993</v>
      </c>
      <c r="F22" s="54">
        <v>1.44957</v>
      </c>
      <c r="G22" s="54">
        <v>1.6238929950000001</v>
      </c>
      <c r="H22" s="54">
        <v>1.586433</v>
      </c>
      <c r="I22" s="54">
        <v>1.498201015</v>
      </c>
      <c r="J22" s="54">
        <v>1.4872909990000001</v>
      </c>
      <c r="K22" s="54">
        <v>1.4693970000000001</v>
      </c>
      <c r="L22" s="54">
        <v>1.494130994</v>
      </c>
      <c r="M22" s="54">
        <v>1.3870199999999999</v>
      </c>
      <c r="N22" s="54">
        <v>1.5077000039999999</v>
      </c>
      <c r="O22" s="54">
        <v>1.4345200090000001</v>
      </c>
      <c r="P22" s="54">
        <v>1.4341140029999999</v>
      </c>
      <c r="Q22" s="54">
        <v>1.407579986</v>
      </c>
      <c r="R22" s="54">
        <v>1.1919939900000001</v>
      </c>
      <c r="S22" s="54">
        <v>1.054941997</v>
      </c>
      <c r="T22" s="54">
        <v>1.2080769899999999</v>
      </c>
      <c r="U22" s="54">
        <v>1.0187330050000001</v>
      </c>
      <c r="V22" s="54">
        <v>1.085770009</v>
      </c>
      <c r="W22" s="54">
        <v>1.05784101</v>
      </c>
      <c r="X22" s="54">
        <v>1.1529719949999999</v>
      </c>
      <c r="Y22" s="54">
        <v>1.1674500000000001</v>
      </c>
      <c r="Z22" s="54">
        <v>1.1996030010000001</v>
      </c>
      <c r="AA22" s="54">
        <v>1.4914740150000001</v>
      </c>
      <c r="AB22" s="54">
        <v>1.3505880079999999</v>
      </c>
      <c r="AC22" s="54">
        <v>1.5192010039999999</v>
      </c>
      <c r="AD22" s="54">
        <v>1.4770559999999999</v>
      </c>
      <c r="AE22" s="54">
        <v>1.526556002</v>
      </c>
      <c r="AF22" s="54">
        <v>1.48547199</v>
      </c>
      <c r="AG22" s="54">
        <v>1.4742360000000001</v>
      </c>
      <c r="AH22" s="54">
        <v>1.4823749879999999</v>
      </c>
      <c r="AI22" s="54">
        <v>1.4094699900000001</v>
      </c>
      <c r="AJ22" s="54">
        <v>1.4950440060000001</v>
      </c>
      <c r="AK22" s="54">
        <v>1.437819</v>
      </c>
      <c r="AL22" s="54">
        <v>1.439336014</v>
      </c>
      <c r="AM22" s="54">
        <v>1.432361014</v>
      </c>
      <c r="AN22" s="54">
        <v>1.3087779879999999</v>
      </c>
      <c r="AO22" s="54">
        <v>1.4117230119999999</v>
      </c>
      <c r="AP22" s="54">
        <v>1.3183229999999999</v>
      </c>
      <c r="AQ22" s="54">
        <v>1.349243008</v>
      </c>
      <c r="AR22" s="54">
        <v>1.28117499</v>
      </c>
      <c r="AS22" s="54">
        <v>1.33444801</v>
      </c>
      <c r="AT22" s="54">
        <v>1.33444801</v>
      </c>
      <c r="AU22" s="54">
        <v>1.2634509899999999</v>
      </c>
      <c r="AV22" s="54">
        <v>1.3725299909999999</v>
      </c>
      <c r="AW22" s="54">
        <v>1.2877080000000001</v>
      </c>
      <c r="AX22" s="54">
        <v>1.315065012</v>
      </c>
      <c r="AY22" s="54">
        <v>1.2738086</v>
      </c>
      <c r="AZ22" s="54">
        <v>1.1871048</v>
      </c>
      <c r="BA22" s="54">
        <v>1.3251352999999999</v>
      </c>
      <c r="BB22" s="54">
        <v>1.3127930000000001</v>
      </c>
      <c r="BC22" s="54">
        <v>1.341979</v>
      </c>
      <c r="BD22" s="54">
        <v>1.3179080000000001</v>
      </c>
      <c r="BE22" s="238">
        <v>1.315885</v>
      </c>
      <c r="BF22" s="238">
        <v>1.3682890000000001</v>
      </c>
      <c r="BG22" s="238">
        <v>1.353459</v>
      </c>
      <c r="BH22" s="238">
        <v>1.3933930000000001</v>
      </c>
      <c r="BI22" s="238">
        <v>1.3305830000000001</v>
      </c>
      <c r="BJ22" s="238">
        <v>1.391192</v>
      </c>
      <c r="BK22" s="238">
        <v>1.339639</v>
      </c>
      <c r="BL22" s="238">
        <v>1.302416</v>
      </c>
      <c r="BM22" s="238">
        <v>1.3992169999999999</v>
      </c>
      <c r="BN22" s="238">
        <v>1.348522</v>
      </c>
      <c r="BO22" s="238">
        <v>1.3742920000000001</v>
      </c>
      <c r="BP22" s="238">
        <v>1.3527739999999999</v>
      </c>
      <c r="BQ22" s="238">
        <v>1.3516699999999999</v>
      </c>
      <c r="BR22" s="238">
        <v>1.40245</v>
      </c>
      <c r="BS22" s="238">
        <v>1.384727</v>
      </c>
      <c r="BT22" s="238">
        <v>1.4221809999999999</v>
      </c>
      <c r="BU22" s="238">
        <v>1.3571329999999999</v>
      </c>
      <c r="BV22" s="238">
        <v>1.4185620000000001</v>
      </c>
    </row>
    <row r="23" spans="1:74" ht="11.15" customHeight="1" x14ac:dyDescent="0.25">
      <c r="A23" s="72" t="s">
        <v>208</v>
      </c>
      <c r="B23" s="156" t="s">
        <v>159</v>
      </c>
      <c r="C23" s="54">
        <v>55.967287067000001</v>
      </c>
      <c r="D23" s="54">
        <v>45.124075752000003</v>
      </c>
      <c r="E23" s="54">
        <v>44.098063951999997</v>
      </c>
      <c r="F23" s="54">
        <v>33.429106109999999</v>
      </c>
      <c r="G23" s="54">
        <v>40.044650953999998</v>
      </c>
      <c r="H23" s="54">
        <v>44.296773299999998</v>
      </c>
      <c r="I23" s="54">
        <v>55.931744017</v>
      </c>
      <c r="J23" s="54">
        <v>52.431368259999999</v>
      </c>
      <c r="K23" s="54">
        <v>47.248680299999997</v>
      </c>
      <c r="L23" s="54">
        <v>37.522999136999999</v>
      </c>
      <c r="M23" s="54">
        <v>41.977307279999998</v>
      </c>
      <c r="N23" s="54">
        <v>40.533543770000001</v>
      </c>
      <c r="O23" s="54">
        <v>36.850536194</v>
      </c>
      <c r="P23" s="54">
        <v>32.100228151000003</v>
      </c>
      <c r="Q23" s="54">
        <v>29.024079498999999</v>
      </c>
      <c r="R23" s="54">
        <v>23.657855940000001</v>
      </c>
      <c r="S23" s="54">
        <v>26.819733824</v>
      </c>
      <c r="T23" s="54">
        <v>36.62371899</v>
      </c>
      <c r="U23" s="54">
        <v>49.820584994999997</v>
      </c>
      <c r="V23" s="54">
        <v>50.475072990999998</v>
      </c>
      <c r="W23" s="54">
        <v>38.713113839999998</v>
      </c>
      <c r="X23" s="54">
        <v>33.886113733000002</v>
      </c>
      <c r="Y23" s="54">
        <v>34.317226920000003</v>
      </c>
      <c r="Z23" s="54">
        <v>43.538584043</v>
      </c>
      <c r="AA23" s="54">
        <v>45.195620656999999</v>
      </c>
      <c r="AB23" s="54">
        <v>47.938272144000003</v>
      </c>
      <c r="AC23" s="54">
        <v>34.514421949999999</v>
      </c>
      <c r="AD23" s="54">
        <v>30.055889069999999</v>
      </c>
      <c r="AE23" s="54">
        <v>35.650509794999998</v>
      </c>
      <c r="AF23" s="54">
        <v>48.00179481</v>
      </c>
      <c r="AG23" s="54">
        <v>56.374830799000001</v>
      </c>
      <c r="AH23" s="54">
        <v>56.255825643000001</v>
      </c>
      <c r="AI23" s="54">
        <v>44.390239919999999</v>
      </c>
      <c r="AJ23" s="54">
        <v>35.615498178000003</v>
      </c>
      <c r="AK23" s="54">
        <v>32.84852643</v>
      </c>
      <c r="AL23" s="54">
        <v>34.593115822000001</v>
      </c>
      <c r="AM23" s="54">
        <v>48.628832000000003</v>
      </c>
      <c r="AN23" s="54">
        <v>39.803439003999998</v>
      </c>
      <c r="AO23" s="54">
        <v>34.223585468000003</v>
      </c>
      <c r="AP23" s="54">
        <v>30.73028115</v>
      </c>
      <c r="AQ23" s="54">
        <v>34.919641302000002</v>
      </c>
      <c r="AR23" s="54">
        <v>41.60754627</v>
      </c>
      <c r="AS23" s="54">
        <v>49.348352757000001</v>
      </c>
      <c r="AT23" s="54">
        <v>48.210799975999997</v>
      </c>
      <c r="AU23" s="54">
        <v>37.19624391</v>
      </c>
      <c r="AV23" s="54">
        <v>31.397284033999998</v>
      </c>
      <c r="AW23" s="54">
        <v>32.263737059999997</v>
      </c>
      <c r="AX23" s="54">
        <v>41.607973514000001</v>
      </c>
      <c r="AY23" s="54">
        <v>34.593724414</v>
      </c>
      <c r="AZ23" s="54">
        <v>26.724210855999999</v>
      </c>
      <c r="BA23" s="54">
        <v>28.465396582</v>
      </c>
      <c r="BB23" s="54">
        <v>22.638558</v>
      </c>
      <c r="BC23" s="54">
        <v>24.430759999999999</v>
      </c>
      <c r="BD23" s="54">
        <v>31.663080000000001</v>
      </c>
      <c r="BE23" s="238">
        <v>42.069659999999999</v>
      </c>
      <c r="BF23" s="238">
        <v>43.759230000000002</v>
      </c>
      <c r="BG23" s="238">
        <v>33.725200000000001</v>
      </c>
      <c r="BH23" s="238">
        <v>23.903279999999999</v>
      </c>
      <c r="BI23" s="238">
        <v>24.293140000000001</v>
      </c>
      <c r="BJ23" s="238">
        <v>34.769860000000001</v>
      </c>
      <c r="BK23" s="238">
        <v>35.611530000000002</v>
      </c>
      <c r="BL23" s="238">
        <v>27.407209999999999</v>
      </c>
      <c r="BM23" s="238">
        <v>24.12537</v>
      </c>
      <c r="BN23" s="238">
        <v>19.908300000000001</v>
      </c>
      <c r="BO23" s="238">
        <v>23.213460000000001</v>
      </c>
      <c r="BP23" s="238">
        <v>35.047600000000003</v>
      </c>
      <c r="BQ23" s="238">
        <v>40.286299999999997</v>
      </c>
      <c r="BR23" s="238">
        <v>41.067320000000002</v>
      </c>
      <c r="BS23" s="238">
        <v>30.8796</v>
      </c>
      <c r="BT23" s="238">
        <v>24.17324</v>
      </c>
      <c r="BU23" s="238">
        <v>22.68468</v>
      </c>
      <c r="BV23" s="238">
        <v>33.613259999999997</v>
      </c>
    </row>
    <row r="24" spans="1:74" ht="11.15" customHeight="1" x14ac:dyDescent="0.25">
      <c r="A24" s="75" t="s">
        <v>209</v>
      </c>
      <c r="B24" s="156" t="s">
        <v>181</v>
      </c>
      <c r="C24" s="54">
        <v>2.7167679869999999</v>
      </c>
      <c r="D24" s="54">
        <v>2.6830859999999999</v>
      </c>
      <c r="E24" s="54">
        <v>2.6941730169999998</v>
      </c>
      <c r="F24" s="54">
        <v>2.4035480100000002</v>
      </c>
      <c r="G24" s="54">
        <v>2.391622007</v>
      </c>
      <c r="H24" s="54">
        <v>2.3838240000000002</v>
      </c>
      <c r="I24" s="54">
        <v>2.3720230010000001</v>
      </c>
      <c r="J24" s="54">
        <v>2.392084992</v>
      </c>
      <c r="K24" s="54">
        <v>2.3952110100000001</v>
      </c>
      <c r="L24" s="54">
        <v>2.5005180010000001</v>
      </c>
      <c r="M24" s="54">
        <v>2.5048160099999999</v>
      </c>
      <c r="N24" s="54">
        <v>2.533540999</v>
      </c>
      <c r="O24" s="54">
        <v>2.4862049910000001</v>
      </c>
      <c r="P24" s="54">
        <v>2.4773609890000001</v>
      </c>
      <c r="Q24" s="54">
        <v>2.4111680029999998</v>
      </c>
      <c r="R24" s="54">
        <v>1.9042829999999999</v>
      </c>
      <c r="S24" s="54">
        <v>1.9088259919999999</v>
      </c>
      <c r="T24" s="54">
        <v>1.9661080200000001</v>
      </c>
      <c r="U24" s="54">
        <v>2.0130379789999999</v>
      </c>
      <c r="V24" s="54">
        <v>2.0494960249999998</v>
      </c>
      <c r="W24" s="54">
        <v>2.05676601</v>
      </c>
      <c r="X24" s="54">
        <v>2.3534500020000002</v>
      </c>
      <c r="Y24" s="54">
        <v>2.3891399999999998</v>
      </c>
      <c r="Z24" s="54">
        <v>2.4368160080000001</v>
      </c>
      <c r="AA24" s="54">
        <v>2.3226670020000002</v>
      </c>
      <c r="AB24" s="54">
        <v>2.2318820160000001</v>
      </c>
      <c r="AC24" s="54">
        <v>2.2971609769999999</v>
      </c>
      <c r="AD24" s="54">
        <v>2.1008389799999998</v>
      </c>
      <c r="AE24" s="54">
        <v>2.1047830059999999</v>
      </c>
      <c r="AF24" s="54">
        <v>2.1024399900000001</v>
      </c>
      <c r="AG24" s="54">
        <v>2.1731959760000001</v>
      </c>
      <c r="AH24" s="54">
        <v>2.1654930029999999</v>
      </c>
      <c r="AI24" s="54">
        <v>2.1605400000000001</v>
      </c>
      <c r="AJ24" s="54">
        <v>2.324740995</v>
      </c>
      <c r="AK24" s="54">
        <v>2.3371269899999998</v>
      </c>
      <c r="AL24" s="54">
        <v>2.335244012</v>
      </c>
      <c r="AM24" s="54">
        <v>2.296247996</v>
      </c>
      <c r="AN24" s="54">
        <v>2.3181609920000001</v>
      </c>
      <c r="AO24" s="54">
        <v>2.3115569740000002</v>
      </c>
      <c r="AP24" s="54">
        <v>2.2185809999999999</v>
      </c>
      <c r="AQ24" s="54">
        <v>2.231787991</v>
      </c>
      <c r="AR24" s="54">
        <v>2.2451709900000001</v>
      </c>
      <c r="AS24" s="54">
        <v>2.1711449850000002</v>
      </c>
      <c r="AT24" s="54">
        <v>2.1591899899999998</v>
      </c>
      <c r="AU24" s="54">
        <v>2.1673069800000002</v>
      </c>
      <c r="AV24" s="54">
        <v>2.1874979809999999</v>
      </c>
      <c r="AW24" s="54">
        <v>2.1955209899999999</v>
      </c>
      <c r="AX24" s="54">
        <v>2.1886969989999998</v>
      </c>
      <c r="AY24" s="54">
        <v>2.0673675870000001</v>
      </c>
      <c r="AZ24" s="54">
        <v>2.1898274440000001</v>
      </c>
      <c r="BA24" s="54">
        <v>2.046718115</v>
      </c>
      <c r="BB24" s="54">
        <v>1.83619</v>
      </c>
      <c r="BC24" s="54">
        <v>1.8146938100000001</v>
      </c>
      <c r="BD24" s="54">
        <v>1.8286479</v>
      </c>
      <c r="BE24" s="238">
        <v>1.7833639999999999</v>
      </c>
      <c r="BF24" s="238">
        <v>1.7945489999999999</v>
      </c>
      <c r="BG24" s="238">
        <v>1.886838</v>
      </c>
      <c r="BH24" s="238">
        <v>2.0401579999999999</v>
      </c>
      <c r="BI24" s="238">
        <v>2.1257649999999999</v>
      </c>
      <c r="BJ24" s="238">
        <v>2.0565479999999998</v>
      </c>
      <c r="BK24" s="238">
        <v>2.0109249999999999</v>
      </c>
      <c r="BL24" s="238">
        <v>2.2458010000000002</v>
      </c>
      <c r="BM24" s="238">
        <v>2.029096</v>
      </c>
      <c r="BN24" s="238">
        <v>1.758127</v>
      </c>
      <c r="BO24" s="238">
        <v>1.727312</v>
      </c>
      <c r="BP24" s="238">
        <v>1.759125</v>
      </c>
      <c r="BQ24" s="238">
        <v>1.722688</v>
      </c>
      <c r="BR24" s="238">
        <v>1.7459659999999999</v>
      </c>
      <c r="BS24" s="238">
        <v>1.844919</v>
      </c>
      <c r="BT24" s="238">
        <v>1.9918210000000001</v>
      </c>
      <c r="BU24" s="238">
        <v>2.0718899999999998</v>
      </c>
      <c r="BV24" s="238">
        <v>1.9947729999999999</v>
      </c>
    </row>
    <row r="25" spans="1:74" ht="11.15" customHeight="1" x14ac:dyDescent="0.25">
      <c r="A25" s="75" t="s">
        <v>210</v>
      </c>
      <c r="B25" s="156" t="s">
        <v>664</v>
      </c>
      <c r="C25" s="54">
        <v>0.110619997</v>
      </c>
      <c r="D25" s="54">
        <v>0.101557988</v>
      </c>
      <c r="E25" s="54">
        <v>0.107558003</v>
      </c>
      <c r="F25" s="54">
        <v>6.6704009999999994E-2</v>
      </c>
      <c r="G25" s="54">
        <v>6.3794001000000003E-2</v>
      </c>
      <c r="H25" s="54">
        <v>4.5470009999999998E-2</v>
      </c>
      <c r="I25" s="54">
        <v>4.8139992999999999E-2</v>
      </c>
      <c r="J25" s="54">
        <v>5.0665996999999997E-2</v>
      </c>
      <c r="K25" s="54">
        <v>5.4725009999999998E-2</v>
      </c>
      <c r="L25" s="54">
        <v>6.4883992000000001E-2</v>
      </c>
      <c r="M25" s="54">
        <v>7.6289010000000004E-2</v>
      </c>
      <c r="N25" s="54">
        <v>8.5529991999999999E-2</v>
      </c>
      <c r="O25" s="54">
        <v>0.102114992</v>
      </c>
      <c r="P25" s="54">
        <v>0.110552988</v>
      </c>
      <c r="Q25" s="54">
        <v>9.3244001000000007E-2</v>
      </c>
      <c r="R25" s="54">
        <v>4.6331009999999999E-2</v>
      </c>
      <c r="S25" s="54">
        <v>4.6728005000000003E-2</v>
      </c>
      <c r="T25" s="54">
        <v>4.9469010000000001E-2</v>
      </c>
      <c r="U25" s="54">
        <v>4.4257986999999999E-2</v>
      </c>
      <c r="V25" s="54">
        <v>4.8428013999999998E-2</v>
      </c>
      <c r="W25" s="54">
        <v>5.5808009999999998E-2</v>
      </c>
      <c r="X25" s="54">
        <v>5.3245011000000002E-2</v>
      </c>
      <c r="Y25" s="54">
        <v>6.0786E-2</v>
      </c>
      <c r="Z25" s="54">
        <v>8.2146000999999996E-2</v>
      </c>
      <c r="AA25" s="54">
        <v>8.4970008E-2</v>
      </c>
      <c r="AB25" s="54">
        <v>0.106174012</v>
      </c>
      <c r="AC25" s="54">
        <v>8.1337986000000001E-2</v>
      </c>
      <c r="AD25" s="54">
        <v>5.7108989999999998E-2</v>
      </c>
      <c r="AE25" s="54">
        <v>4.5430996000000001E-2</v>
      </c>
      <c r="AF25" s="54">
        <v>5.0007000000000003E-2</v>
      </c>
      <c r="AG25" s="54">
        <v>4.9395989000000001E-2</v>
      </c>
      <c r="AH25" s="54">
        <v>5.5241999999999999E-2</v>
      </c>
      <c r="AI25" s="54">
        <v>6.0617009999999999E-2</v>
      </c>
      <c r="AJ25" s="54">
        <v>7.0172995000000002E-2</v>
      </c>
      <c r="AK25" s="54">
        <v>7.6263990000000004E-2</v>
      </c>
      <c r="AL25" s="54">
        <v>7.3906015000000005E-2</v>
      </c>
      <c r="AM25" s="54">
        <v>9.2840009000000001E-2</v>
      </c>
      <c r="AN25" s="54">
        <v>8.7193988E-2</v>
      </c>
      <c r="AO25" s="54">
        <v>6.3791985999999995E-2</v>
      </c>
      <c r="AP25" s="54">
        <v>3.3498989999999999E-2</v>
      </c>
      <c r="AQ25" s="54">
        <v>4.2389989000000003E-2</v>
      </c>
      <c r="AR25" s="54">
        <v>6.6579990000000006E-2</v>
      </c>
      <c r="AS25" s="54">
        <v>5.9385987000000001E-2</v>
      </c>
      <c r="AT25" s="54">
        <v>5.9814996000000002E-2</v>
      </c>
      <c r="AU25" s="54">
        <v>5.8194990000000002E-2</v>
      </c>
      <c r="AV25" s="54">
        <v>7.4904990000000005E-2</v>
      </c>
      <c r="AW25" s="54">
        <v>7.8753989999999996E-2</v>
      </c>
      <c r="AX25" s="54">
        <v>8.2378005000000004E-2</v>
      </c>
      <c r="AY25" s="54">
        <v>9.6828499999999998E-2</v>
      </c>
      <c r="AZ25" s="54">
        <v>8.1829440000000003E-2</v>
      </c>
      <c r="BA25" s="54">
        <v>8.2832619999999996E-2</v>
      </c>
      <c r="BB25" s="54">
        <v>4.2552E-2</v>
      </c>
      <c r="BC25" s="54">
        <v>5.2995E-2</v>
      </c>
      <c r="BD25" s="54">
        <v>5.7216799999999998E-2</v>
      </c>
      <c r="BE25" s="238">
        <v>5.0411900000000003E-2</v>
      </c>
      <c r="BF25" s="238">
        <v>5.0333299999999997E-2</v>
      </c>
      <c r="BG25" s="238">
        <v>4.9302699999999998E-2</v>
      </c>
      <c r="BH25" s="238">
        <v>6.5509100000000001E-2</v>
      </c>
      <c r="BI25" s="238">
        <v>7.6597200000000004E-2</v>
      </c>
      <c r="BJ25" s="238">
        <v>9.5324699999999998E-2</v>
      </c>
      <c r="BK25" s="238">
        <v>0.11621099999999999</v>
      </c>
      <c r="BL25" s="238">
        <v>0.1125797</v>
      </c>
      <c r="BM25" s="238">
        <v>0.10177029999999999</v>
      </c>
      <c r="BN25" s="238">
        <v>5.5638300000000002E-2</v>
      </c>
      <c r="BO25" s="238">
        <v>5.4206900000000002E-2</v>
      </c>
      <c r="BP25" s="238">
        <v>5.8166700000000002E-2</v>
      </c>
      <c r="BQ25" s="238">
        <v>5.4448000000000003E-2</v>
      </c>
      <c r="BR25" s="238">
        <v>5.4496299999999998E-2</v>
      </c>
      <c r="BS25" s="238">
        <v>5.3319199999999997E-2</v>
      </c>
      <c r="BT25" s="238">
        <v>6.9108900000000001E-2</v>
      </c>
      <c r="BU25" s="238">
        <v>7.9878400000000002E-2</v>
      </c>
      <c r="BV25" s="238">
        <v>9.8143400000000006E-2</v>
      </c>
    </row>
    <row r="26" spans="1:74" ht="11.15" customHeight="1" x14ac:dyDescent="0.25">
      <c r="A26" s="75" t="s">
        <v>211</v>
      </c>
      <c r="B26" s="156" t="s">
        <v>665</v>
      </c>
      <c r="C26" s="54">
        <v>2.6061479900000002</v>
      </c>
      <c r="D26" s="54">
        <v>2.5815280120000001</v>
      </c>
      <c r="E26" s="54">
        <v>2.5866150139999999</v>
      </c>
      <c r="F26" s="54">
        <v>2.3368440000000001</v>
      </c>
      <c r="G26" s="54">
        <v>2.3278280059999998</v>
      </c>
      <c r="H26" s="54">
        <v>2.3383539899999999</v>
      </c>
      <c r="I26" s="54">
        <v>2.3238830080000001</v>
      </c>
      <c r="J26" s="54">
        <v>2.3414189950000002</v>
      </c>
      <c r="K26" s="54">
        <v>2.3404859999999998</v>
      </c>
      <c r="L26" s="54">
        <v>2.4356340090000002</v>
      </c>
      <c r="M26" s="54">
        <v>2.4285269999999999</v>
      </c>
      <c r="N26" s="54">
        <v>2.4480110069999999</v>
      </c>
      <c r="O26" s="54">
        <v>2.384089999</v>
      </c>
      <c r="P26" s="54">
        <v>2.3668080009999999</v>
      </c>
      <c r="Q26" s="54">
        <v>2.3179240019999998</v>
      </c>
      <c r="R26" s="54">
        <v>1.8579519900000001</v>
      </c>
      <c r="S26" s="54">
        <v>1.8620979870000001</v>
      </c>
      <c r="T26" s="54">
        <v>1.9166390099999999</v>
      </c>
      <c r="U26" s="54">
        <v>1.968779992</v>
      </c>
      <c r="V26" s="54">
        <v>2.0010680110000001</v>
      </c>
      <c r="W26" s="54">
        <v>2.0009579999999998</v>
      </c>
      <c r="X26" s="54">
        <v>2.3002049910000002</v>
      </c>
      <c r="Y26" s="54">
        <v>2.328354</v>
      </c>
      <c r="Z26" s="54">
        <v>2.3546700070000002</v>
      </c>
      <c r="AA26" s="54">
        <v>2.2376969940000002</v>
      </c>
      <c r="AB26" s="54">
        <v>2.1257080039999998</v>
      </c>
      <c r="AC26" s="54">
        <v>2.215822991</v>
      </c>
      <c r="AD26" s="54">
        <v>2.0437299900000001</v>
      </c>
      <c r="AE26" s="54">
        <v>2.05935201</v>
      </c>
      <c r="AF26" s="54">
        <v>2.0524329899999998</v>
      </c>
      <c r="AG26" s="54">
        <v>2.1237999869999999</v>
      </c>
      <c r="AH26" s="54">
        <v>2.1102510030000001</v>
      </c>
      <c r="AI26" s="54">
        <v>2.09992299</v>
      </c>
      <c r="AJ26" s="54">
        <v>2.2545679999999999</v>
      </c>
      <c r="AK26" s="54">
        <v>2.2608630000000001</v>
      </c>
      <c r="AL26" s="54">
        <v>2.261337997</v>
      </c>
      <c r="AM26" s="54">
        <v>2.2034079869999998</v>
      </c>
      <c r="AN26" s="54">
        <v>2.230967004</v>
      </c>
      <c r="AO26" s="54">
        <v>2.2477649880000001</v>
      </c>
      <c r="AP26" s="54">
        <v>2.1850820099999999</v>
      </c>
      <c r="AQ26" s="54">
        <v>2.1893980019999999</v>
      </c>
      <c r="AR26" s="54">
        <v>2.1785909999999999</v>
      </c>
      <c r="AS26" s="54">
        <v>2.111758998</v>
      </c>
      <c r="AT26" s="54">
        <v>2.0993749940000002</v>
      </c>
      <c r="AU26" s="54">
        <v>2.1091119900000002</v>
      </c>
      <c r="AV26" s="54">
        <v>2.1125929910000001</v>
      </c>
      <c r="AW26" s="54">
        <v>2.1167669999999998</v>
      </c>
      <c r="AX26" s="54">
        <v>2.106318994</v>
      </c>
      <c r="AY26" s="54">
        <v>1.9705390869999999</v>
      </c>
      <c r="AZ26" s="54">
        <v>2.1079980040000001</v>
      </c>
      <c r="BA26" s="54">
        <v>1.963885495</v>
      </c>
      <c r="BB26" s="54">
        <v>1.7936380000000001</v>
      </c>
      <c r="BC26" s="54">
        <v>1.7616989999999999</v>
      </c>
      <c r="BD26" s="54">
        <v>1.771431</v>
      </c>
      <c r="BE26" s="238">
        <v>1.732952</v>
      </c>
      <c r="BF26" s="238">
        <v>1.744216</v>
      </c>
      <c r="BG26" s="238">
        <v>1.8375349999999999</v>
      </c>
      <c r="BH26" s="238">
        <v>1.9746490000000001</v>
      </c>
      <c r="BI26" s="238">
        <v>2.0491679999999999</v>
      </c>
      <c r="BJ26" s="238">
        <v>1.9612229999999999</v>
      </c>
      <c r="BK26" s="238">
        <v>1.894714</v>
      </c>
      <c r="BL26" s="238">
        <v>2.133222</v>
      </c>
      <c r="BM26" s="238">
        <v>1.9273260000000001</v>
      </c>
      <c r="BN26" s="238">
        <v>1.7024889999999999</v>
      </c>
      <c r="BO26" s="238">
        <v>1.6731050000000001</v>
      </c>
      <c r="BP26" s="238">
        <v>1.700958</v>
      </c>
      <c r="BQ26" s="238">
        <v>1.6682399999999999</v>
      </c>
      <c r="BR26" s="238">
        <v>1.69147</v>
      </c>
      <c r="BS26" s="238">
        <v>1.7916000000000001</v>
      </c>
      <c r="BT26" s="238">
        <v>1.922712</v>
      </c>
      <c r="BU26" s="238">
        <v>1.9920119999999999</v>
      </c>
      <c r="BV26" s="238">
        <v>1.89663</v>
      </c>
    </row>
    <row r="27" spans="1:74" ht="11.15" customHeight="1" x14ac:dyDescent="0.25">
      <c r="A27" s="75" t="s">
        <v>212</v>
      </c>
      <c r="B27" s="156" t="s">
        <v>436</v>
      </c>
      <c r="C27" s="54">
        <v>60.198764064999999</v>
      </c>
      <c r="D27" s="54">
        <v>49.199763760000003</v>
      </c>
      <c r="E27" s="54">
        <v>48.347844962000003</v>
      </c>
      <c r="F27" s="54">
        <v>37.282224120000002</v>
      </c>
      <c r="G27" s="54">
        <v>44.060165955999999</v>
      </c>
      <c r="H27" s="54">
        <v>48.267030300000002</v>
      </c>
      <c r="I27" s="54">
        <v>59.801968033000001</v>
      </c>
      <c r="J27" s="54">
        <v>56.310744251000003</v>
      </c>
      <c r="K27" s="54">
        <v>51.113288310000002</v>
      </c>
      <c r="L27" s="54">
        <v>41.517648131999998</v>
      </c>
      <c r="M27" s="54">
        <v>45.869143289999997</v>
      </c>
      <c r="N27" s="54">
        <v>44.574784772999998</v>
      </c>
      <c r="O27" s="54">
        <v>40.771261193999997</v>
      </c>
      <c r="P27" s="54">
        <v>36.011703142999998</v>
      </c>
      <c r="Q27" s="54">
        <v>32.842827487999998</v>
      </c>
      <c r="R27" s="54">
        <v>26.754132930000001</v>
      </c>
      <c r="S27" s="54">
        <v>29.783501813000001</v>
      </c>
      <c r="T27" s="54">
        <v>39.797904000000003</v>
      </c>
      <c r="U27" s="54">
        <v>52.852355979000002</v>
      </c>
      <c r="V27" s="54">
        <v>53.610339025000002</v>
      </c>
      <c r="W27" s="54">
        <v>41.827720859999999</v>
      </c>
      <c r="X27" s="54">
        <v>37.392535729999999</v>
      </c>
      <c r="Y27" s="54">
        <v>37.873816920000003</v>
      </c>
      <c r="Z27" s="54">
        <v>47.175003052000001</v>
      </c>
      <c r="AA27" s="54">
        <v>49.009761674000003</v>
      </c>
      <c r="AB27" s="54">
        <v>51.520742167999998</v>
      </c>
      <c r="AC27" s="54">
        <v>38.330783930999999</v>
      </c>
      <c r="AD27" s="54">
        <v>33.633784050000003</v>
      </c>
      <c r="AE27" s="54">
        <v>39.281848803000003</v>
      </c>
      <c r="AF27" s="54">
        <v>51.589706790000001</v>
      </c>
      <c r="AG27" s="54">
        <v>60.022262775000002</v>
      </c>
      <c r="AH27" s="54">
        <v>59.903693634</v>
      </c>
      <c r="AI27" s="54">
        <v>47.960249910000002</v>
      </c>
      <c r="AJ27" s="54">
        <v>39.435283179000002</v>
      </c>
      <c r="AK27" s="54">
        <v>36.623472419999999</v>
      </c>
      <c r="AL27" s="54">
        <v>38.367695847999997</v>
      </c>
      <c r="AM27" s="54">
        <v>52.357441010000002</v>
      </c>
      <c r="AN27" s="54">
        <v>43.430377984000003</v>
      </c>
      <c r="AO27" s="54">
        <v>37.946865453999997</v>
      </c>
      <c r="AP27" s="54">
        <v>34.267185150000003</v>
      </c>
      <c r="AQ27" s="54">
        <v>38.500672301000002</v>
      </c>
      <c r="AR27" s="54">
        <v>45.133892250000002</v>
      </c>
      <c r="AS27" s="54">
        <v>52.853945752000001</v>
      </c>
      <c r="AT27" s="54">
        <v>51.704437976000001</v>
      </c>
      <c r="AU27" s="54">
        <v>40.627001880000002</v>
      </c>
      <c r="AV27" s="54">
        <v>34.957312006000002</v>
      </c>
      <c r="AW27" s="54">
        <v>35.746966049999997</v>
      </c>
      <c r="AX27" s="54">
        <v>45.111735525</v>
      </c>
      <c r="AY27" s="54">
        <v>37.934900601000002</v>
      </c>
      <c r="AZ27" s="54">
        <v>30.101143100000002</v>
      </c>
      <c r="BA27" s="54">
        <v>31.837249997000001</v>
      </c>
      <c r="BB27" s="54">
        <v>25.787541999999998</v>
      </c>
      <c r="BC27" s="54">
        <v>27.587436610000001</v>
      </c>
      <c r="BD27" s="54">
        <v>34.809636900000001</v>
      </c>
      <c r="BE27" s="238">
        <v>45.168909999999997</v>
      </c>
      <c r="BF27" s="238">
        <v>46.922069999999998</v>
      </c>
      <c r="BG27" s="238">
        <v>36.965499999999999</v>
      </c>
      <c r="BH27" s="238">
        <v>27.336829999999999</v>
      </c>
      <c r="BI27" s="238">
        <v>27.749490000000002</v>
      </c>
      <c r="BJ27" s="238">
        <v>38.217599999999997</v>
      </c>
      <c r="BK27" s="238">
        <v>38.9621</v>
      </c>
      <c r="BL27" s="238">
        <v>30.95543</v>
      </c>
      <c r="BM27" s="238">
        <v>27.55369</v>
      </c>
      <c r="BN27" s="238">
        <v>23.014949999999999</v>
      </c>
      <c r="BO27" s="238">
        <v>26.315059999999999</v>
      </c>
      <c r="BP27" s="238">
        <v>38.159500000000001</v>
      </c>
      <c r="BQ27" s="238">
        <v>43.360660000000003</v>
      </c>
      <c r="BR27" s="238">
        <v>44.215730000000001</v>
      </c>
      <c r="BS27" s="238">
        <v>34.109250000000003</v>
      </c>
      <c r="BT27" s="238">
        <v>27.587240000000001</v>
      </c>
      <c r="BU27" s="238">
        <v>26.113700000000001</v>
      </c>
      <c r="BV27" s="238">
        <v>37.026600000000002</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77"/>
      <c r="BF28" s="277"/>
      <c r="BG28" s="277"/>
      <c r="BH28" s="277"/>
      <c r="BI28" s="277"/>
      <c r="BJ28" s="277"/>
      <c r="BK28" s="277"/>
      <c r="BL28" s="277"/>
      <c r="BM28" s="277"/>
      <c r="BN28" s="277"/>
      <c r="BO28" s="277"/>
      <c r="BP28" s="277"/>
      <c r="BQ28" s="277"/>
      <c r="BR28" s="277"/>
      <c r="BS28" s="277"/>
      <c r="BT28" s="277"/>
      <c r="BU28" s="277"/>
      <c r="BV28" s="277"/>
    </row>
    <row r="29" spans="1:74" ht="11.15" customHeight="1" x14ac:dyDescent="0.25">
      <c r="A29" s="75" t="s">
        <v>213</v>
      </c>
      <c r="B29" s="76" t="s">
        <v>160</v>
      </c>
      <c r="C29" s="54">
        <v>1.941812949</v>
      </c>
      <c r="D29" s="54">
        <v>1.9776112480000001</v>
      </c>
      <c r="E29" s="54">
        <v>0.92276508999999995</v>
      </c>
      <c r="F29" s="54">
        <v>6.5354064200000002</v>
      </c>
      <c r="G29" s="54">
        <v>0.60143062000000003</v>
      </c>
      <c r="H29" s="54">
        <v>-8.1691849999999996E-2</v>
      </c>
      <c r="I29" s="54">
        <v>-0.74159775800000005</v>
      </c>
      <c r="J29" s="54">
        <v>-8.7454265000000003E-2</v>
      </c>
      <c r="K29" s="54">
        <v>-0.94374382999999995</v>
      </c>
      <c r="L29" s="54">
        <v>0.89479660800000005</v>
      </c>
      <c r="M29" s="54">
        <v>-2.7976505</v>
      </c>
      <c r="N29" s="54">
        <v>-2.9832376979999999</v>
      </c>
      <c r="O29" s="54">
        <v>3.9386758049999999</v>
      </c>
      <c r="P29" s="54">
        <v>0.56437685699999995</v>
      </c>
      <c r="Q29" s="54">
        <v>2.3848065169999999</v>
      </c>
      <c r="R29" s="54">
        <v>1.1241030599999999</v>
      </c>
      <c r="S29" s="54">
        <v>1.305503195</v>
      </c>
      <c r="T29" s="54">
        <v>1.7993450099999999</v>
      </c>
      <c r="U29" s="54">
        <v>0.81332202600000003</v>
      </c>
      <c r="V29" s="54">
        <v>-0.18510802400000001</v>
      </c>
      <c r="W29" s="54">
        <v>1.1659421299999999</v>
      </c>
      <c r="X29" s="54">
        <v>0.17794426699999999</v>
      </c>
      <c r="Y29" s="54">
        <v>-0.74769890999999999</v>
      </c>
      <c r="Z29" s="54">
        <v>-4.5167360580000002</v>
      </c>
      <c r="AA29" s="54">
        <v>4.4992893260000004</v>
      </c>
      <c r="AB29" s="54">
        <v>-1.3014311759999999</v>
      </c>
      <c r="AC29" s="54">
        <v>4.0366260839999999</v>
      </c>
      <c r="AD29" s="54">
        <v>-0.10208404</v>
      </c>
      <c r="AE29" s="54">
        <v>0.48288019100000001</v>
      </c>
      <c r="AF29" s="54">
        <v>-0.11052178999999999</v>
      </c>
      <c r="AG29" s="54">
        <v>-2.0979235329999999</v>
      </c>
      <c r="AH29" s="54">
        <v>-1.514419384</v>
      </c>
      <c r="AI29" s="54">
        <v>1.12339334</v>
      </c>
      <c r="AJ29" s="54">
        <v>-1.0104459290000001</v>
      </c>
      <c r="AK29" s="54">
        <v>-0.65544316999999996</v>
      </c>
      <c r="AL29" s="54">
        <v>1.6492904020000001</v>
      </c>
      <c r="AM29" s="54">
        <v>-0.28906101000000001</v>
      </c>
      <c r="AN29" s="54">
        <v>0.35767001599999998</v>
      </c>
      <c r="AO29" s="54">
        <v>1.9458465460000001</v>
      </c>
      <c r="AP29" s="54">
        <v>1.2297738499999999</v>
      </c>
      <c r="AQ29" s="54">
        <v>2.8069996989999999</v>
      </c>
      <c r="AR29" s="54">
        <v>2.8175257500000002</v>
      </c>
      <c r="AS29" s="54">
        <v>-0.14217375199999999</v>
      </c>
      <c r="AT29" s="54">
        <v>0.59728802400000003</v>
      </c>
      <c r="AU29" s="54">
        <v>1.80465012</v>
      </c>
      <c r="AV29" s="54">
        <v>3.657463994</v>
      </c>
      <c r="AW29" s="54">
        <v>1.7923369499999999</v>
      </c>
      <c r="AX29" s="54">
        <v>-0.80350252499999997</v>
      </c>
      <c r="AY29" s="54">
        <v>1.9437945657</v>
      </c>
      <c r="AZ29" s="54">
        <v>2.0085060666999999</v>
      </c>
      <c r="BA29" s="54">
        <v>3.3317884699999998</v>
      </c>
      <c r="BB29" s="54">
        <v>7.6114741666999999</v>
      </c>
      <c r="BC29" s="54">
        <v>1.7445191846999999</v>
      </c>
      <c r="BD29" s="54">
        <v>-1.3563333296E-5</v>
      </c>
      <c r="BE29" s="238">
        <v>0</v>
      </c>
      <c r="BF29" s="238">
        <v>0</v>
      </c>
      <c r="BG29" s="238">
        <v>0</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77"/>
      <c r="BF30" s="277"/>
      <c r="BG30" s="277"/>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660</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278"/>
      <c r="BF31" s="278"/>
      <c r="BG31" s="278"/>
      <c r="BH31" s="278"/>
      <c r="BI31" s="278"/>
      <c r="BJ31" s="278"/>
      <c r="BK31" s="278"/>
      <c r="BL31" s="278"/>
      <c r="BM31" s="278"/>
      <c r="BN31" s="278"/>
      <c r="BO31" s="278"/>
      <c r="BP31" s="278"/>
      <c r="BQ31" s="278"/>
      <c r="BR31" s="278"/>
      <c r="BS31" s="278"/>
      <c r="BT31" s="278"/>
      <c r="BU31" s="278"/>
      <c r="BV31" s="278"/>
    </row>
    <row r="32" spans="1:74" ht="11.15" customHeight="1" x14ac:dyDescent="0.25">
      <c r="A32" s="75" t="s">
        <v>596</v>
      </c>
      <c r="B32" s="156" t="s">
        <v>180</v>
      </c>
      <c r="C32" s="54">
        <v>21.390999999999998</v>
      </c>
      <c r="D32" s="54">
        <v>23.550999999999998</v>
      </c>
      <c r="E32" s="54">
        <v>24.160320939999998</v>
      </c>
      <c r="F32" s="54">
        <v>22.766764389999999</v>
      </c>
      <c r="G32" s="54">
        <v>24.273466809999999</v>
      </c>
      <c r="H32" s="54">
        <v>24.52893736</v>
      </c>
      <c r="I32" s="54">
        <v>25.239933099999998</v>
      </c>
      <c r="J32" s="54">
        <v>26.440583100000001</v>
      </c>
      <c r="K32" s="54">
        <v>27.713936619999998</v>
      </c>
      <c r="L32" s="54">
        <v>29.683237869999999</v>
      </c>
      <c r="M32" s="54">
        <v>30.717214089999999</v>
      </c>
      <c r="N32" s="54">
        <v>31.32</v>
      </c>
      <c r="O32" s="54">
        <v>31.382000000000001</v>
      </c>
      <c r="P32" s="54">
        <v>31.803000000000001</v>
      </c>
      <c r="Q32" s="54">
        <v>30.829000000000001</v>
      </c>
      <c r="R32" s="54">
        <v>31.167999999999999</v>
      </c>
      <c r="S32" s="54">
        <v>31.521999999999998</v>
      </c>
      <c r="T32" s="54">
        <v>29.51</v>
      </c>
      <c r="U32" s="54">
        <v>27.716000000000001</v>
      </c>
      <c r="V32" s="54">
        <v>27.138000000000002</v>
      </c>
      <c r="W32" s="54">
        <v>25.536840000000002</v>
      </c>
      <c r="X32" s="54">
        <v>25.02535</v>
      </c>
      <c r="Y32" s="54">
        <v>24.151730000000001</v>
      </c>
      <c r="Z32" s="54">
        <v>23.64</v>
      </c>
      <c r="AA32" s="54">
        <v>21.804819999999999</v>
      </c>
      <c r="AB32" s="54">
        <v>22.681560000000001</v>
      </c>
      <c r="AC32" s="54">
        <v>22.628799999999998</v>
      </c>
      <c r="AD32" s="54">
        <v>22.532039999999999</v>
      </c>
      <c r="AE32" s="54">
        <v>22.443670000000001</v>
      </c>
      <c r="AF32" s="54">
        <v>22.360939999999999</v>
      </c>
      <c r="AG32" s="54">
        <v>21.420069999999999</v>
      </c>
      <c r="AH32" s="54">
        <v>19.98582</v>
      </c>
      <c r="AI32" s="54">
        <v>19.04241</v>
      </c>
      <c r="AJ32" s="54">
        <v>19.02638</v>
      </c>
      <c r="AK32" s="54">
        <v>19.021519999999999</v>
      </c>
      <c r="AL32" s="54">
        <v>19.013000000000002</v>
      </c>
      <c r="AM32" s="54">
        <v>19.803999999999998</v>
      </c>
      <c r="AN32" s="54">
        <v>20.937999999999999</v>
      </c>
      <c r="AO32" s="54">
        <v>20.952999999999999</v>
      </c>
      <c r="AP32" s="54">
        <v>20.952000000000002</v>
      </c>
      <c r="AQ32" s="54">
        <v>20.934000000000001</v>
      </c>
      <c r="AR32" s="54">
        <v>20.927</v>
      </c>
      <c r="AS32" s="54">
        <v>19.959</v>
      </c>
      <c r="AT32" s="54">
        <v>18.506</v>
      </c>
      <c r="AU32" s="54">
        <v>17.515000000000001</v>
      </c>
      <c r="AV32" s="54">
        <v>17.613</v>
      </c>
      <c r="AW32" s="54">
        <v>17.704000000000001</v>
      </c>
      <c r="AX32" s="54">
        <v>17.77</v>
      </c>
      <c r="AY32" s="54">
        <v>18.588000000000001</v>
      </c>
      <c r="AZ32" s="54">
        <v>19.728000000000002</v>
      </c>
      <c r="BA32" s="54">
        <v>19.753</v>
      </c>
      <c r="BB32" s="54">
        <v>19.75</v>
      </c>
      <c r="BC32" s="54">
        <v>19.75563</v>
      </c>
      <c r="BD32" s="54">
        <v>19.752389999999998</v>
      </c>
      <c r="BE32" s="238">
        <v>18.782039999999999</v>
      </c>
      <c r="BF32" s="238">
        <v>17.302230000000002</v>
      </c>
      <c r="BG32" s="238">
        <v>16.300439999999998</v>
      </c>
      <c r="BH32" s="238">
        <v>16.319520000000001</v>
      </c>
      <c r="BI32" s="238">
        <v>16.325710000000001</v>
      </c>
      <c r="BJ32" s="238">
        <v>16.30986</v>
      </c>
      <c r="BK32" s="238">
        <v>16.972000000000001</v>
      </c>
      <c r="BL32" s="238">
        <v>18.002300000000002</v>
      </c>
      <c r="BM32" s="238">
        <v>17.948930000000001</v>
      </c>
      <c r="BN32" s="238">
        <v>17.861350000000002</v>
      </c>
      <c r="BO32" s="238">
        <v>17.780740000000002</v>
      </c>
      <c r="BP32" s="238">
        <v>17.701519999999999</v>
      </c>
      <c r="BQ32" s="238">
        <v>16.666239999999998</v>
      </c>
      <c r="BR32" s="238">
        <v>15.12725</v>
      </c>
      <c r="BS32" s="238">
        <v>14.06992</v>
      </c>
      <c r="BT32" s="238">
        <v>14.046379999999999</v>
      </c>
      <c r="BU32" s="238">
        <v>14.01623</v>
      </c>
      <c r="BV32" s="238">
        <v>13.9758</v>
      </c>
    </row>
    <row r="33" spans="1:74" ht="11.15" customHeight="1" x14ac:dyDescent="0.25">
      <c r="A33" s="75" t="s">
        <v>597</v>
      </c>
      <c r="B33" s="156" t="s">
        <v>88</v>
      </c>
      <c r="C33" s="54">
        <v>104.37176100000001</v>
      </c>
      <c r="D33" s="54">
        <v>103.779725</v>
      </c>
      <c r="E33" s="54">
        <v>101.989847</v>
      </c>
      <c r="F33" s="54">
        <v>113.271682</v>
      </c>
      <c r="G33" s="54">
        <v>121.041225</v>
      </c>
      <c r="H33" s="54">
        <v>122.357501</v>
      </c>
      <c r="I33" s="54">
        <v>116.270848</v>
      </c>
      <c r="J33" s="54">
        <v>116.00446599999999</v>
      </c>
      <c r="K33" s="54">
        <v>116.47823</v>
      </c>
      <c r="L33" s="54">
        <v>124.421193</v>
      </c>
      <c r="M33" s="54">
        <v>128.20353499999999</v>
      </c>
      <c r="N33" s="54">
        <v>133.93983600000001</v>
      </c>
      <c r="O33" s="54">
        <v>139.81918099999999</v>
      </c>
      <c r="P33" s="54">
        <v>144.64412200000001</v>
      </c>
      <c r="Q33" s="54">
        <v>150.413499</v>
      </c>
      <c r="R33" s="54">
        <v>156.87158299999999</v>
      </c>
      <c r="S33" s="54">
        <v>159.011494</v>
      </c>
      <c r="T33" s="54">
        <v>155.18859499999999</v>
      </c>
      <c r="U33" s="54">
        <v>142.35613699999999</v>
      </c>
      <c r="V33" s="54">
        <v>133.49150399999999</v>
      </c>
      <c r="W33" s="54">
        <v>133.01758899999999</v>
      </c>
      <c r="X33" s="54">
        <v>137.052345</v>
      </c>
      <c r="Y33" s="54">
        <v>139.39513700000001</v>
      </c>
      <c r="Z33" s="54">
        <v>136.18216200000001</v>
      </c>
      <c r="AA33" s="54">
        <v>128.31009</v>
      </c>
      <c r="AB33" s="54">
        <v>112.156792</v>
      </c>
      <c r="AC33" s="54">
        <v>113.92601000000001</v>
      </c>
      <c r="AD33" s="54">
        <v>119.942661</v>
      </c>
      <c r="AE33" s="54">
        <v>122.49473</v>
      </c>
      <c r="AF33" s="54">
        <v>113.36642399999999</v>
      </c>
      <c r="AG33" s="54">
        <v>99.643457999999995</v>
      </c>
      <c r="AH33" s="54">
        <v>86.411879999999996</v>
      </c>
      <c r="AI33" s="54">
        <v>82.106979999999993</v>
      </c>
      <c r="AJ33" s="54">
        <v>86.453131999999997</v>
      </c>
      <c r="AK33" s="54">
        <v>93.708056999999997</v>
      </c>
      <c r="AL33" s="54">
        <v>96.343018000000001</v>
      </c>
      <c r="AM33" s="54">
        <v>88.877767000000006</v>
      </c>
      <c r="AN33" s="54">
        <v>85.341707</v>
      </c>
      <c r="AO33" s="54">
        <v>90.453306999999995</v>
      </c>
      <c r="AP33" s="54">
        <v>95.191453999999993</v>
      </c>
      <c r="AQ33" s="54">
        <v>97.229061999999999</v>
      </c>
      <c r="AR33" s="54">
        <v>91.471734999999995</v>
      </c>
      <c r="AS33" s="54">
        <v>83.963379000000003</v>
      </c>
      <c r="AT33" s="54">
        <v>80.507009999999994</v>
      </c>
      <c r="AU33" s="54">
        <v>84.451480000000004</v>
      </c>
      <c r="AV33" s="54">
        <v>92.439659000000006</v>
      </c>
      <c r="AW33" s="54">
        <v>98.322941</v>
      </c>
      <c r="AX33" s="54">
        <v>94.255482999999998</v>
      </c>
      <c r="AY33" s="54">
        <v>99.351971500000005</v>
      </c>
      <c r="AZ33" s="54">
        <v>105.464544</v>
      </c>
      <c r="BA33" s="54">
        <v>114.7771652</v>
      </c>
      <c r="BB33" s="54">
        <v>123.82955370000001</v>
      </c>
      <c r="BC33" s="54">
        <v>137.56945690000001</v>
      </c>
      <c r="BD33" s="54">
        <v>142.8107503</v>
      </c>
      <c r="BE33" s="238">
        <v>139.68770000000001</v>
      </c>
      <c r="BF33" s="238">
        <v>138.67779999999999</v>
      </c>
      <c r="BG33" s="238">
        <v>142.04810000000001</v>
      </c>
      <c r="BH33" s="238">
        <v>153.41589999999999</v>
      </c>
      <c r="BI33" s="238">
        <v>161.40049999999999</v>
      </c>
      <c r="BJ33" s="238">
        <v>157.34059999999999</v>
      </c>
      <c r="BK33" s="238">
        <v>153.0419</v>
      </c>
      <c r="BL33" s="238">
        <v>149.75299999999999</v>
      </c>
      <c r="BM33" s="238">
        <v>154.70740000000001</v>
      </c>
      <c r="BN33" s="238">
        <v>159.37190000000001</v>
      </c>
      <c r="BO33" s="238">
        <v>161.6806</v>
      </c>
      <c r="BP33" s="238">
        <v>152.12049999999999</v>
      </c>
      <c r="BQ33" s="238">
        <v>140.60339999999999</v>
      </c>
      <c r="BR33" s="238">
        <v>132.99690000000001</v>
      </c>
      <c r="BS33" s="238">
        <v>130.73840000000001</v>
      </c>
      <c r="BT33" s="238">
        <v>134.637</v>
      </c>
      <c r="BU33" s="238">
        <v>137.92609999999999</v>
      </c>
      <c r="BV33" s="238">
        <v>129.6046</v>
      </c>
    </row>
    <row r="34" spans="1:74" ht="11.15" customHeight="1" x14ac:dyDescent="0.25">
      <c r="A34" s="75" t="s">
        <v>59</v>
      </c>
      <c r="B34" s="156" t="s">
        <v>60</v>
      </c>
      <c r="C34" s="54">
        <v>99.144744000000003</v>
      </c>
      <c r="D34" s="54">
        <v>98.637321</v>
      </c>
      <c r="E34" s="54">
        <v>96.932056000000003</v>
      </c>
      <c r="F34" s="54">
        <v>108.07230199999999</v>
      </c>
      <c r="G34" s="54">
        <v>115.700254</v>
      </c>
      <c r="H34" s="54">
        <v>116.87494100000001</v>
      </c>
      <c r="I34" s="54">
        <v>110.661384</v>
      </c>
      <c r="J34" s="54">
        <v>110.268097</v>
      </c>
      <c r="K34" s="54">
        <v>110.614957</v>
      </c>
      <c r="L34" s="54">
        <v>118.56643200000001</v>
      </c>
      <c r="M34" s="54">
        <v>122.357287</v>
      </c>
      <c r="N34" s="54">
        <v>128.10210000000001</v>
      </c>
      <c r="O34" s="54">
        <v>134.134027</v>
      </c>
      <c r="P34" s="54">
        <v>139.111548</v>
      </c>
      <c r="Q34" s="54">
        <v>145.03350699999999</v>
      </c>
      <c r="R34" s="54">
        <v>151.53379699999999</v>
      </c>
      <c r="S34" s="54">
        <v>153.715913</v>
      </c>
      <c r="T34" s="54">
        <v>149.93521999999999</v>
      </c>
      <c r="U34" s="54">
        <v>137.14856399999999</v>
      </c>
      <c r="V34" s="54">
        <v>128.329733</v>
      </c>
      <c r="W34" s="54">
        <v>127.90161999999999</v>
      </c>
      <c r="X34" s="54">
        <v>132.05787000000001</v>
      </c>
      <c r="Y34" s="54">
        <v>134.522154</v>
      </c>
      <c r="Z34" s="54">
        <v>131.43067300000001</v>
      </c>
      <c r="AA34" s="54">
        <v>123.70493999999999</v>
      </c>
      <c r="AB34" s="54">
        <v>107.697982</v>
      </c>
      <c r="AC34" s="54">
        <v>109.613539</v>
      </c>
      <c r="AD34" s="54">
        <v>115.50493</v>
      </c>
      <c r="AE34" s="54">
        <v>117.93173899999999</v>
      </c>
      <c r="AF34" s="54">
        <v>108.678173</v>
      </c>
      <c r="AG34" s="54">
        <v>94.974288000000001</v>
      </c>
      <c r="AH34" s="54">
        <v>81.761792</v>
      </c>
      <c r="AI34" s="54">
        <v>77.475972999999996</v>
      </c>
      <c r="AJ34" s="54">
        <v>81.879538999999994</v>
      </c>
      <c r="AK34" s="54">
        <v>89.191877000000005</v>
      </c>
      <c r="AL34" s="54">
        <v>91.884252000000004</v>
      </c>
      <c r="AM34" s="54">
        <v>84.522165000000001</v>
      </c>
      <c r="AN34" s="54">
        <v>81.089270999999997</v>
      </c>
      <c r="AO34" s="54">
        <v>86.304034999999999</v>
      </c>
      <c r="AP34" s="54">
        <v>91.040986000000004</v>
      </c>
      <c r="AQ34" s="54">
        <v>93.077398000000002</v>
      </c>
      <c r="AR34" s="54">
        <v>87.318875000000006</v>
      </c>
      <c r="AS34" s="54">
        <v>79.740561</v>
      </c>
      <c r="AT34" s="54">
        <v>76.214230999999998</v>
      </c>
      <c r="AU34" s="54">
        <v>80.088742999999994</v>
      </c>
      <c r="AV34" s="54">
        <v>88.100316000000007</v>
      </c>
      <c r="AW34" s="54">
        <v>94.006990000000002</v>
      </c>
      <c r="AX34" s="54">
        <v>89.962925999999996</v>
      </c>
      <c r="AY34" s="54">
        <v>94.106684000000001</v>
      </c>
      <c r="AZ34" s="54">
        <v>100.488197</v>
      </c>
      <c r="BA34" s="54">
        <v>110.072836</v>
      </c>
      <c r="BB34" s="54">
        <v>119.082322</v>
      </c>
      <c r="BC34" s="54">
        <v>132.77600000000001</v>
      </c>
      <c r="BD34" s="54">
        <v>137.97149999999999</v>
      </c>
      <c r="BE34" s="238">
        <v>134.72059999999999</v>
      </c>
      <c r="BF34" s="238">
        <v>133.66849999999999</v>
      </c>
      <c r="BG34" s="238">
        <v>136.99080000000001</v>
      </c>
      <c r="BH34" s="238">
        <v>148.3792</v>
      </c>
      <c r="BI34" s="238">
        <v>156.38130000000001</v>
      </c>
      <c r="BJ34" s="238">
        <v>152.33449999999999</v>
      </c>
      <c r="BK34" s="238">
        <v>148.28149999999999</v>
      </c>
      <c r="BL34" s="238">
        <v>145.23759999999999</v>
      </c>
      <c r="BM34" s="238">
        <v>150.44030000000001</v>
      </c>
      <c r="BN34" s="238">
        <v>155.04230000000001</v>
      </c>
      <c r="BO34" s="238">
        <v>157.2877</v>
      </c>
      <c r="BP34" s="238">
        <v>147.6645</v>
      </c>
      <c r="BQ34" s="238">
        <v>136.00309999999999</v>
      </c>
      <c r="BR34" s="238">
        <v>128.33850000000001</v>
      </c>
      <c r="BS34" s="238">
        <v>126.0167</v>
      </c>
      <c r="BT34" s="238">
        <v>129.92179999999999</v>
      </c>
      <c r="BU34" s="238">
        <v>133.21530000000001</v>
      </c>
      <c r="BV34" s="238">
        <v>124.8947</v>
      </c>
    </row>
    <row r="35" spans="1:74" ht="11.15" customHeight="1" x14ac:dyDescent="0.25">
      <c r="A35" s="75" t="s">
        <v>57</v>
      </c>
      <c r="B35" s="156" t="s">
        <v>61</v>
      </c>
      <c r="C35" s="54">
        <v>3.1158079999999999</v>
      </c>
      <c r="D35" s="54">
        <v>2.9737580000000001</v>
      </c>
      <c r="E35" s="54">
        <v>2.831709</v>
      </c>
      <c r="F35" s="54">
        <v>2.8828290000000001</v>
      </c>
      <c r="G35" s="54">
        <v>2.9339490000000001</v>
      </c>
      <c r="H35" s="54">
        <v>2.9850690000000002</v>
      </c>
      <c r="I35" s="54">
        <v>3.0461659999999999</v>
      </c>
      <c r="J35" s="54">
        <v>3.107262</v>
      </c>
      <c r="K35" s="54">
        <v>3.1683590000000001</v>
      </c>
      <c r="L35" s="54">
        <v>3.1983519999999999</v>
      </c>
      <c r="M35" s="54">
        <v>3.2283439999999999</v>
      </c>
      <c r="N35" s="54">
        <v>3.258337</v>
      </c>
      <c r="O35" s="54">
        <v>3.178963</v>
      </c>
      <c r="P35" s="54">
        <v>3.0995900000000001</v>
      </c>
      <c r="Q35" s="54">
        <v>3.020216</v>
      </c>
      <c r="R35" s="54">
        <v>3.0196689999999999</v>
      </c>
      <c r="S35" s="54">
        <v>3.0191219999999999</v>
      </c>
      <c r="T35" s="54">
        <v>3.0185749999999998</v>
      </c>
      <c r="U35" s="54">
        <v>2.9813800000000001</v>
      </c>
      <c r="V35" s="54">
        <v>2.9441850000000001</v>
      </c>
      <c r="W35" s="54">
        <v>2.90699</v>
      </c>
      <c r="X35" s="54">
        <v>2.887165</v>
      </c>
      <c r="Y35" s="54">
        <v>2.86734</v>
      </c>
      <c r="Z35" s="54">
        <v>2.847515</v>
      </c>
      <c r="AA35" s="54">
        <v>2.7444489999999999</v>
      </c>
      <c r="AB35" s="54">
        <v>2.641384</v>
      </c>
      <c r="AC35" s="54">
        <v>2.5383179999999999</v>
      </c>
      <c r="AD35" s="54">
        <v>2.5671279999999999</v>
      </c>
      <c r="AE35" s="54">
        <v>2.5959379999999999</v>
      </c>
      <c r="AF35" s="54">
        <v>2.6247479999999999</v>
      </c>
      <c r="AG35" s="54">
        <v>2.6285319999999999</v>
      </c>
      <c r="AH35" s="54">
        <v>2.6323159999999999</v>
      </c>
      <c r="AI35" s="54">
        <v>2.6360999999999999</v>
      </c>
      <c r="AJ35" s="54">
        <v>2.6321680000000001</v>
      </c>
      <c r="AK35" s="54">
        <v>2.6282359999999998</v>
      </c>
      <c r="AL35" s="54">
        <v>2.624304</v>
      </c>
      <c r="AM35" s="54">
        <v>2.5503420000000001</v>
      </c>
      <c r="AN35" s="54">
        <v>2.4763799999999998</v>
      </c>
      <c r="AO35" s="54">
        <v>2.4024179999999999</v>
      </c>
      <c r="AP35" s="54">
        <v>2.3929840000000002</v>
      </c>
      <c r="AQ35" s="54">
        <v>2.3835500000000001</v>
      </c>
      <c r="AR35" s="54">
        <v>2.3741159999999999</v>
      </c>
      <c r="AS35" s="54">
        <v>2.4258920000000002</v>
      </c>
      <c r="AT35" s="54">
        <v>2.4776690000000001</v>
      </c>
      <c r="AU35" s="54">
        <v>2.5294449999999999</v>
      </c>
      <c r="AV35" s="54">
        <v>2.519412</v>
      </c>
      <c r="AW35" s="54">
        <v>2.5093800000000002</v>
      </c>
      <c r="AX35" s="54">
        <v>2.4993470000000002</v>
      </c>
      <c r="AY35" s="54">
        <v>3.3408410000000002</v>
      </c>
      <c r="AZ35" s="54">
        <v>3.1602649999999999</v>
      </c>
      <c r="BA35" s="54">
        <v>2.9725380000000001</v>
      </c>
      <c r="BB35" s="54">
        <v>2.9855849999999999</v>
      </c>
      <c r="BC35" s="54">
        <v>3.0017429999999998</v>
      </c>
      <c r="BD35" s="54">
        <v>3.0171929999999998</v>
      </c>
      <c r="BE35" s="238">
        <v>3.1353580000000001</v>
      </c>
      <c r="BF35" s="238">
        <v>3.1803620000000001</v>
      </c>
      <c r="BG35" s="238">
        <v>3.2277659999999999</v>
      </c>
      <c r="BH35" s="238">
        <v>3.224453</v>
      </c>
      <c r="BI35" s="238">
        <v>3.222426</v>
      </c>
      <c r="BJ35" s="238">
        <v>3.2182780000000002</v>
      </c>
      <c r="BK35" s="238">
        <v>3.0511080000000002</v>
      </c>
      <c r="BL35" s="238">
        <v>2.8862920000000001</v>
      </c>
      <c r="BM35" s="238">
        <v>2.713956</v>
      </c>
      <c r="BN35" s="238">
        <v>2.7409210000000002</v>
      </c>
      <c r="BO35" s="238">
        <v>2.7683930000000001</v>
      </c>
      <c r="BP35" s="238">
        <v>2.795058</v>
      </c>
      <c r="BQ35" s="238">
        <v>2.9240659999999998</v>
      </c>
      <c r="BR35" s="238">
        <v>2.9797039999999999</v>
      </c>
      <c r="BS35" s="238">
        <v>3.0373019999999999</v>
      </c>
      <c r="BT35" s="238">
        <v>3.0434139999999998</v>
      </c>
      <c r="BU35" s="238">
        <v>3.049995</v>
      </c>
      <c r="BV35" s="238">
        <v>3.0537420000000002</v>
      </c>
    </row>
    <row r="36" spans="1:74" ht="11.15" customHeight="1" x14ac:dyDescent="0.25">
      <c r="A36" s="75" t="s">
        <v>58</v>
      </c>
      <c r="B36" s="156" t="s">
        <v>234</v>
      </c>
      <c r="C36" s="54">
        <v>1.8730880000000001</v>
      </c>
      <c r="D36" s="54">
        <v>1.939287</v>
      </c>
      <c r="E36" s="54">
        <v>2.0054859999999999</v>
      </c>
      <c r="F36" s="54">
        <v>2.1023290000000001</v>
      </c>
      <c r="G36" s="54">
        <v>2.199173</v>
      </c>
      <c r="H36" s="54">
        <v>2.2960159999999998</v>
      </c>
      <c r="I36" s="54">
        <v>2.35162</v>
      </c>
      <c r="J36" s="54">
        <v>2.4072249999999999</v>
      </c>
      <c r="K36" s="54">
        <v>2.4628290000000002</v>
      </c>
      <c r="L36" s="54">
        <v>2.4195359999999999</v>
      </c>
      <c r="M36" s="54">
        <v>2.3762439999999998</v>
      </c>
      <c r="N36" s="54">
        <v>2.332951</v>
      </c>
      <c r="O36" s="54">
        <v>2.2712829999999999</v>
      </c>
      <c r="P36" s="54">
        <v>2.209616</v>
      </c>
      <c r="Q36" s="54">
        <v>2.147948</v>
      </c>
      <c r="R36" s="54">
        <v>2.1060650000000001</v>
      </c>
      <c r="S36" s="54">
        <v>2.0641829999999999</v>
      </c>
      <c r="T36" s="54">
        <v>2.0223</v>
      </c>
      <c r="U36" s="54">
        <v>2.006513</v>
      </c>
      <c r="V36" s="54">
        <v>1.990726</v>
      </c>
      <c r="W36" s="54">
        <v>1.974939</v>
      </c>
      <c r="X36" s="54">
        <v>1.8679140000000001</v>
      </c>
      <c r="Y36" s="54">
        <v>1.7608900000000001</v>
      </c>
      <c r="Z36" s="54">
        <v>1.6538649999999999</v>
      </c>
      <c r="AA36" s="54">
        <v>1.6176219999999999</v>
      </c>
      <c r="AB36" s="54">
        <v>1.581378</v>
      </c>
      <c r="AC36" s="54">
        <v>1.5451349999999999</v>
      </c>
      <c r="AD36" s="54">
        <v>1.6478090000000001</v>
      </c>
      <c r="AE36" s="54">
        <v>1.7504839999999999</v>
      </c>
      <c r="AF36" s="54">
        <v>1.8531580000000001</v>
      </c>
      <c r="AG36" s="54">
        <v>1.8334490000000001</v>
      </c>
      <c r="AH36" s="54">
        <v>1.8137399999999999</v>
      </c>
      <c r="AI36" s="54">
        <v>1.7940309999999999</v>
      </c>
      <c r="AJ36" s="54">
        <v>1.748853</v>
      </c>
      <c r="AK36" s="54">
        <v>1.703676</v>
      </c>
      <c r="AL36" s="54">
        <v>1.658498</v>
      </c>
      <c r="AM36" s="54">
        <v>1.635589</v>
      </c>
      <c r="AN36" s="54">
        <v>1.612679</v>
      </c>
      <c r="AO36" s="54">
        <v>1.5897699999999999</v>
      </c>
      <c r="AP36" s="54">
        <v>1.599945</v>
      </c>
      <c r="AQ36" s="54">
        <v>1.61012</v>
      </c>
      <c r="AR36" s="54">
        <v>1.620295</v>
      </c>
      <c r="AS36" s="54">
        <v>1.6289720000000001</v>
      </c>
      <c r="AT36" s="54">
        <v>1.6376500000000001</v>
      </c>
      <c r="AU36" s="54">
        <v>1.6463270000000001</v>
      </c>
      <c r="AV36" s="54">
        <v>1.6397550000000001</v>
      </c>
      <c r="AW36" s="54">
        <v>1.633184</v>
      </c>
      <c r="AX36" s="54">
        <v>1.6266119999999999</v>
      </c>
      <c r="AY36" s="54">
        <v>1.7318770000000001</v>
      </c>
      <c r="AZ36" s="54">
        <v>1.6548389999999999</v>
      </c>
      <c r="BA36" s="54">
        <v>1.5828329999999999</v>
      </c>
      <c r="BB36" s="54">
        <v>1.611375</v>
      </c>
      <c r="BC36" s="54">
        <v>1.6411610000000001</v>
      </c>
      <c r="BD36" s="54">
        <v>1.670636</v>
      </c>
      <c r="BE36" s="238">
        <v>1.674437</v>
      </c>
      <c r="BF36" s="238">
        <v>1.6671450000000001</v>
      </c>
      <c r="BG36" s="238">
        <v>1.6635850000000001</v>
      </c>
      <c r="BH36" s="238">
        <v>1.649116</v>
      </c>
      <c r="BI36" s="238">
        <v>1.6357470000000001</v>
      </c>
      <c r="BJ36" s="238">
        <v>1.6285240000000001</v>
      </c>
      <c r="BK36" s="238">
        <v>1.56321</v>
      </c>
      <c r="BL36" s="238">
        <v>1.496391</v>
      </c>
      <c r="BM36" s="238">
        <v>1.4340489999999999</v>
      </c>
      <c r="BN36" s="238">
        <v>1.4692540000000001</v>
      </c>
      <c r="BO36" s="238">
        <v>1.5051859999999999</v>
      </c>
      <c r="BP36" s="238">
        <v>1.540918</v>
      </c>
      <c r="BQ36" s="238">
        <v>1.550794</v>
      </c>
      <c r="BR36" s="238">
        <v>1.5492950000000001</v>
      </c>
      <c r="BS36" s="238">
        <v>1.551239</v>
      </c>
      <c r="BT36" s="238">
        <v>1.541868</v>
      </c>
      <c r="BU36" s="238">
        <v>1.5333619999999999</v>
      </c>
      <c r="BV36" s="238">
        <v>1.5308679999999999</v>
      </c>
    </row>
    <row r="37" spans="1:74" ht="11.15" customHeight="1" x14ac:dyDescent="0.25">
      <c r="A37" s="75" t="s">
        <v>192</v>
      </c>
      <c r="B37" s="368" t="s">
        <v>193</v>
      </c>
      <c r="C37" s="54">
        <v>0.238121</v>
      </c>
      <c r="D37" s="54">
        <v>0.22935900000000001</v>
      </c>
      <c r="E37" s="54">
        <v>0.22059599999999999</v>
      </c>
      <c r="F37" s="54">
        <v>0.214222</v>
      </c>
      <c r="G37" s="54">
        <v>0.20784900000000001</v>
      </c>
      <c r="H37" s="54">
        <v>0.20147499999999999</v>
      </c>
      <c r="I37" s="54">
        <v>0.21167800000000001</v>
      </c>
      <c r="J37" s="54">
        <v>0.221882</v>
      </c>
      <c r="K37" s="54">
        <v>0.23208500000000001</v>
      </c>
      <c r="L37" s="54">
        <v>0.236873</v>
      </c>
      <c r="M37" s="54">
        <v>0.24166000000000001</v>
      </c>
      <c r="N37" s="54">
        <v>0.246448</v>
      </c>
      <c r="O37" s="54">
        <v>0.23490800000000001</v>
      </c>
      <c r="P37" s="54">
        <v>0.22336800000000001</v>
      </c>
      <c r="Q37" s="54">
        <v>0.21182799999999999</v>
      </c>
      <c r="R37" s="54">
        <v>0.21205199999999999</v>
      </c>
      <c r="S37" s="54">
        <v>0.21227599999999999</v>
      </c>
      <c r="T37" s="54">
        <v>0.21249999999999999</v>
      </c>
      <c r="U37" s="54">
        <v>0.21967999999999999</v>
      </c>
      <c r="V37" s="54">
        <v>0.22686000000000001</v>
      </c>
      <c r="W37" s="54">
        <v>0.23404</v>
      </c>
      <c r="X37" s="54">
        <v>0.239396</v>
      </c>
      <c r="Y37" s="54">
        <v>0.244753</v>
      </c>
      <c r="Z37" s="54">
        <v>0.25010900000000003</v>
      </c>
      <c r="AA37" s="54">
        <v>0.24307899999999999</v>
      </c>
      <c r="AB37" s="54">
        <v>0.23604800000000001</v>
      </c>
      <c r="AC37" s="54">
        <v>0.229018</v>
      </c>
      <c r="AD37" s="54">
        <v>0.22279399999999999</v>
      </c>
      <c r="AE37" s="54">
        <v>0.21656900000000001</v>
      </c>
      <c r="AF37" s="54">
        <v>0.210345</v>
      </c>
      <c r="AG37" s="54">
        <v>0.20718900000000001</v>
      </c>
      <c r="AH37" s="54">
        <v>0.20403199999999999</v>
      </c>
      <c r="AI37" s="54">
        <v>0.200876</v>
      </c>
      <c r="AJ37" s="54">
        <v>0.19257199999999999</v>
      </c>
      <c r="AK37" s="54">
        <v>0.18426799999999999</v>
      </c>
      <c r="AL37" s="54">
        <v>0.17596400000000001</v>
      </c>
      <c r="AM37" s="54">
        <v>0.16967099999999999</v>
      </c>
      <c r="AN37" s="54">
        <v>0.16337699999999999</v>
      </c>
      <c r="AO37" s="54">
        <v>0.157084</v>
      </c>
      <c r="AP37" s="54">
        <v>0.15753900000000001</v>
      </c>
      <c r="AQ37" s="54">
        <v>0.157994</v>
      </c>
      <c r="AR37" s="54">
        <v>0.15844900000000001</v>
      </c>
      <c r="AS37" s="54">
        <v>0.16795399999999999</v>
      </c>
      <c r="AT37" s="54">
        <v>0.17746000000000001</v>
      </c>
      <c r="AU37" s="54">
        <v>0.18696499999999999</v>
      </c>
      <c r="AV37" s="54">
        <v>0.180176</v>
      </c>
      <c r="AW37" s="54">
        <v>0.17338700000000001</v>
      </c>
      <c r="AX37" s="54">
        <v>0.166598</v>
      </c>
      <c r="AY37" s="54">
        <v>0.17256949999999999</v>
      </c>
      <c r="AZ37" s="54">
        <v>0.161243</v>
      </c>
      <c r="BA37" s="54">
        <v>0.14895820000000001</v>
      </c>
      <c r="BB37" s="54">
        <v>0.15027170000000001</v>
      </c>
      <c r="BC37" s="54">
        <v>0.15055289999999999</v>
      </c>
      <c r="BD37" s="54">
        <v>0.15142130000000001</v>
      </c>
      <c r="BE37" s="238">
        <v>0.15736600000000001</v>
      </c>
      <c r="BF37" s="238">
        <v>0.16176660000000001</v>
      </c>
      <c r="BG37" s="238">
        <v>0.16590179999999999</v>
      </c>
      <c r="BH37" s="238">
        <v>0.16309009999999999</v>
      </c>
      <c r="BI37" s="238">
        <v>0.16104850000000001</v>
      </c>
      <c r="BJ37" s="238">
        <v>0.1593263</v>
      </c>
      <c r="BK37" s="238">
        <v>0.14608309999999999</v>
      </c>
      <c r="BL37" s="238">
        <v>0.13274130000000001</v>
      </c>
      <c r="BM37" s="238">
        <v>0.11910229999999999</v>
      </c>
      <c r="BN37" s="238">
        <v>0.11939080000000001</v>
      </c>
      <c r="BO37" s="238">
        <v>0.1194075</v>
      </c>
      <c r="BP37" s="238">
        <v>0.1200242</v>
      </c>
      <c r="BQ37" s="238">
        <v>0.12552530000000001</v>
      </c>
      <c r="BR37" s="238">
        <v>0.1294718</v>
      </c>
      <c r="BS37" s="238">
        <v>0.13315080000000001</v>
      </c>
      <c r="BT37" s="238">
        <v>0.12991459999999999</v>
      </c>
      <c r="BU37" s="238">
        <v>0.12745870000000001</v>
      </c>
      <c r="BV37" s="238">
        <v>0.12535550000000001</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278"/>
      <c r="BF38" s="278"/>
      <c r="BG38" s="2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278"/>
      <c r="BF39" s="278"/>
      <c r="BG39" s="2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47</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278"/>
      <c r="BF40" s="278"/>
      <c r="BG40" s="278"/>
      <c r="BH40" s="278"/>
      <c r="BI40" s="278"/>
      <c r="BJ40" s="278"/>
      <c r="BK40" s="278"/>
      <c r="BL40" s="278"/>
      <c r="BM40" s="278"/>
      <c r="BN40" s="278"/>
      <c r="BO40" s="278"/>
      <c r="BP40" s="278"/>
      <c r="BQ40" s="278"/>
      <c r="BR40" s="278"/>
      <c r="BS40" s="278"/>
      <c r="BT40" s="278"/>
      <c r="BU40" s="278"/>
      <c r="BV40" s="278"/>
    </row>
    <row r="41" spans="1:74" ht="11.15" customHeight="1" x14ac:dyDescent="0.25">
      <c r="A41" s="75" t="s">
        <v>53</v>
      </c>
      <c r="B41" s="156" t="s">
        <v>55</v>
      </c>
      <c r="C41" s="168">
        <v>5.94</v>
      </c>
      <c r="D41" s="168">
        <v>5.94</v>
      </c>
      <c r="E41" s="168">
        <v>5.94</v>
      </c>
      <c r="F41" s="168">
        <v>5.94</v>
      </c>
      <c r="G41" s="168">
        <v>5.94</v>
      </c>
      <c r="H41" s="168">
        <v>5.94</v>
      </c>
      <c r="I41" s="168">
        <v>5.94</v>
      </c>
      <c r="J41" s="168">
        <v>5.94</v>
      </c>
      <c r="K41" s="168">
        <v>5.94</v>
      </c>
      <c r="L41" s="168">
        <v>5.94</v>
      </c>
      <c r="M41" s="168">
        <v>5.94</v>
      </c>
      <c r="N41" s="168">
        <v>5.94</v>
      </c>
      <c r="O41" s="168">
        <v>6.12</v>
      </c>
      <c r="P41" s="168">
        <v>6.12</v>
      </c>
      <c r="Q41" s="168">
        <v>6.12</v>
      </c>
      <c r="R41" s="168">
        <v>6.12</v>
      </c>
      <c r="S41" s="168">
        <v>6.12</v>
      </c>
      <c r="T41" s="168">
        <v>6.12</v>
      </c>
      <c r="U41" s="168">
        <v>6.12</v>
      </c>
      <c r="V41" s="168">
        <v>6.12</v>
      </c>
      <c r="W41" s="168">
        <v>6.12</v>
      </c>
      <c r="X41" s="168">
        <v>6.12</v>
      </c>
      <c r="Y41" s="168">
        <v>6.12</v>
      </c>
      <c r="Z41" s="168">
        <v>6.12</v>
      </c>
      <c r="AA41" s="168">
        <v>6.0770288248000002</v>
      </c>
      <c r="AB41" s="168">
        <v>6.0770288248000002</v>
      </c>
      <c r="AC41" s="168">
        <v>6.0770288248000002</v>
      </c>
      <c r="AD41" s="168">
        <v>6.0770288248000002</v>
      </c>
      <c r="AE41" s="168">
        <v>6.0770288248000002</v>
      </c>
      <c r="AF41" s="168">
        <v>6.0770288248000002</v>
      </c>
      <c r="AG41" s="168">
        <v>6.0770288248000002</v>
      </c>
      <c r="AH41" s="168">
        <v>6.0770288248000002</v>
      </c>
      <c r="AI41" s="168">
        <v>6.0770288248000002</v>
      </c>
      <c r="AJ41" s="168">
        <v>6.0770288248000002</v>
      </c>
      <c r="AK41" s="168">
        <v>6.0770288248000002</v>
      </c>
      <c r="AL41" s="168">
        <v>6.0770288248000002</v>
      </c>
      <c r="AM41" s="168">
        <v>6.0544124169</v>
      </c>
      <c r="AN41" s="168">
        <v>6.0544124169</v>
      </c>
      <c r="AO41" s="168">
        <v>6.0544124169</v>
      </c>
      <c r="AP41" s="168">
        <v>6.0544124169</v>
      </c>
      <c r="AQ41" s="168">
        <v>6.0544124169</v>
      </c>
      <c r="AR41" s="168">
        <v>6.0544124169</v>
      </c>
      <c r="AS41" s="168">
        <v>6.0544124169</v>
      </c>
      <c r="AT41" s="168">
        <v>6.0544124169</v>
      </c>
      <c r="AU41" s="168">
        <v>6.0544124169</v>
      </c>
      <c r="AV41" s="168">
        <v>6.0544124169</v>
      </c>
      <c r="AW41" s="168">
        <v>6.0544124169</v>
      </c>
      <c r="AX41" s="168">
        <v>6.0544124169</v>
      </c>
      <c r="AY41" s="168">
        <v>5.9752549888999997</v>
      </c>
      <c r="AZ41" s="168">
        <v>5.9752549888999997</v>
      </c>
      <c r="BA41" s="168">
        <v>5.9752549888999997</v>
      </c>
      <c r="BB41" s="168">
        <v>5.9752549888999997</v>
      </c>
      <c r="BC41" s="168">
        <v>5.9752549888999997</v>
      </c>
      <c r="BD41" s="168">
        <v>5.9752549888999997</v>
      </c>
      <c r="BE41" s="258">
        <v>5.9752549999999998</v>
      </c>
      <c r="BF41" s="258">
        <v>5.9752549999999998</v>
      </c>
      <c r="BG41" s="258">
        <v>5.9752549999999998</v>
      </c>
      <c r="BH41" s="258">
        <v>5.9752549999999998</v>
      </c>
      <c r="BI41" s="258">
        <v>5.9752549999999998</v>
      </c>
      <c r="BJ41" s="258">
        <v>5.9752549999999998</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5" customHeight="1" x14ac:dyDescent="0.25">
      <c r="A42" s="75"/>
      <c r="B42" s="76" t="s">
        <v>51</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279"/>
      <c r="BF42" s="279"/>
      <c r="BG42" s="279"/>
      <c r="BH42" s="279"/>
      <c r="BI42" s="279"/>
      <c r="BJ42" s="279"/>
      <c r="BK42" s="279"/>
      <c r="BL42" s="279"/>
      <c r="BM42" s="279"/>
      <c r="BN42" s="279"/>
      <c r="BO42" s="279"/>
      <c r="BP42" s="279"/>
      <c r="BQ42" s="279"/>
      <c r="BR42" s="279"/>
      <c r="BS42" s="279"/>
      <c r="BT42" s="279"/>
      <c r="BU42" s="279"/>
      <c r="BV42" s="279"/>
    </row>
    <row r="43" spans="1:74" ht="11.15" customHeight="1" x14ac:dyDescent="0.25">
      <c r="A43" s="75" t="s">
        <v>574</v>
      </c>
      <c r="B43" s="156" t="s">
        <v>56</v>
      </c>
      <c r="C43" s="214">
        <v>0.27165898618000001</v>
      </c>
      <c r="D43" s="214">
        <v>0.27174999999999999</v>
      </c>
      <c r="E43" s="214">
        <v>0.27561290322999998</v>
      </c>
      <c r="F43" s="214">
        <v>0.27287619048</v>
      </c>
      <c r="G43" s="214">
        <v>0.27204147465</v>
      </c>
      <c r="H43" s="214">
        <v>0.26721658986000002</v>
      </c>
      <c r="I43" s="214">
        <v>0.26660952381000003</v>
      </c>
      <c r="J43" s="214">
        <v>0.26590322580999998</v>
      </c>
      <c r="K43" s="214">
        <v>0.25984761904999998</v>
      </c>
      <c r="L43" s="214">
        <v>0.26339170506999998</v>
      </c>
      <c r="M43" s="214">
        <v>0.26578095237999999</v>
      </c>
      <c r="N43" s="214">
        <v>0.26488479262999998</v>
      </c>
      <c r="O43" s="214">
        <v>0.27403686636000002</v>
      </c>
      <c r="P43" s="214">
        <v>0.27253201970000002</v>
      </c>
      <c r="Q43" s="214">
        <v>0.25678801842999999</v>
      </c>
      <c r="R43" s="214">
        <v>0.18255714285999999</v>
      </c>
      <c r="S43" s="214">
        <v>0.16480184332</v>
      </c>
      <c r="T43" s="214">
        <v>0.17472380952</v>
      </c>
      <c r="U43" s="214">
        <v>0.18638248848</v>
      </c>
      <c r="V43" s="214">
        <v>0.19732380952</v>
      </c>
      <c r="W43" s="214">
        <v>0.20843333333</v>
      </c>
      <c r="X43" s="214">
        <v>0.21845161290000001</v>
      </c>
      <c r="Y43" s="214">
        <v>0.2248</v>
      </c>
      <c r="Z43" s="214">
        <v>0.22878801842999999</v>
      </c>
      <c r="AA43" s="214">
        <v>0.23743317972</v>
      </c>
      <c r="AB43" s="214">
        <v>0.24818367347</v>
      </c>
      <c r="AC43" s="214">
        <v>0.25120737326999998</v>
      </c>
      <c r="AD43" s="214">
        <v>0.25338095238000002</v>
      </c>
      <c r="AE43" s="214">
        <v>0.25752073733000003</v>
      </c>
      <c r="AF43" s="214">
        <v>0.26249523809999997</v>
      </c>
      <c r="AG43" s="214">
        <v>0.26594930876</v>
      </c>
      <c r="AH43" s="214">
        <v>0.26744239631</v>
      </c>
      <c r="AI43" s="214">
        <v>0.26798095238000003</v>
      </c>
      <c r="AJ43" s="214">
        <v>0.25822119816</v>
      </c>
      <c r="AK43" s="214">
        <v>0.26354761905000001</v>
      </c>
      <c r="AL43" s="214">
        <v>0.25766359446999998</v>
      </c>
      <c r="AM43" s="214">
        <v>0.25838709676999999</v>
      </c>
      <c r="AN43" s="214">
        <v>0.25197959184000002</v>
      </c>
      <c r="AO43" s="214">
        <v>0.24822580645</v>
      </c>
      <c r="AP43" s="214">
        <v>0.25178571429000002</v>
      </c>
      <c r="AQ43" s="214">
        <v>0.25514285714000001</v>
      </c>
      <c r="AR43" s="214">
        <v>0.25258008657999997</v>
      </c>
      <c r="AS43" s="214">
        <v>0.24896774193999999</v>
      </c>
      <c r="AT43" s="214">
        <v>0.24844700460999999</v>
      </c>
      <c r="AU43" s="214">
        <v>0.24307142857</v>
      </c>
      <c r="AV43" s="214">
        <v>0.23907834101</v>
      </c>
      <c r="AW43" s="214">
        <v>0.23330541871999999</v>
      </c>
      <c r="AX43" s="214">
        <v>0.23150230415</v>
      </c>
      <c r="AY43" s="214">
        <v>0.23102304147</v>
      </c>
      <c r="AZ43" s="214">
        <v>0.23755102041000001</v>
      </c>
      <c r="BA43" s="214">
        <v>0.23916129032</v>
      </c>
      <c r="BB43" s="214">
        <v>0.23408571429</v>
      </c>
      <c r="BC43" s="214">
        <v>0.24708755760000001</v>
      </c>
      <c r="BD43" s="214">
        <v>0.2435483</v>
      </c>
      <c r="BE43" s="263">
        <v>0.24555379999999999</v>
      </c>
      <c r="BF43" s="263">
        <v>0.24968070000000001</v>
      </c>
      <c r="BG43" s="263">
        <v>0.2493515</v>
      </c>
      <c r="BH43" s="263">
        <v>0.24721370000000001</v>
      </c>
      <c r="BI43" s="263">
        <v>0.24680450000000001</v>
      </c>
      <c r="BJ43" s="263">
        <v>0.24352969999999999</v>
      </c>
      <c r="BK43" s="263">
        <v>0.24149870000000001</v>
      </c>
      <c r="BL43" s="263">
        <v>0.240652</v>
      </c>
      <c r="BM43" s="263">
        <v>0.23802200000000001</v>
      </c>
      <c r="BN43" s="263">
        <v>0.23694499999999999</v>
      </c>
      <c r="BO43" s="263">
        <v>0.23884130000000001</v>
      </c>
      <c r="BP43" s="263">
        <v>0.24058019999999999</v>
      </c>
      <c r="BQ43" s="263">
        <v>0.2441276</v>
      </c>
      <c r="BR43" s="263">
        <v>0.24898899999999999</v>
      </c>
      <c r="BS43" s="263">
        <v>0.2491477</v>
      </c>
      <c r="BT43" s="263">
        <v>0.2462152</v>
      </c>
      <c r="BU43" s="263">
        <v>0.24651609999999999</v>
      </c>
      <c r="BV43" s="263">
        <v>0.2444383</v>
      </c>
    </row>
    <row r="44" spans="1:74" ht="11.15" customHeight="1" x14ac:dyDescent="0.25">
      <c r="A44" s="75"/>
      <c r="B44" s="76" t="s">
        <v>52</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279"/>
      <c r="BF44" s="279"/>
      <c r="BG44" s="279"/>
      <c r="BH44" s="279"/>
      <c r="BI44" s="279"/>
      <c r="BJ44" s="279"/>
      <c r="BK44" s="279"/>
      <c r="BL44" s="279"/>
      <c r="BM44" s="279"/>
      <c r="BN44" s="279"/>
      <c r="BO44" s="279"/>
      <c r="BP44" s="279"/>
      <c r="BQ44" s="279"/>
      <c r="BR44" s="279"/>
      <c r="BS44" s="279"/>
      <c r="BT44" s="279"/>
      <c r="BU44" s="279"/>
      <c r="BV44" s="279"/>
    </row>
    <row r="45" spans="1:74" ht="11.15" customHeight="1" x14ac:dyDescent="0.25">
      <c r="A45" s="75" t="s">
        <v>506</v>
      </c>
      <c r="B45" s="157" t="s">
        <v>54</v>
      </c>
      <c r="C45" s="169">
        <v>2.1</v>
      </c>
      <c r="D45" s="169">
        <v>2.0699999999999998</v>
      </c>
      <c r="E45" s="169">
        <v>2.08</v>
      </c>
      <c r="F45" s="169">
        <v>2.0699999999999998</v>
      </c>
      <c r="G45" s="169">
        <v>2.0499999999999998</v>
      </c>
      <c r="H45" s="169">
        <v>2.0299999999999998</v>
      </c>
      <c r="I45" s="169">
        <v>2.02</v>
      </c>
      <c r="J45" s="169">
        <v>2</v>
      </c>
      <c r="K45" s="169">
        <v>1.96</v>
      </c>
      <c r="L45" s="169">
        <v>1.96</v>
      </c>
      <c r="M45" s="169">
        <v>1.96</v>
      </c>
      <c r="N45" s="169">
        <v>1.91</v>
      </c>
      <c r="O45" s="169">
        <v>1.94</v>
      </c>
      <c r="P45" s="169">
        <v>1.9</v>
      </c>
      <c r="Q45" s="169">
        <v>1.93</v>
      </c>
      <c r="R45" s="169">
        <v>1.92</v>
      </c>
      <c r="S45" s="169">
        <v>1.89</v>
      </c>
      <c r="T45" s="169">
        <v>1.9</v>
      </c>
      <c r="U45" s="169">
        <v>1.91</v>
      </c>
      <c r="V45" s="169">
        <v>1.94</v>
      </c>
      <c r="W45" s="169">
        <v>1.94</v>
      </c>
      <c r="X45" s="169">
        <v>1.91</v>
      </c>
      <c r="Y45" s="169">
        <v>1.91</v>
      </c>
      <c r="Z45" s="169">
        <v>1.92</v>
      </c>
      <c r="AA45" s="169">
        <v>1.9</v>
      </c>
      <c r="AB45" s="169">
        <v>1.93</v>
      </c>
      <c r="AC45" s="169">
        <v>1.89</v>
      </c>
      <c r="AD45" s="169">
        <v>1.9</v>
      </c>
      <c r="AE45" s="169">
        <v>1.89</v>
      </c>
      <c r="AF45" s="169">
        <v>1.95</v>
      </c>
      <c r="AG45" s="169">
        <v>2.0099999999999998</v>
      </c>
      <c r="AH45" s="169">
        <v>2.06</v>
      </c>
      <c r="AI45" s="169">
        <v>2.0099999999999998</v>
      </c>
      <c r="AJ45" s="169">
        <v>2.0299999999999998</v>
      </c>
      <c r="AK45" s="169">
        <v>2.04</v>
      </c>
      <c r="AL45" s="169">
        <v>2.0699999999999998</v>
      </c>
      <c r="AM45" s="169">
        <v>2.2000000000000002</v>
      </c>
      <c r="AN45" s="169">
        <v>2.1800000000000002</v>
      </c>
      <c r="AO45" s="169">
        <v>2.16</v>
      </c>
      <c r="AP45" s="169">
        <v>2.19</v>
      </c>
      <c r="AQ45" s="169">
        <v>2.2400000000000002</v>
      </c>
      <c r="AR45" s="169">
        <v>2.3199999999999998</v>
      </c>
      <c r="AS45" s="169">
        <v>2.48</v>
      </c>
      <c r="AT45" s="169">
        <v>2.5099999999999998</v>
      </c>
      <c r="AU45" s="169">
        <v>2.52</v>
      </c>
      <c r="AV45" s="169">
        <v>2.4700000000000002</v>
      </c>
      <c r="AW45" s="169">
        <v>2.4900000000000002</v>
      </c>
      <c r="AX45" s="169">
        <v>2.65</v>
      </c>
      <c r="AY45" s="169">
        <v>2.59</v>
      </c>
      <c r="AZ45" s="169">
        <v>2.6</v>
      </c>
      <c r="BA45" s="169">
        <v>2.5071223353000001</v>
      </c>
      <c r="BB45" s="169">
        <v>2.4797822228999999</v>
      </c>
      <c r="BC45" s="169">
        <v>2.4704169999999999</v>
      </c>
      <c r="BD45" s="169">
        <v>2.4461339999999998</v>
      </c>
      <c r="BE45" s="280">
        <v>2.4417749999999998</v>
      </c>
      <c r="BF45" s="280">
        <v>2.442088</v>
      </c>
      <c r="BG45" s="280">
        <v>2.4183910000000002</v>
      </c>
      <c r="BH45" s="280">
        <v>2.3884050000000001</v>
      </c>
      <c r="BI45" s="280">
        <v>2.3818350000000001</v>
      </c>
      <c r="BJ45" s="280">
        <v>2.379267</v>
      </c>
      <c r="BK45" s="280">
        <v>2.3948420000000001</v>
      </c>
      <c r="BL45" s="280">
        <v>2.3860670000000002</v>
      </c>
      <c r="BM45" s="280">
        <v>2.3899590000000002</v>
      </c>
      <c r="BN45" s="280">
        <v>2.3952399999999998</v>
      </c>
      <c r="BO45" s="280">
        <v>2.3956780000000002</v>
      </c>
      <c r="BP45" s="280">
        <v>2.3859520000000001</v>
      </c>
      <c r="BQ45" s="280">
        <v>2.394177</v>
      </c>
      <c r="BR45" s="280">
        <v>2.4024610000000002</v>
      </c>
      <c r="BS45" s="280">
        <v>2.3855059999999999</v>
      </c>
      <c r="BT45" s="280">
        <v>2.363235</v>
      </c>
      <c r="BU45" s="280">
        <v>2.36328</v>
      </c>
      <c r="BV45" s="280">
        <v>2.365904</v>
      </c>
    </row>
    <row r="46" spans="1:74" s="342" customFormat="1" ht="12" customHeight="1" x14ac:dyDescent="0.25">
      <c r="A46" s="341"/>
      <c r="B46" s="677" t="s">
        <v>843</v>
      </c>
      <c r="C46" s="614"/>
      <c r="D46" s="614"/>
      <c r="E46" s="614"/>
      <c r="F46" s="614"/>
      <c r="G46" s="614"/>
      <c r="H46" s="614"/>
      <c r="I46" s="614"/>
      <c r="J46" s="614"/>
      <c r="K46" s="614"/>
      <c r="L46" s="614"/>
      <c r="M46" s="614"/>
      <c r="N46" s="614"/>
      <c r="O46" s="614"/>
      <c r="P46" s="614"/>
      <c r="Q46" s="608"/>
      <c r="AY46" s="384"/>
      <c r="AZ46" s="384"/>
      <c r="BA46" s="384"/>
      <c r="BB46" s="384"/>
      <c r="BC46" s="384"/>
      <c r="BD46" s="384"/>
      <c r="BE46" s="384"/>
      <c r="BF46" s="384"/>
      <c r="BG46" s="384"/>
      <c r="BH46" s="384"/>
      <c r="BI46" s="384"/>
      <c r="BJ46" s="384"/>
    </row>
    <row r="47" spans="1:74" s="342" customFormat="1" ht="12" customHeight="1" x14ac:dyDescent="0.25">
      <c r="A47" s="341"/>
      <c r="B47" s="672" t="s">
        <v>844</v>
      </c>
      <c r="C47" s="614"/>
      <c r="D47" s="614"/>
      <c r="E47" s="614"/>
      <c r="F47" s="614"/>
      <c r="G47" s="614"/>
      <c r="H47" s="614"/>
      <c r="I47" s="614"/>
      <c r="J47" s="614"/>
      <c r="K47" s="614"/>
      <c r="L47" s="614"/>
      <c r="M47" s="614"/>
      <c r="N47" s="614"/>
      <c r="O47" s="614"/>
      <c r="P47" s="614"/>
      <c r="Q47" s="608"/>
      <c r="AY47" s="384"/>
      <c r="AZ47" s="384"/>
      <c r="BA47" s="384"/>
      <c r="BB47" s="384"/>
      <c r="BC47" s="384"/>
      <c r="BD47" s="384"/>
      <c r="BE47" s="384"/>
      <c r="BF47" s="384"/>
      <c r="BG47" s="384"/>
      <c r="BH47" s="384"/>
      <c r="BI47" s="384"/>
      <c r="BJ47" s="384"/>
    </row>
    <row r="48" spans="1:74" s="342" customFormat="1" ht="12" customHeight="1" x14ac:dyDescent="0.25">
      <c r="A48" s="341"/>
      <c r="B48" s="677" t="s">
        <v>845</v>
      </c>
      <c r="C48" s="614"/>
      <c r="D48" s="614"/>
      <c r="E48" s="614"/>
      <c r="F48" s="614"/>
      <c r="G48" s="614"/>
      <c r="H48" s="614"/>
      <c r="I48" s="614"/>
      <c r="J48" s="614"/>
      <c r="K48" s="614"/>
      <c r="L48" s="614"/>
      <c r="M48" s="614"/>
      <c r="N48" s="614"/>
      <c r="O48" s="614"/>
      <c r="P48" s="614"/>
      <c r="Q48" s="608"/>
      <c r="AY48" s="384"/>
      <c r="AZ48" s="384"/>
      <c r="BA48" s="384"/>
      <c r="BB48" s="384"/>
      <c r="BC48" s="384"/>
      <c r="BD48" s="384"/>
      <c r="BE48" s="384"/>
      <c r="BF48" s="384"/>
      <c r="BG48" s="384"/>
      <c r="BH48" s="384"/>
      <c r="BI48" s="384"/>
      <c r="BJ48" s="384"/>
    </row>
    <row r="49" spans="1:74" s="342" customFormat="1" ht="12" customHeight="1" x14ac:dyDescent="0.25">
      <c r="A49" s="341"/>
      <c r="B49" s="677" t="s">
        <v>87</v>
      </c>
      <c r="C49" s="614"/>
      <c r="D49" s="614"/>
      <c r="E49" s="614"/>
      <c r="F49" s="614"/>
      <c r="G49" s="614"/>
      <c r="H49" s="614"/>
      <c r="I49" s="614"/>
      <c r="J49" s="614"/>
      <c r="K49" s="614"/>
      <c r="L49" s="614"/>
      <c r="M49" s="614"/>
      <c r="N49" s="614"/>
      <c r="O49" s="614"/>
      <c r="P49" s="614"/>
      <c r="Q49" s="608"/>
      <c r="AY49" s="384"/>
      <c r="AZ49" s="384"/>
      <c r="BA49" s="384"/>
      <c r="BB49" s="384"/>
      <c r="BC49" s="384"/>
      <c r="BD49" s="384"/>
      <c r="BE49" s="384"/>
      <c r="BF49" s="384"/>
      <c r="BG49" s="384"/>
      <c r="BH49" s="384"/>
      <c r="BI49" s="384"/>
      <c r="BJ49" s="384"/>
    </row>
    <row r="50" spans="1:74" s="220" customFormat="1" ht="12" customHeight="1" x14ac:dyDescent="0.25">
      <c r="A50" s="75"/>
      <c r="B50" s="629" t="s">
        <v>790</v>
      </c>
      <c r="C50" s="630"/>
      <c r="D50" s="630"/>
      <c r="E50" s="630"/>
      <c r="F50" s="630"/>
      <c r="G50" s="630"/>
      <c r="H50" s="630"/>
      <c r="I50" s="630"/>
      <c r="J50" s="630"/>
      <c r="K50" s="630"/>
      <c r="L50" s="630"/>
      <c r="M50" s="630"/>
      <c r="N50" s="630"/>
      <c r="O50" s="630"/>
      <c r="P50" s="630"/>
      <c r="Q50" s="630"/>
      <c r="AY50" s="383"/>
      <c r="AZ50" s="383"/>
      <c r="BA50" s="383"/>
      <c r="BB50" s="383"/>
      <c r="BC50" s="383"/>
      <c r="BD50" s="383"/>
      <c r="BE50" s="383"/>
      <c r="BF50" s="383"/>
      <c r="BG50" s="383"/>
      <c r="BH50" s="383"/>
      <c r="BI50" s="383"/>
      <c r="BJ50" s="383"/>
    </row>
    <row r="51" spans="1:74" s="342" customFormat="1" ht="12" customHeight="1" x14ac:dyDescent="0.25">
      <c r="A51" s="341"/>
      <c r="B51" s="649" t="str">
        <f>"Notes: "&amp;"EIA completed modeling and analysis for this report on " &amp;Dates!D2&amp;"."</f>
        <v>Notes: EIA completed modeling and analysis for this report on Tuesday July 6, 2023.</v>
      </c>
      <c r="C51" s="671"/>
      <c r="D51" s="671"/>
      <c r="E51" s="671"/>
      <c r="F51" s="671"/>
      <c r="G51" s="671"/>
      <c r="H51" s="671"/>
      <c r="I51" s="671"/>
      <c r="J51" s="671"/>
      <c r="K51" s="671"/>
      <c r="L51" s="671"/>
      <c r="M51" s="671"/>
      <c r="N51" s="671"/>
      <c r="O51" s="671"/>
      <c r="P51" s="671"/>
      <c r="Q51" s="650"/>
      <c r="AY51" s="384"/>
      <c r="AZ51" s="384"/>
      <c r="BA51" s="384"/>
      <c r="BB51" s="384"/>
      <c r="BC51" s="384"/>
      <c r="BD51" s="384"/>
      <c r="BE51" s="384"/>
      <c r="BF51" s="384"/>
      <c r="BG51" s="384"/>
      <c r="BH51" s="384"/>
      <c r="BI51" s="384"/>
      <c r="BJ51" s="384"/>
    </row>
    <row r="52" spans="1:74" s="342" customFormat="1" ht="12" customHeight="1" x14ac:dyDescent="0.25">
      <c r="A52" s="341"/>
      <c r="B52" s="622" t="s">
        <v>338</v>
      </c>
      <c r="C52" s="621"/>
      <c r="D52" s="621"/>
      <c r="E52" s="621"/>
      <c r="F52" s="621"/>
      <c r="G52" s="621"/>
      <c r="H52" s="621"/>
      <c r="I52" s="621"/>
      <c r="J52" s="621"/>
      <c r="K52" s="621"/>
      <c r="L52" s="621"/>
      <c r="M52" s="621"/>
      <c r="N52" s="621"/>
      <c r="O52" s="621"/>
      <c r="P52" s="621"/>
      <c r="Q52" s="621"/>
      <c r="AY52" s="384"/>
      <c r="AZ52" s="384"/>
      <c r="BA52" s="384"/>
      <c r="BB52" s="384"/>
      <c r="BC52" s="384"/>
      <c r="BD52" s="384"/>
      <c r="BE52" s="384"/>
      <c r="BF52" s="384"/>
      <c r="BG52" s="384"/>
      <c r="BH52" s="384"/>
      <c r="BI52" s="384"/>
      <c r="BJ52" s="384"/>
    </row>
    <row r="53" spans="1:74" s="342" customFormat="1" ht="12" customHeight="1" x14ac:dyDescent="0.25">
      <c r="A53" s="341"/>
      <c r="B53" s="615" t="s">
        <v>846</v>
      </c>
      <c r="C53" s="614"/>
      <c r="D53" s="614"/>
      <c r="E53" s="614"/>
      <c r="F53" s="614"/>
      <c r="G53" s="614"/>
      <c r="H53" s="614"/>
      <c r="I53" s="614"/>
      <c r="J53" s="614"/>
      <c r="K53" s="614"/>
      <c r="L53" s="614"/>
      <c r="M53" s="614"/>
      <c r="N53" s="614"/>
      <c r="O53" s="614"/>
      <c r="P53" s="614"/>
      <c r="Q53" s="608"/>
      <c r="AY53" s="384"/>
      <c r="AZ53" s="384"/>
      <c r="BA53" s="384"/>
      <c r="BB53" s="384"/>
      <c r="BC53" s="384"/>
      <c r="BD53" s="384"/>
      <c r="BE53" s="384"/>
      <c r="BF53" s="384"/>
      <c r="BG53" s="384"/>
      <c r="BH53" s="384"/>
      <c r="BI53" s="384"/>
      <c r="BJ53" s="384"/>
    </row>
    <row r="54" spans="1:74" s="342" customFormat="1" ht="12" customHeight="1" x14ac:dyDescent="0.25">
      <c r="A54" s="341"/>
      <c r="B54" s="617" t="s">
        <v>813</v>
      </c>
      <c r="C54" s="618"/>
      <c r="D54" s="618"/>
      <c r="E54" s="618"/>
      <c r="F54" s="618"/>
      <c r="G54" s="618"/>
      <c r="H54" s="618"/>
      <c r="I54" s="618"/>
      <c r="J54" s="618"/>
      <c r="K54" s="618"/>
      <c r="L54" s="618"/>
      <c r="M54" s="618"/>
      <c r="N54" s="618"/>
      <c r="O54" s="618"/>
      <c r="P54" s="618"/>
      <c r="Q54" s="608"/>
      <c r="AY54" s="384"/>
      <c r="AZ54" s="384"/>
      <c r="BA54" s="384"/>
      <c r="BB54" s="384"/>
      <c r="BC54" s="384"/>
      <c r="BD54" s="384"/>
      <c r="BE54" s="384"/>
      <c r="BF54" s="384"/>
      <c r="BG54" s="384"/>
      <c r="BH54" s="384"/>
      <c r="BI54" s="384"/>
      <c r="BJ54" s="384"/>
    </row>
    <row r="55" spans="1:74" s="343" customFormat="1" ht="12" customHeight="1" x14ac:dyDescent="0.25">
      <c r="A55" s="322"/>
      <c r="B55" s="638" t="s">
        <v>1282</v>
      </c>
      <c r="C55" s="608"/>
      <c r="D55" s="608"/>
      <c r="E55" s="608"/>
      <c r="F55" s="608"/>
      <c r="G55" s="608"/>
      <c r="H55" s="608"/>
      <c r="I55" s="608"/>
      <c r="J55" s="608"/>
      <c r="K55" s="608"/>
      <c r="L55" s="608"/>
      <c r="M55" s="608"/>
      <c r="N55" s="608"/>
      <c r="O55" s="608"/>
      <c r="P55" s="608"/>
      <c r="Q55" s="608"/>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54296875" style="79" customWidth="1"/>
    <col min="2" max="2" width="26.81640625" style="79" customWidth="1"/>
    <col min="3" max="50" width="6.54296875" style="79" customWidth="1"/>
    <col min="51" max="55" width="6.54296875" style="276" customWidth="1"/>
    <col min="56" max="58" width="6.54296875" style="504" customWidth="1"/>
    <col min="59" max="62" width="6.54296875" style="276" customWidth="1"/>
    <col min="63" max="74" width="6.54296875" style="79" customWidth="1"/>
    <col min="75" max="16384" width="11" style="79"/>
  </cols>
  <sheetData>
    <row r="1" spans="1:74" ht="15.65" customHeight="1" x14ac:dyDescent="0.3">
      <c r="A1" s="633" t="s">
        <v>774</v>
      </c>
      <c r="B1" s="680" t="s">
        <v>787</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ht="14.15" customHeight="1"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606"/>
      <c r="B5" s="605" t="s">
        <v>1052</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606" t="s">
        <v>1046</v>
      </c>
      <c r="B6" s="158" t="s">
        <v>1400</v>
      </c>
      <c r="C6" s="207">
        <v>359.72883525999998</v>
      </c>
      <c r="D6" s="207">
        <v>315.28173221999998</v>
      </c>
      <c r="E6" s="207">
        <v>326.90325259999997</v>
      </c>
      <c r="F6" s="207">
        <v>296.95261148999998</v>
      </c>
      <c r="G6" s="207">
        <v>330.66082259000001</v>
      </c>
      <c r="H6" s="207">
        <v>353.23935506999999</v>
      </c>
      <c r="I6" s="207">
        <v>410.36489155999999</v>
      </c>
      <c r="J6" s="207">
        <v>401.73165455999998</v>
      </c>
      <c r="K6" s="207">
        <v>360.75956918999998</v>
      </c>
      <c r="L6" s="207">
        <v>320.51764491</v>
      </c>
      <c r="M6" s="207">
        <v>315.89735204999999</v>
      </c>
      <c r="N6" s="207">
        <v>338.5361585</v>
      </c>
      <c r="O6" s="207">
        <v>342.01910966000003</v>
      </c>
      <c r="P6" s="207">
        <v>319.69810647000003</v>
      </c>
      <c r="Q6" s="207">
        <v>309.86969614999998</v>
      </c>
      <c r="R6" s="207">
        <v>279.84621380999999</v>
      </c>
      <c r="S6" s="207">
        <v>304.83682580999999</v>
      </c>
      <c r="T6" s="207">
        <v>351.96718971000001</v>
      </c>
      <c r="U6" s="207">
        <v>409.87126008000001</v>
      </c>
      <c r="V6" s="207">
        <v>398.53559253999998</v>
      </c>
      <c r="W6" s="207">
        <v>333.49303682999999</v>
      </c>
      <c r="X6" s="207">
        <v>313.70343889999998</v>
      </c>
      <c r="Y6" s="207">
        <v>301.40296374000002</v>
      </c>
      <c r="Z6" s="207">
        <v>344.52341285</v>
      </c>
      <c r="AA6" s="207">
        <v>349.20970907999998</v>
      </c>
      <c r="AB6" s="207">
        <v>323.89952904</v>
      </c>
      <c r="AC6" s="207">
        <v>311.39727590000001</v>
      </c>
      <c r="AD6" s="207">
        <v>293.30794445999999</v>
      </c>
      <c r="AE6" s="207">
        <v>320.18096152999999</v>
      </c>
      <c r="AF6" s="207">
        <v>373.85647757999999</v>
      </c>
      <c r="AG6" s="207">
        <v>405.62409079000003</v>
      </c>
      <c r="AH6" s="207">
        <v>412.86476757999998</v>
      </c>
      <c r="AI6" s="207">
        <v>347.74377498000001</v>
      </c>
      <c r="AJ6" s="207">
        <v>320.20177806999999</v>
      </c>
      <c r="AK6" s="207">
        <v>314.30952057000002</v>
      </c>
      <c r="AL6" s="207">
        <v>337.10356099000001</v>
      </c>
      <c r="AM6" s="207">
        <v>377.10644143000002</v>
      </c>
      <c r="AN6" s="207">
        <v>326.93070668000001</v>
      </c>
      <c r="AO6" s="207">
        <v>324.77162298000002</v>
      </c>
      <c r="AP6" s="207">
        <v>303.32360426999998</v>
      </c>
      <c r="AQ6" s="207">
        <v>342.21544213999999</v>
      </c>
      <c r="AR6" s="207">
        <v>380.64853749000002</v>
      </c>
      <c r="AS6" s="207">
        <v>424.01344523</v>
      </c>
      <c r="AT6" s="207">
        <v>412.70972597999997</v>
      </c>
      <c r="AU6" s="207">
        <v>350.72226051000001</v>
      </c>
      <c r="AV6" s="207">
        <v>314.11095184999999</v>
      </c>
      <c r="AW6" s="207">
        <v>322.95883827</v>
      </c>
      <c r="AX6" s="207">
        <v>363.62458265999999</v>
      </c>
      <c r="AY6" s="207">
        <v>347.43712446000001</v>
      </c>
      <c r="AZ6" s="207">
        <v>310.20068828000001</v>
      </c>
      <c r="BA6" s="207">
        <v>329.85616821000002</v>
      </c>
      <c r="BB6" s="207">
        <v>300.34352741999999</v>
      </c>
      <c r="BC6" s="207">
        <v>328.20499999999998</v>
      </c>
      <c r="BD6" s="207">
        <v>360.11680000000001</v>
      </c>
      <c r="BE6" s="246">
        <v>415.95609999999999</v>
      </c>
      <c r="BF6" s="246">
        <v>420.44310000000002</v>
      </c>
      <c r="BG6" s="246">
        <v>353.4239</v>
      </c>
      <c r="BH6" s="246">
        <v>313.60070000000002</v>
      </c>
      <c r="BI6" s="246">
        <v>316.56119999999999</v>
      </c>
      <c r="BJ6" s="246">
        <v>357.51490000000001</v>
      </c>
      <c r="BK6" s="246">
        <v>359.18799999999999</v>
      </c>
      <c r="BL6" s="246">
        <v>328.01639999999998</v>
      </c>
      <c r="BM6" s="246">
        <v>328.17880000000002</v>
      </c>
      <c r="BN6" s="246">
        <v>299.93040000000002</v>
      </c>
      <c r="BO6" s="246">
        <v>338.27460000000002</v>
      </c>
      <c r="BP6" s="246">
        <v>382.3091</v>
      </c>
      <c r="BQ6" s="246">
        <v>429.63220000000001</v>
      </c>
      <c r="BR6" s="246">
        <v>423.87090000000001</v>
      </c>
      <c r="BS6" s="246">
        <v>354.98129999999998</v>
      </c>
      <c r="BT6" s="246">
        <v>314.63400000000001</v>
      </c>
      <c r="BU6" s="246">
        <v>317.43599999999998</v>
      </c>
      <c r="BV6" s="246">
        <v>358.38650000000001</v>
      </c>
    </row>
    <row r="7" spans="1:74" ht="11.15" customHeight="1" x14ac:dyDescent="0.25">
      <c r="A7" s="606" t="s">
        <v>1047</v>
      </c>
      <c r="B7" s="418" t="s">
        <v>1401</v>
      </c>
      <c r="C7" s="207">
        <v>345.54329459000002</v>
      </c>
      <c r="D7" s="207">
        <v>302.89002044</v>
      </c>
      <c r="E7" s="207">
        <v>313.63116795000002</v>
      </c>
      <c r="F7" s="207">
        <v>284.59857189000002</v>
      </c>
      <c r="G7" s="207">
        <v>317.73534196000003</v>
      </c>
      <c r="H7" s="207">
        <v>339.95989379999997</v>
      </c>
      <c r="I7" s="207">
        <v>395.87405727999999</v>
      </c>
      <c r="J7" s="207">
        <v>387.20621082999997</v>
      </c>
      <c r="K7" s="207">
        <v>347.13559379999998</v>
      </c>
      <c r="L7" s="207">
        <v>307.16439255</v>
      </c>
      <c r="M7" s="207">
        <v>302.300907</v>
      </c>
      <c r="N7" s="207">
        <v>324.30807604</v>
      </c>
      <c r="O7" s="207">
        <v>327.71017662000003</v>
      </c>
      <c r="P7" s="207">
        <v>306.45559788999998</v>
      </c>
      <c r="Q7" s="207">
        <v>296.52242329000001</v>
      </c>
      <c r="R7" s="207">
        <v>267.76744989000002</v>
      </c>
      <c r="S7" s="207">
        <v>292.54631831</v>
      </c>
      <c r="T7" s="207">
        <v>339.24945960000002</v>
      </c>
      <c r="U7" s="207">
        <v>396.31127507999997</v>
      </c>
      <c r="V7" s="207">
        <v>384.92208773999999</v>
      </c>
      <c r="W7" s="207">
        <v>320.96814869999997</v>
      </c>
      <c r="X7" s="207">
        <v>301.33099442999998</v>
      </c>
      <c r="Y7" s="207">
        <v>289.04609841000001</v>
      </c>
      <c r="Z7" s="207">
        <v>330.82642434000002</v>
      </c>
      <c r="AA7" s="207">
        <v>335.50756569999999</v>
      </c>
      <c r="AB7" s="207">
        <v>312.79046679999999</v>
      </c>
      <c r="AC7" s="207">
        <v>299.39954768000001</v>
      </c>
      <c r="AD7" s="207">
        <v>281.72475012000001</v>
      </c>
      <c r="AE7" s="207">
        <v>308.03607340000002</v>
      </c>
      <c r="AF7" s="207">
        <v>360.9186699</v>
      </c>
      <c r="AG7" s="207">
        <v>391.70503095999999</v>
      </c>
      <c r="AH7" s="207">
        <v>399.04340768999998</v>
      </c>
      <c r="AI7" s="207">
        <v>335.24031330000003</v>
      </c>
      <c r="AJ7" s="207">
        <v>307.59117122999999</v>
      </c>
      <c r="AK7" s="207">
        <v>301.4582547</v>
      </c>
      <c r="AL7" s="207">
        <v>323.76603514999999</v>
      </c>
      <c r="AM7" s="207">
        <v>363.27229410000001</v>
      </c>
      <c r="AN7" s="207">
        <v>314.84177815999999</v>
      </c>
      <c r="AO7" s="207">
        <v>311.93235306999998</v>
      </c>
      <c r="AP7" s="207">
        <v>291.52797113999998</v>
      </c>
      <c r="AQ7" s="207">
        <v>329.77339216000001</v>
      </c>
      <c r="AR7" s="207">
        <v>368.03473289999999</v>
      </c>
      <c r="AS7" s="207">
        <v>410.44446524</v>
      </c>
      <c r="AT7" s="207">
        <v>399.15776359</v>
      </c>
      <c r="AU7" s="207">
        <v>338.55073770000001</v>
      </c>
      <c r="AV7" s="207">
        <v>301.97170401</v>
      </c>
      <c r="AW7" s="207">
        <v>310.19089350000002</v>
      </c>
      <c r="AX7" s="207">
        <v>350.58158664000001</v>
      </c>
      <c r="AY7" s="207">
        <v>334.35085308999999</v>
      </c>
      <c r="AZ7" s="207">
        <v>298.09021872</v>
      </c>
      <c r="BA7" s="207">
        <v>317.12089483</v>
      </c>
      <c r="BB7" s="207">
        <v>289.17068210000002</v>
      </c>
      <c r="BC7" s="207">
        <v>316.08089999999999</v>
      </c>
      <c r="BD7" s="207">
        <v>347.4735</v>
      </c>
      <c r="BE7" s="246">
        <v>402.36009999999999</v>
      </c>
      <c r="BF7" s="246">
        <v>406.90550000000002</v>
      </c>
      <c r="BG7" s="246">
        <v>341.07569999999998</v>
      </c>
      <c r="BH7" s="246">
        <v>301.54039999999998</v>
      </c>
      <c r="BI7" s="246">
        <v>304.08769999999998</v>
      </c>
      <c r="BJ7" s="246">
        <v>344.25940000000003</v>
      </c>
      <c r="BK7" s="246">
        <v>345.97489999999999</v>
      </c>
      <c r="BL7" s="246">
        <v>315.8143</v>
      </c>
      <c r="BM7" s="246">
        <v>315.82589999999999</v>
      </c>
      <c r="BN7" s="246">
        <v>288.28570000000002</v>
      </c>
      <c r="BO7" s="246">
        <v>325.72890000000001</v>
      </c>
      <c r="BP7" s="246">
        <v>369.33730000000003</v>
      </c>
      <c r="BQ7" s="246">
        <v>415.73649999999998</v>
      </c>
      <c r="BR7" s="246">
        <v>410.07229999999998</v>
      </c>
      <c r="BS7" s="246">
        <v>342.41109999999998</v>
      </c>
      <c r="BT7" s="246">
        <v>302.3768</v>
      </c>
      <c r="BU7" s="246">
        <v>304.7842</v>
      </c>
      <c r="BV7" s="246">
        <v>344.9579</v>
      </c>
    </row>
    <row r="8" spans="1:74" ht="11.15" customHeight="1" x14ac:dyDescent="0.25">
      <c r="A8" s="606" t="s">
        <v>1244</v>
      </c>
      <c r="B8" s="418" t="s">
        <v>1380</v>
      </c>
      <c r="C8" s="207">
        <v>13.025178147</v>
      </c>
      <c r="D8" s="207">
        <v>11.33499668</v>
      </c>
      <c r="E8" s="207">
        <v>12.099327651999999</v>
      </c>
      <c r="F8" s="207">
        <v>11.30142216</v>
      </c>
      <c r="G8" s="207">
        <v>11.853971518</v>
      </c>
      <c r="H8" s="207">
        <v>12.146757989999999</v>
      </c>
      <c r="I8" s="207">
        <v>13.178098791</v>
      </c>
      <c r="J8" s="207">
        <v>13.235646043999999</v>
      </c>
      <c r="K8" s="207">
        <v>12.47397342</v>
      </c>
      <c r="L8" s="207">
        <v>12.280777472</v>
      </c>
      <c r="M8" s="207">
        <v>12.530543550000001</v>
      </c>
      <c r="N8" s="207">
        <v>13.0767083</v>
      </c>
      <c r="O8" s="207">
        <v>13.164051668000001</v>
      </c>
      <c r="P8" s="207">
        <v>12.168841612</v>
      </c>
      <c r="Q8" s="207">
        <v>12.296850972</v>
      </c>
      <c r="R8" s="207">
        <v>11.13612663</v>
      </c>
      <c r="S8" s="207">
        <v>11.278249003999999</v>
      </c>
      <c r="T8" s="207">
        <v>11.615167140000001</v>
      </c>
      <c r="U8" s="207">
        <v>12.266783359</v>
      </c>
      <c r="V8" s="207">
        <v>12.372127063000001</v>
      </c>
      <c r="W8" s="207">
        <v>11.42742309</v>
      </c>
      <c r="X8" s="207">
        <v>11.340912341999999</v>
      </c>
      <c r="Y8" s="207">
        <v>11.36963652</v>
      </c>
      <c r="Z8" s="207">
        <v>12.628158729000001</v>
      </c>
      <c r="AA8" s="207">
        <v>12.606454854000001</v>
      </c>
      <c r="AB8" s="207">
        <v>10.136364448</v>
      </c>
      <c r="AC8" s="207">
        <v>11.009997324</v>
      </c>
      <c r="AD8" s="207">
        <v>10.64531247</v>
      </c>
      <c r="AE8" s="207">
        <v>11.17893263</v>
      </c>
      <c r="AF8" s="207">
        <v>11.836579410000001</v>
      </c>
      <c r="AG8" s="207">
        <v>12.714699259</v>
      </c>
      <c r="AH8" s="207">
        <v>12.578950321000001</v>
      </c>
      <c r="AI8" s="207">
        <v>11.38859442</v>
      </c>
      <c r="AJ8" s="207">
        <v>11.5708678</v>
      </c>
      <c r="AK8" s="207">
        <v>11.819855069999999</v>
      </c>
      <c r="AL8" s="207">
        <v>12.263584128</v>
      </c>
      <c r="AM8" s="207">
        <v>12.685675354000001</v>
      </c>
      <c r="AN8" s="207">
        <v>11.102151367999999</v>
      </c>
      <c r="AO8" s="207">
        <v>11.785248424000001</v>
      </c>
      <c r="AP8" s="207">
        <v>10.788797130000001</v>
      </c>
      <c r="AQ8" s="207">
        <v>11.400086475</v>
      </c>
      <c r="AR8" s="207">
        <v>11.511346380000001</v>
      </c>
      <c r="AS8" s="207">
        <v>12.375273222000001</v>
      </c>
      <c r="AT8" s="207">
        <v>12.347705418</v>
      </c>
      <c r="AU8" s="207">
        <v>11.09928687</v>
      </c>
      <c r="AV8" s="207">
        <v>11.17195546</v>
      </c>
      <c r="AW8" s="207">
        <v>11.768585010000001</v>
      </c>
      <c r="AX8" s="207">
        <v>11.968466235999999</v>
      </c>
      <c r="AY8" s="207">
        <v>11.985619528000001</v>
      </c>
      <c r="AZ8" s="207">
        <v>11.104794596</v>
      </c>
      <c r="BA8" s="207">
        <v>11.672195632999999</v>
      </c>
      <c r="BB8" s="207">
        <v>9.9991923079999996</v>
      </c>
      <c r="BC8" s="207">
        <v>10.954000000000001</v>
      </c>
      <c r="BD8" s="207">
        <v>11.38921</v>
      </c>
      <c r="BE8" s="246">
        <v>12.216390000000001</v>
      </c>
      <c r="BF8" s="246">
        <v>12.16173</v>
      </c>
      <c r="BG8" s="246">
        <v>11.11002</v>
      </c>
      <c r="BH8" s="246">
        <v>10.855549999999999</v>
      </c>
      <c r="BI8" s="246">
        <v>11.30823</v>
      </c>
      <c r="BJ8" s="246">
        <v>12.015499999999999</v>
      </c>
      <c r="BK8" s="246">
        <v>11.91879</v>
      </c>
      <c r="BL8" s="246">
        <v>10.984640000000001</v>
      </c>
      <c r="BM8" s="246">
        <v>11.10998</v>
      </c>
      <c r="BN8" s="246">
        <v>10.442959999999999</v>
      </c>
      <c r="BO8" s="246">
        <v>11.31798</v>
      </c>
      <c r="BP8" s="246">
        <v>11.69209</v>
      </c>
      <c r="BQ8" s="246">
        <v>12.50386</v>
      </c>
      <c r="BR8" s="246">
        <v>12.422180000000001</v>
      </c>
      <c r="BS8" s="246">
        <v>11.33962</v>
      </c>
      <c r="BT8" s="246">
        <v>11.066319999999999</v>
      </c>
      <c r="BU8" s="246">
        <v>11.50262</v>
      </c>
      <c r="BV8" s="246">
        <v>12.21269</v>
      </c>
    </row>
    <row r="9" spans="1:74" ht="11.15" customHeight="1" x14ac:dyDescent="0.25">
      <c r="A9" s="606" t="s">
        <v>1245</v>
      </c>
      <c r="B9" s="418" t="s">
        <v>1379</v>
      </c>
      <c r="C9" s="207">
        <v>1.160362519</v>
      </c>
      <c r="D9" s="207">
        <v>1.0567150999999999</v>
      </c>
      <c r="E9" s="207">
        <v>1.1727570009999999</v>
      </c>
      <c r="F9" s="207">
        <v>1.0526174399999999</v>
      </c>
      <c r="G9" s="207">
        <v>1.07150911</v>
      </c>
      <c r="H9" s="207">
        <v>1.1327032800000001</v>
      </c>
      <c r="I9" s="207">
        <v>1.312735486</v>
      </c>
      <c r="J9" s="207">
        <v>1.2897976870000001</v>
      </c>
      <c r="K9" s="207">
        <v>1.1500019699999999</v>
      </c>
      <c r="L9" s="207">
        <v>1.072474884</v>
      </c>
      <c r="M9" s="207">
        <v>1.0659015000000001</v>
      </c>
      <c r="N9" s="207">
        <v>1.151374162</v>
      </c>
      <c r="O9" s="207">
        <v>1.144881367</v>
      </c>
      <c r="P9" s="207">
        <v>1.073666971</v>
      </c>
      <c r="Q9" s="207">
        <v>1.0504218869999999</v>
      </c>
      <c r="R9" s="207">
        <v>0.94263728999999996</v>
      </c>
      <c r="S9" s="207">
        <v>1.0122584999999999</v>
      </c>
      <c r="T9" s="207">
        <v>1.1025629699999999</v>
      </c>
      <c r="U9" s="207">
        <v>1.2932016420000001</v>
      </c>
      <c r="V9" s="207">
        <v>1.241377733</v>
      </c>
      <c r="W9" s="207">
        <v>1.0974650399999999</v>
      </c>
      <c r="X9" s="207">
        <v>1.03153213</v>
      </c>
      <c r="Y9" s="207">
        <v>0.98722880999999996</v>
      </c>
      <c r="Z9" s="207">
        <v>1.06882978</v>
      </c>
      <c r="AA9" s="207">
        <v>1.095688521</v>
      </c>
      <c r="AB9" s="207">
        <v>0.97269779599999995</v>
      </c>
      <c r="AC9" s="207">
        <v>0.98773089700000005</v>
      </c>
      <c r="AD9" s="207">
        <v>0.93788187000000001</v>
      </c>
      <c r="AE9" s="207">
        <v>0.96595550500000005</v>
      </c>
      <c r="AF9" s="207">
        <v>1.10122827</v>
      </c>
      <c r="AG9" s="207">
        <v>1.204360571</v>
      </c>
      <c r="AH9" s="207">
        <v>1.242409568</v>
      </c>
      <c r="AI9" s="207">
        <v>1.11486726</v>
      </c>
      <c r="AJ9" s="207">
        <v>1.0397390390000001</v>
      </c>
      <c r="AK9" s="207">
        <v>1.0314108</v>
      </c>
      <c r="AL9" s="207">
        <v>1.073941711</v>
      </c>
      <c r="AM9" s="207">
        <v>1.1484719729999999</v>
      </c>
      <c r="AN9" s="207">
        <v>0.98677714800000005</v>
      </c>
      <c r="AO9" s="207">
        <v>1.0540214830000001</v>
      </c>
      <c r="AP9" s="207">
        <v>1.0068360000000001</v>
      </c>
      <c r="AQ9" s="207">
        <v>1.0419635060000001</v>
      </c>
      <c r="AR9" s="207">
        <v>1.10245821</v>
      </c>
      <c r="AS9" s="207">
        <v>1.1937067699999999</v>
      </c>
      <c r="AT9" s="207">
        <v>1.204256969</v>
      </c>
      <c r="AU9" s="207">
        <v>1.0722359400000001</v>
      </c>
      <c r="AV9" s="207">
        <v>0.96729237999999995</v>
      </c>
      <c r="AW9" s="207">
        <v>0.99935976000000004</v>
      </c>
      <c r="AX9" s="207">
        <v>1.0745297810000001</v>
      </c>
      <c r="AY9" s="207">
        <v>1.1006518380000001</v>
      </c>
      <c r="AZ9" s="207">
        <v>1.005674964</v>
      </c>
      <c r="BA9" s="207">
        <v>1.0630777490000001</v>
      </c>
      <c r="BB9" s="207">
        <v>1.1736530110000001</v>
      </c>
      <c r="BC9" s="207">
        <v>1.1701440000000001</v>
      </c>
      <c r="BD9" s="207">
        <v>1.2540039999999999</v>
      </c>
      <c r="BE9" s="246">
        <v>1.3795729999999999</v>
      </c>
      <c r="BF9" s="246">
        <v>1.3758269999999999</v>
      </c>
      <c r="BG9" s="246">
        <v>1.2381230000000001</v>
      </c>
      <c r="BH9" s="246">
        <v>1.20469</v>
      </c>
      <c r="BI9" s="246">
        <v>1.1653009999999999</v>
      </c>
      <c r="BJ9" s="246">
        <v>1.240002</v>
      </c>
      <c r="BK9" s="246">
        <v>1.2943629999999999</v>
      </c>
      <c r="BL9" s="246">
        <v>1.2174259999999999</v>
      </c>
      <c r="BM9" s="246">
        <v>1.2429300000000001</v>
      </c>
      <c r="BN9" s="246">
        <v>1.2017450000000001</v>
      </c>
      <c r="BO9" s="246">
        <v>1.227695</v>
      </c>
      <c r="BP9" s="246">
        <v>1.2796730000000001</v>
      </c>
      <c r="BQ9" s="246">
        <v>1.3918539999999999</v>
      </c>
      <c r="BR9" s="246">
        <v>1.3764609999999999</v>
      </c>
      <c r="BS9" s="246">
        <v>1.2306060000000001</v>
      </c>
      <c r="BT9" s="246">
        <v>1.1908890000000001</v>
      </c>
      <c r="BU9" s="246">
        <v>1.149143</v>
      </c>
      <c r="BV9" s="246">
        <v>1.2158789999999999</v>
      </c>
    </row>
    <row r="10" spans="1:74" ht="11.15" customHeight="1" x14ac:dyDescent="0.25">
      <c r="A10" s="417" t="s">
        <v>1048</v>
      </c>
      <c r="B10" s="418" t="s">
        <v>1402</v>
      </c>
      <c r="C10" s="207">
        <v>3.3410119800000002</v>
      </c>
      <c r="D10" s="207">
        <v>3.1338530160000002</v>
      </c>
      <c r="E10" s="207">
        <v>2.4007799959999998</v>
      </c>
      <c r="F10" s="207">
        <v>2.3863760100000002</v>
      </c>
      <c r="G10" s="207">
        <v>3.041396019</v>
      </c>
      <c r="H10" s="207">
        <v>3.63049599</v>
      </c>
      <c r="I10" s="207">
        <v>3.685152993</v>
      </c>
      <c r="J10" s="207">
        <v>4.0799139990000004</v>
      </c>
      <c r="K10" s="207">
        <v>3.5169769799999999</v>
      </c>
      <c r="L10" s="207">
        <v>2.1962630139999999</v>
      </c>
      <c r="M10" s="207">
        <v>3.5953349999999999</v>
      </c>
      <c r="N10" s="207">
        <v>4.0368740020000002</v>
      </c>
      <c r="O10" s="207">
        <v>3.1822139840000001</v>
      </c>
      <c r="P10" s="207">
        <v>2.8315100040000001</v>
      </c>
      <c r="Q10" s="207">
        <v>3.7776139959999999</v>
      </c>
      <c r="R10" s="207">
        <v>3.2440500000000001</v>
      </c>
      <c r="S10" s="207">
        <v>3.7051470009999998</v>
      </c>
      <c r="T10" s="207">
        <v>3.9033740099999998</v>
      </c>
      <c r="U10" s="207">
        <v>5.4271159979999997</v>
      </c>
      <c r="V10" s="207">
        <v>5.8826640049999996</v>
      </c>
      <c r="W10" s="207">
        <v>3.7403179799999999</v>
      </c>
      <c r="X10" s="207">
        <v>3.8845699790000001</v>
      </c>
      <c r="Y10" s="207">
        <v>3.4132250100000001</v>
      </c>
      <c r="Z10" s="207">
        <v>4.322381987</v>
      </c>
      <c r="AA10" s="207">
        <v>4.1452130189999998</v>
      </c>
      <c r="AB10" s="207">
        <v>2.9268660120000001</v>
      </c>
      <c r="AC10" s="207">
        <v>3.8262259950000002</v>
      </c>
      <c r="AD10" s="207">
        <v>3.3243160199999999</v>
      </c>
      <c r="AE10" s="207">
        <v>3.6948459800000002</v>
      </c>
      <c r="AF10" s="207">
        <v>4.4416770000000003</v>
      </c>
      <c r="AG10" s="207">
        <v>4.4138849970000003</v>
      </c>
      <c r="AH10" s="207">
        <v>3.3715719970000002</v>
      </c>
      <c r="AI10" s="207">
        <v>2.7407619900000002</v>
      </c>
      <c r="AJ10" s="207">
        <v>2.8512429799999999</v>
      </c>
      <c r="AK10" s="207">
        <v>1.161897</v>
      </c>
      <c r="AL10" s="207">
        <v>2.4130869960000001</v>
      </c>
      <c r="AM10" s="207">
        <v>2.9978480250000001</v>
      </c>
      <c r="AN10" s="207">
        <v>1.820880992</v>
      </c>
      <c r="AO10" s="207">
        <v>1.996296987</v>
      </c>
      <c r="AP10" s="207">
        <v>2.4964430100000001</v>
      </c>
      <c r="AQ10" s="207">
        <v>2.766955995</v>
      </c>
      <c r="AR10" s="207">
        <v>4.3847639999999997</v>
      </c>
      <c r="AS10" s="207">
        <v>5.4643959779999998</v>
      </c>
      <c r="AT10" s="207">
        <v>5.913036999</v>
      </c>
      <c r="AU10" s="207">
        <v>3.8373920099999999</v>
      </c>
      <c r="AV10" s="207">
        <v>2.8880369730000002</v>
      </c>
      <c r="AW10" s="207">
        <v>2.6266579800000001</v>
      </c>
      <c r="AX10" s="207">
        <v>4.0210309869999996</v>
      </c>
      <c r="AY10" s="207">
        <v>3.3008760009999998</v>
      </c>
      <c r="AZ10" s="207">
        <v>1.960725984</v>
      </c>
      <c r="BA10" s="207">
        <v>2.5775980000000001</v>
      </c>
      <c r="BB10" s="207">
        <v>3.0109279359999999</v>
      </c>
      <c r="BC10" s="207">
        <v>3.3880319999999999</v>
      </c>
      <c r="BD10" s="207">
        <v>3.9867360000000001</v>
      </c>
      <c r="BE10" s="246">
        <v>4.7194849999999997</v>
      </c>
      <c r="BF10" s="246">
        <v>4.8711520000000004</v>
      </c>
      <c r="BG10" s="246">
        <v>3.602624</v>
      </c>
      <c r="BH10" s="246">
        <v>3.084625</v>
      </c>
      <c r="BI10" s="246">
        <v>3.2762760000000002</v>
      </c>
      <c r="BJ10" s="246">
        <v>3.7527159999999999</v>
      </c>
      <c r="BK10" s="246">
        <v>4.0780380000000003</v>
      </c>
      <c r="BL10" s="246">
        <v>3.4878710000000002</v>
      </c>
      <c r="BM10" s="246">
        <v>3.8755000000000002</v>
      </c>
      <c r="BN10" s="246">
        <v>3.5018899999999999</v>
      </c>
      <c r="BO10" s="246">
        <v>4.0730420000000001</v>
      </c>
      <c r="BP10" s="246">
        <v>4.5180049999999996</v>
      </c>
      <c r="BQ10" s="246">
        <v>5.1995870000000002</v>
      </c>
      <c r="BR10" s="246">
        <v>5.2718090000000002</v>
      </c>
      <c r="BS10" s="246">
        <v>3.9163600000000001</v>
      </c>
      <c r="BT10" s="246">
        <v>3.347477</v>
      </c>
      <c r="BU10" s="246">
        <v>3.5014159999999999</v>
      </c>
      <c r="BV10" s="246">
        <v>3.9541879999999998</v>
      </c>
    </row>
    <row r="11" spans="1:74" ht="11.15" customHeight="1" x14ac:dyDescent="0.25">
      <c r="A11" s="417" t="s">
        <v>1049</v>
      </c>
      <c r="B11" s="418" t="s">
        <v>1403</v>
      </c>
      <c r="C11" s="207">
        <v>363.06984724</v>
      </c>
      <c r="D11" s="207">
        <v>318.41558523999998</v>
      </c>
      <c r="E11" s="207">
        <v>329.30403260000003</v>
      </c>
      <c r="F11" s="207">
        <v>299.33898749999997</v>
      </c>
      <c r="G11" s="207">
        <v>333.70221860999999</v>
      </c>
      <c r="H11" s="207">
        <v>356.86985105999997</v>
      </c>
      <c r="I11" s="207">
        <v>414.05004455</v>
      </c>
      <c r="J11" s="207">
        <v>405.81156856000001</v>
      </c>
      <c r="K11" s="207">
        <v>364.27654617000002</v>
      </c>
      <c r="L11" s="207">
        <v>322.71390792</v>
      </c>
      <c r="M11" s="207">
        <v>319.49268704999997</v>
      </c>
      <c r="N11" s="207">
        <v>342.57303250000001</v>
      </c>
      <c r="O11" s="207">
        <v>345.20132364</v>
      </c>
      <c r="P11" s="207">
        <v>322.52961648000002</v>
      </c>
      <c r="Q11" s="207">
        <v>313.64731015000001</v>
      </c>
      <c r="R11" s="207">
        <v>283.09026381000001</v>
      </c>
      <c r="S11" s="207">
        <v>308.54197282000001</v>
      </c>
      <c r="T11" s="207">
        <v>355.87056372000001</v>
      </c>
      <c r="U11" s="207">
        <v>415.29837608000003</v>
      </c>
      <c r="V11" s="207">
        <v>404.41825654000002</v>
      </c>
      <c r="W11" s="207">
        <v>337.23335480999998</v>
      </c>
      <c r="X11" s="207">
        <v>317.58800888000002</v>
      </c>
      <c r="Y11" s="207">
        <v>304.81618874999998</v>
      </c>
      <c r="Z11" s="207">
        <v>348.84579484</v>
      </c>
      <c r="AA11" s="207">
        <v>353.35492209</v>
      </c>
      <c r="AB11" s="207">
        <v>326.82639505999998</v>
      </c>
      <c r="AC11" s="207">
        <v>315.22350189000002</v>
      </c>
      <c r="AD11" s="207">
        <v>296.63226048000001</v>
      </c>
      <c r="AE11" s="207">
        <v>323.87580751000002</v>
      </c>
      <c r="AF11" s="207">
        <v>378.29815458000002</v>
      </c>
      <c r="AG11" s="207">
        <v>410.03797579000002</v>
      </c>
      <c r="AH11" s="207">
        <v>416.23633957999999</v>
      </c>
      <c r="AI11" s="207">
        <v>350.48453697000002</v>
      </c>
      <c r="AJ11" s="207">
        <v>323.05302104999998</v>
      </c>
      <c r="AK11" s="207">
        <v>315.47141757000003</v>
      </c>
      <c r="AL11" s="207">
        <v>339.51664798000002</v>
      </c>
      <c r="AM11" s="207">
        <v>380.10428945000001</v>
      </c>
      <c r="AN11" s="207">
        <v>328.75158766999999</v>
      </c>
      <c r="AO11" s="207">
        <v>326.76791995999997</v>
      </c>
      <c r="AP11" s="207">
        <v>305.82004727999998</v>
      </c>
      <c r="AQ11" s="207">
        <v>344.98239813999999</v>
      </c>
      <c r="AR11" s="207">
        <v>385.03330148999999</v>
      </c>
      <c r="AS11" s="207">
        <v>429.47784121000001</v>
      </c>
      <c r="AT11" s="207">
        <v>418.62276298</v>
      </c>
      <c r="AU11" s="207">
        <v>354.55965251999999</v>
      </c>
      <c r="AV11" s="207">
        <v>316.99898882000002</v>
      </c>
      <c r="AW11" s="207">
        <v>325.58549625000001</v>
      </c>
      <c r="AX11" s="207">
        <v>367.64561364000002</v>
      </c>
      <c r="AY11" s="207">
        <v>350.73800046000002</v>
      </c>
      <c r="AZ11" s="207">
        <v>312.16141426000002</v>
      </c>
      <c r="BA11" s="207">
        <v>332.43376620999999</v>
      </c>
      <c r="BB11" s="207">
        <v>303.35445535999997</v>
      </c>
      <c r="BC11" s="207">
        <v>331.59300000000002</v>
      </c>
      <c r="BD11" s="207">
        <v>364.1035</v>
      </c>
      <c r="BE11" s="246">
        <v>420.6755</v>
      </c>
      <c r="BF11" s="246">
        <v>425.31420000000003</v>
      </c>
      <c r="BG11" s="246">
        <v>357.0265</v>
      </c>
      <c r="BH11" s="246">
        <v>316.68529999999998</v>
      </c>
      <c r="BI11" s="246">
        <v>319.83749999999998</v>
      </c>
      <c r="BJ11" s="246">
        <v>361.26760000000002</v>
      </c>
      <c r="BK11" s="246">
        <v>363.26609999999999</v>
      </c>
      <c r="BL11" s="246">
        <v>331.5043</v>
      </c>
      <c r="BM11" s="246">
        <v>332.05430000000001</v>
      </c>
      <c r="BN11" s="246">
        <v>303.4323</v>
      </c>
      <c r="BO11" s="246">
        <v>342.3476</v>
      </c>
      <c r="BP11" s="246">
        <v>386.82709999999997</v>
      </c>
      <c r="BQ11" s="246">
        <v>434.83179999999999</v>
      </c>
      <c r="BR11" s="246">
        <v>429.14269999999999</v>
      </c>
      <c r="BS11" s="246">
        <v>358.89769999999999</v>
      </c>
      <c r="BT11" s="246">
        <v>317.98149999999998</v>
      </c>
      <c r="BU11" s="246">
        <v>320.93740000000003</v>
      </c>
      <c r="BV11" s="246">
        <v>362.34070000000003</v>
      </c>
    </row>
    <row r="12" spans="1:74" ht="11.15" customHeight="1" x14ac:dyDescent="0.25">
      <c r="A12" s="417" t="s">
        <v>1050</v>
      </c>
      <c r="B12" s="418" t="s">
        <v>1404</v>
      </c>
      <c r="C12" s="207">
        <v>21.932624031</v>
      </c>
      <c r="D12" s="207">
        <v>11.674141444</v>
      </c>
      <c r="E12" s="207">
        <v>15.730086804999999</v>
      </c>
      <c r="F12" s="207">
        <v>14.5286694</v>
      </c>
      <c r="G12" s="207">
        <v>25.485333554</v>
      </c>
      <c r="H12" s="207">
        <v>23.680478669999999</v>
      </c>
      <c r="I12" s="207">
        <v>25.157631252000002</v>
      </c>
      <c r="J12" s="207">
        <v>20.409323586999999</v>
      </c>
      <c r="K12" s="207">
        <v>11.78171985</v>
      </c>
      <c r="L12" s="207">
        <v>2.6797664179999998</v>
      </c>
      <c r="M12" s="207">
        <v>21.952933739999999</v>
      </c>
      <c r="N12" s="207">
        <v>20.184798708999999</v>
      </c>
      <c r="O12" s="207">
        <v>16.955188297999999</v>
      </c>
      <c r="P12" s="207">
        <v>16.104373553999999</v>
      </c>
      <c r="Q12" s="207">
        <v>11.894609882999999</v>
      </c>
      <c r="R12" s="207">
        <v>9.9578397299999999</v>
      </c>
      <c r="S12" s="207">
        <v>22.914897192000002</v>
      </c>
      <c r="T12" s="207">
        <v>24.515262480000001</v>
      </c>
      <c r="U12" s="207">
        <v>23.720422396</v>
      </c>
      <c r="V12" s="207">
        <v>23.438287924000001</v>
      </c>
      <c r="W12" s="207">
        <v>3.5506021200000002</v>
      </c>
      <c r="X12" s="207">
        <v>9.718636772</v>
      </c>
      <c r="Y12" s="207">
        <v>16.588035120000001</v>
      </c>
      <c r="Z12" s="207">
        <v>21.345853892000001</v>
      </c>
      <c r="AA12" s="207">
        <v>19.378382193</v>
      </c>
      <c r="AB12" s="207">
        <v>17.010103348000001</v>
      </c>
      <c r="AC12" s="207">
        <v>8.9508361809999997</v>
      </c>
      <c r="AD12" s="207">
        <v>13.30346211</v>
      </c>
      <c r="AE12" s="207">
        <v>22.753506666</v>
      </c>
      <c r="AF12" s="207">
        <v>28.09887573</v>
      </c>
      <c r="AG12" s="207">
        <v>23.412042518</v>
      </c>
      <c r="AH12" s="207">
        <v>22.608387916000002</v>
      </c>
      <c r="AI12" s="207">
        <v>2.65223487</v>
      </c>
      <c r="AJ12" s="207">
        <v>9.4396697869999997</v>
      </c>
      <c r="AK12" s="207">
        <v>16.632541889999999</v>
      </c>
      <c r="AL12" s="207">
        <v>19.981502599999999</v>
      </c>
      <c r="AM12" s="207">
        <v>30.277347406000001</v>
      </c>
      <c r="AN12" s="207">
        <v>13.248774756</v>
      </c>
      <c r="AO12" s="207">
        <v>11.298788085</v>
      </c>
      <c r="AP12" s="207">
        <v>11.325571050000001</v>
      </c>
      <c r="AQ12" s="207">
        <v>25.624596218000001</v>
      </c>
      <c r="AR12" s="207">
        <v>27.308771700000001</v>
      </c>
      <c r="AS12" s="207">
        <v>29.361649473</v>
      </c>
      <c r="AT12" s="207">
        <v>18.347556397999998</v>
      </c>
      <c r="AU12" s="207">
        <v>4.8629999100000001</v>
      </c>
      <c r="AV12" s="207">
        <v>10.32858341</v>
      </c>
      <c r="AW12" s="207">
        <v>24.076241459999999</v>
      </c>
      <c r="AX12" s="207">
        <v>30.012756702000001</v>
      </c>
      <c r="AY12" s="207">
        <v>15.760470617999999</v>
      </c>
      <c r="AZ12" s="207">
        <v>10.72160712</v>
      </c>
      <c r="BA12" s="207">
        <v>17.233616362999999</v>
      </c>
      <c r="BB12" s="207">
        <v>14.827717723999999</v>
      </c>
      <c r="BC12" s="207">
        <v>22.53633</v>
      </c>
      <c r="BD12" s="207">
        <v>22.893920000000001</v>
      </c>
      <c r="BE12" s="246">
        <v>31.73705</v>
      </c>
      <c r="BF12" s="246">
        <v>24.23452</v>
      </c>
      <c r="BG12" s="246">
        <v>3.3925000000000001</v>
      </c>
      <c r="BH12" s="246">
        <v>7.126633</v>
      </c>
      <c r="BI12" s="246">
        <v>17.41835</v>
      </c>
      <c r="BJ12" s="246">
        <v>23.707519999999999</v>
      </c>
      <c r="BK12" s="246">
        <v>18.623190000000001</v>
      </c>
      <c r="BL12" s="246">
        <v>9.8935230000000001</v>
      </c>
      <c r="BM12" s="246">
        <v>15.189120000000001</v>
      </c>
      <c r="BN12" s="246">
        <v>13.11992</v>
      </c>
      <c r="BO12" s="246">
        <v>27.364570000000001</v>
      </c>
      <c r="BP12" s="246">
        <v>27.754100000000001</v>
      </c>
      <c r="BQ12" s="246">
        <v>30.101990000000001</v>
      </c>
      <c r="BR12" s="246">
        <v>21.998619999999999</v>
      </c>
      <c r="BS12" s="246">
        <v>3.3136899999999998</v>
      </c>
      <c r="BT12" s="246">
        <v>7.0532260000000004</v>
      </c>
      <c r="BU12" s="246">
        <v>17.409220000000001</v>
      </c>
      <c r="BV12" s="246">
        <v>23.72963</v>
      </c>
    </row>
    <row r="13" spans="1:74" ht="11.15" customHeight="1" x14ac:dyDescent="0.25">
      <c r="A13" s="417" t="s">
        <v>1015</v>
      </c>
      <c r="B13" s="418" t="s">
        <v>1405</v>
      </c>
      <c r="C13" s="207">
        <v>1.9031979999999999</v>
      </c>
      <c r="D13" s="207">
        <v>2.0588739999999999</v>
      </c>
      <c r="E13" s="207">
        <v>2.9142589999999999</v>
      </c>
      <c r="F13" s="207">
        <v>3.2449699999999999</v>
      </c>
      <c r="G13" s="207">
        <v>3.5487829999999998</v>
      </c>
      <c r="H13" s="207">
        <v>3.6040519999999998</v>
      </c>
      <c r="I13" s="207">
        <v>3.7601399999999998</v>
      </c>
      <c r="J13" s="207">
        <v>3.6113529999999998</v>
      </c>
      <c r="K13" s="207">
        <v>3.2049780000000001</v>
      </c>
      <c r="L13" s="207">
        <v>2.8325279999999999</v>
      </c>
      <c r="M13" s="207">
        <v>2.2275529999999999</v>
      </c>
      <c r="N13" s="207">
        <v>2.0467580000000001</v>
      </c>
      <c r="O13" s="207">
        <v>2.3125369999999998</v>
      </c>
      <c r="P13" s="207">
        <v>2.6227269999999998</v>
      </c>
      <c r="Q13" s="207">
        <v>3.4238569999999999</v>
      </c>
      <c r="R13" s="207">
        <v>3.8157489999999998</v>
      </c>
      <c r="S13" s="207">
        <v>4.2672980000000003</v>
      </c>
      <c r="T13" s="207">
        <v>4.2690400000000004</v>
      </c>
      <c r="U13" s="207">
        <v>4.4052759999999997</v>
      </c>
      <c r="V13" s="207">
        <v>4.1985159999999997</v>
      </c>
      <c r="W13" s="207">
        <v>3.7215020000000001</v>
      </c>
      <c r="X13" s="207">
        <v>3.3101419999999999</v>
      </c>
      <c r="Y13" s="207">
        <v>2.686766</v>
      </c>
      <c r="Z13" s="207">
        <v>2.4889700000000001</v>
      </c>
      <c r="AA13" s="207">
        <v>2.7498200000000002</v>
      </c>
      <c r="AB13" s="207">
        <v>2.9391419999999999</v>
      </c>
      <c r="AC13" s="207">
        <v>4.1583069999999998</v>
      </c>
      <c r="AD13" s="207">
        <v>4.6103360000000002</v>
      </c>
      <c r="AE13" s="207">
        <v>5.0626860000000002</v>
      </c>
      <c r="AF13" s="207">
        <v>5.1071669999999996</v>
      </c>
      <c r="AG13" s="207">
        <v>5.1923959999999996</v>
      </c>
      <c r="AH13" s="207">
        <v>4.924366</v>
      </c>
      <c r="AI13" s="207">
        <v>4.3697629999999998</v>
      </c>
      <c r="AJ13" s="207">
        <v>3.820954</v>
      </c>
      <c r="AK13" s="207">
        <v>3.2590599999999998</v>
      </c>
      <c r="AL13" s="207">
        <v>2.9702039999999998</v>
      </c>
      <c r="AM13" s="207">
        <v>3.2472620000000001</v>
      </c>
      <c r="AN13" s="207">
        <v>3.5765899999999999</v>
      </c>
      <c r="AO13" s="207">
        <v>4.90029</v>
      </c>
      <c r="AP13" s="207">
        <v>5.40869</v>
      </c>
      <c r="AQ13" s="207">
        <v>5.9461139999999997</v>
      </c>
      <c r="AR13" s="207">
        <v>5.9405840000000003</v>
      </c>
      <c r="AS13" s="207">
        <v>6.1573950000000002</v>
      </c>
      <c r="AT13" s="207">
        <v>5.9099589999999997</v>
      </c>
      <c r="AU13" s="207">
        <v>5.2815409999999998</v>
      </c>
      <c r="AV13" s="207">
        <v>4.7898649999999998</v>
      </c>
      <c r="AW13" s="207">
        <v>3.8519800000000002</v>
      </c>
      <c r="AX13" s="207">
        <v>3.501239</v>
      </c>
      <c r="AY13" s="207">
        <v>4.0198689999999999</v>
      </c>
      <c r="AZ13" s="207">
        <v>4.4124290000000004</v>
      </c>
      <c r="BA13" s="207">
        <v>6.1042170000000002</v>
      </c>
      <c r="BB13" s="207">
        <v>6.8553959999999998</v>
      </c>
      <c r="BC13" s="207">
        <v>7.5557809999999996</v>
      </c>
      <c r="BD13" s="207">
        <v>7.6620419999999996</v>
      </c>
      <c r="BE13" s="246">
        <v>7.931508</v>
      </c>
      <c r="BF13" s="246">
        <v>7.6521470000000003</v>
      </c>
      <c r="BG13" s="246">
        <v>6.8560379999999999</v>
      </c>
      <c r="BH13" s="246">
        <v>6.1355680000000001</v>
      </c>
      <c r="BI13" s="246">
        <v>4.9809219999999996</v>
      </c>
      <c r="BJ13" s="246">
        <v>4.5773289999999998</v>
      </c>
      <c r="BK13" s="246">
        <v>4.9513579999999999</v>
      </c>
      <c r="BL13" s="246">
        <v>5.4720620000000002</v>
      </c>
      <c r="BM13" s="246">
        <v>7.5574130000000004</v>
      </c>
      <c r="BN13" s="246">
        <v>8.4530980000000007</v>
      </c>
      <c r="BO13" s="246">
        <v>9.3357690000000009</v>
      </c>
      <c r="BP13" s="246">
        <v>9.4812930000000009</v>
      </c>
      <c r="BQ13" s="246">
        <v>9.8235639999999993</v>
      </c>
      <c r="BR13" s="246">
        <v>9.4827180000000002</v>
      </c>
      <c r="BS13" s="246">
        <v>8.4942220000000006</v>
      </c>
      <c r="BT13" s="246">
        <v>7.6020839999999996</v>
      </c>
      <c r="BU13" s="246">
        <v>6.1724769999999998</v>
      </c>
      <c r="BV13" s="246">
        <v>5.6707039999999997</v>
      </c>
    </row>
    <row r="14" spans="1:74" ht="11.15" customHeight="1" x14ac:dyDescent="0.25">
      <c r="A14" s="417" t="s">
        <v>1016</v>
      </c>
      <c r="B14" s="418" t="s">
        <v>1406</v>
      </c>
      <c r="C14" s="207">
        <v>1.1065100000000001</v>
      </c>
      <c r="D14" s="207">
        <v>1.2049730000000001</v>
      </c>
      <c r="E14" s="207">
        <v>1.727195</v>
      </c>
      <c r="F14" s="207">
        <v>1.934966</v>
      </c>
      <c r="G14" s="207">
        <v>2.129702</v>
      </c>
      <c r="H14" s="207">
        <v>2.1753990000000001</v>
      </c>
      <c r="I14" s="207">
        <v>2.2680699999999998</v>
      </c>
      <c r="J14" s="207">
        <v>2.1844619999999999</v>
      </c>
      <c r="K14" s="207">
        <v>1.9296489999999999</v>
      </c>
      <c r="L14" s="207">
        <v>1.697281</v>
      </c>
      <c r="M14" s="207">
        <v>1.346193</v>
      </c>
      <c r="N14" s="207">
        <v>1.2100599999999999</v>
      </c>
      <c r="O14" s="207">
        <v>1.3852390000000001</v>
      </c>
      <c r="P14" s="207">
        <v>1.5775539999999999</v>
      </c>
      <c r="Q14" s="207">
        <v>2.0491269999999999</v>
      </c>
      <c r="R14" s="207">
        <v>2.3101419999999999</v>
      </c>
      <c r="S14" s="207">
        <v>2.6096020000000002</v>
      </c>
      <c r="T14" s="207">
        <v>2.6096300000000001</v>
      </c>
      <c r="U14" s="207">
        <v>2.6801219999999999</v>
      </c>
      <c r="V14" s="207">
        <v>2.5397470000000002</v>
      </c>
      <c r="W14" s="207">
        <v>2.2414960000000002</v>
      </c>
      <c r="X14" s="207">
        <v>2.0077310000000002</v>
      </c>
      <c r="Y14" s="207">
        <v>1.656542</v>
      </c>
      <c r="Z14" s="207">
        <v>1.5118529999999999</v>
      </c>
      <c r="AA14" s="207">
        <v>1.6694180000000001</v>
      </c>
      <c r="AB14" s="207">
        <v>1.7743169999999999</v>
      </c>
      <c r="AC14" s="207">
        <v>2.5489739999999999</v>
      </c>
      <c r="AD14" s="207">
        <v>2.8371040000000001</v>
      </c>
      <c r="AE14" s="207">
        <v>3.1348229999999999</v>
      </c>
      <c r="AF14" s="207">
        <v>3.1609039999999999</v>
      </c>
      <c r="AG14" s="207">
        <v>3.1876980000000001</v>
      </c>
      <c r="AH14" s="207">
        <v>2.9941110000000002</v>
      </c>
      <c r="AI14" s="207">
        <v>2.6424509999999999</v>
      </c>
      <c r="AJ14" s="207">
        <v>2.3078810000000001</v>
      </c>
      <c r="AK14" s="207">
        <v>2.067841</v>
      </c>
      <c r="AL14" s="207">
        <v>1.8567659999999999</v>
      </c>
      <c r="AM14" s="207">
        <v>2.0407000000000002</v>
      </c>
      <c r="AN14" s="207">
        <v>2.2554569999999998</v>
      </c>
      <c r="AO14" s="207">
        <v>3.082665</v>
      </c>
      <c r="AP14" s="207">
        <v>3.425681</v>
      </c>
      <c r="AQ14" s="207">
        <v>3.7792910000000002</v>
      </c>
      <c r="AR14" s="207">
        <v>3.772564</v>
      </c>
      <c r="AS14" s="207">
        <v>3.90455</v>
      </c>
      <c r="AT14" s="207">
        <v>3.7598419999999999</v>
      </c>
      <c r="AU14" s="207">
        <v>3.3606880000000001</v>
      </c>
      <c r="AV14" s="207">
        <v>3.1195300000000001</v>
      </c>
      <c r="AW14" s="207">
        <v>2.5453519999999998</v>
      </c>
      <c r="AX14" s="207">
        <v>2.304338</v>
      </c>
      <c r="AY14" s="207">
        <v>2.6826099999999999</v>
      </c>
      <c r="AZ14" s="207">
        <v>2.939918</v>
      </c>
      <c r="BA14" s="207">
        <v>4.0637429999999997</v>
      </c>
      <c r="BB14" s="207">
        <v>4.5823600000000004</v>
      </c>
      <c r="BC14" s="207">
        <v>5.0571359999999999</v>
      </c>
      <c r="BD14" s="207">
        <v>5.1432270000000004</v>
      </c>
      <c r="BE14" s="246">
        <v>5.3111170000000003</v>
      </c>
      <c r="BF14" s="246">
        <v>5.1285530000000001</v>
      </c>
      <c r="BG14" s="246">
        <v>4.5805910000000001</v>
      </c>
      <c r="BH14" s="246">
        <v>4.1099810000000003</v>
      </c>
      <c r="BI14" s="246">
        <v>3.3754080000000002</v>
      </c>
      <c r="BJ14" s="246">
        <v>3.0647669999999998</v>
      </c>
      <c r="BK14" s="246">
        <v>3.3148070000000001</v>
      </c>
      <c r="BL14" s="246">
        <v>3.6707049999999999</v>
      </c>
      <c r="BM14" s="246">
        <v>5.1053319999999998</v>
      </c>
      <c r="BN14" s="246">
        <v>5.7551769999999998</v>
      </c>
      <c r="BO14" s="246">
        <v>6.3799970000000004</v>
      </c>
      <c r="BP14" s="246">
        <v>6.5066949999999997</v>
      </c>
      <c r="BQ14" s="246">
        <v>6.7327940000000002</v>
      </c>
      <c r="BR14" s="246">
        <v>6.5086149999999998</v>
      </c>
      <c r="BS14" s="246">
        <v>5.8138629999999996</v>
      </c>
      <c r="BT14" s="246">
        <v>5.2175890000000003</v>
      </c>
      <c r="BU14" s="246">
        <v>4.2824439999999999</v>
      </c>
      <c r="BV14" s="246">
        <v>3.8894669999999998</v>
      </c>
    </row>
    <row r="15" spans="1:74" ht="11.15" customHeight="1" x14ac:dyDescent="0.25">
      <c r="A15" s="417" t="s">
        <v>1017</v>
      </c>
      <c r="B15" s="418" t="s">
        <v>1407</v>
      </c>
      <c r="C15" s="207">
        <v>0.62886059999999999</v>
      </c>
      <c r="D15" s="207">
        <v>0.67607969999999995</v>
      </c>
      <c r="E15" s="207">
        <v>0.93292929999999996</v>
      </c>
      <c r="F15" s="207">
        <v>1.0323720000000001</v>
      </c>
      <c r="G15" s="207">
        <v>1.1104700000000001</v>
      </c>
      <c r="H15" s="207">
        <v>1.1181490000000001</v>
      </c>
      <c r="I15" s="207">
        <v>1.1713990000000001</v>
      </c>
      <c r="J15" s="207">
        <v>1.1160110000000001</v>
      </c>
      <c r="K15" s="207">
        <v>0.99412619999999996</v>
      </c>
      <c r="L15" s="207">
        <v>0.88061409999999996</v>
      </c>
      <c r="M15" s="207">
        <v>0.68309390000000003</v>
      </c>
      <c r="N15" s="207">
        <v>0.65746579999999999</v>
      </c>
      <c r="O15" s="207">
        <v>0.73561200000000004</v>
      </c>
      <c r="P15" s="207">
        <v>0.83321800000000001</v>
      </c>
      <c r="Q15" s="207">
        <v>1.0822529999999999</v>
      </c>
      <c r="R15" s="207">
        <v>1.189365</v>
      </c>
      <c r="S15" s="207">
        <v>1.3091489999999999</v>
      </c>
      <c r="T15" s="207">
        <v>1.305048</v>
      </c>
      <c r="U15" s="207">
        <v>1.355407</v>
      </c>
      <c r="V15" s="207">
        <v>1.30088</v>
      </c>
      <c r="W15" s="207">
        <v>1.1589929999999999</v>
      </c>
      <c r="X15" s="207">
        <v>1.0114350000000001</v>
      </c>
      <c r="Y15" s="207">
        <v>0.80431319999999995</v>
      </c>
      <c r="Z15" s="207">
        <v>0.77378610000000003</v>
      </c>
      <c r="AA15" s="207">
        <v>0.86467179999999999</v>
      </c>
      <c r="AB15" s="207">
        <v>0.93466970000000005</v>
      </c>
      <c r="AC15" s="207">
        <v>1.279522</v>
      </c>
      <c r="AD15" s="207">
        <v>1.4160550000000001</v>
      </c>
      <c r="AE15" s="207">
        <v>1.533736</v>
      </c>
      <c r="AF15" s="207">
        <v>1.5506340000000001</v>
      </c>
      <c r="AG15" s="207">
        <v>1.5994390000000001</v>
      </c>
      <c r="AH15" s="207">
        <v>1.5379529999999999</v>
      </c>
      <c r="AI15" s="207">
        <v>1.3731329999999999</v>
      </c>
      <c r="AJ15" s="207">
        <v>1.1944250000000001</v>
      </c>
      <c r="AK15" s="207">
        <v>0.94518809999999998</v>
      </c>
      <c r="AL15" s="207">
        <v>0.89461639999999998</v>
      </c>
      <c r="AM15" s="207">
        <v>0.97565519999999994</v>
      </c>
      <c r="AN15" s="207">
        <v>1.0761289999999999</v>
      </c>
      <c r="AO15" s="207">
        <v>1.468574</v>
      </c>
      <c r="AP15" s="207">
        <v>1.6053189999999999</v>
      </c>
      <c r="AQ15" s="207">
        <v>1.7520420000000001</v>
      </c>
      <c r="AR15" s="207">
        <v>1.7533700000000001</v>
      </c>
      <c r="AS15" s="207">
        <v>1.825499</v>
      </c>
      <c r="AT15" s="207">
        <v>1.736856</v>
      </c>
      <c r="AU15" s="207">
        <v>1.5503229999999999</v>
      </c>
      <c r="AV15" s="207">
        <v>1.334625</v>
      </c>
      <c r="AW15" s="207">
        <v>1.048278</v>
      </c>
      <c r="AX15" s="207">
        <v>0.96681470000000003</v>
      </c>
      <c r="AY15" s="207">
        <v>1.0935410000000001</v>
      </c>
      <c r="AZ15" s="207">
        <v>1.2138329999999999</v>
      </c>
      <c r="BA15" s="207">
        <v>1.6659679999999999</v>
      </c>
      <c r="BB15" s="207">
        <v>1.85995</v>
      </c>
      <c r="BC15" s="207">
        <v>2.04251</v>
      </c>
      <c r="BD15" s="207">
        <v>2.0614620000000001</v>
      </c>
      <c r="BE15" s="246">
        <v>2.1474090000000001</v>
      </c>
      <c r="BF15" s="246">
        <v>2.0648409999999999</v>
      </c>
      <c r="BG15" s="246">
        <v>1.860843</v>
      </c>
      <c r="BH15" s="246">
        <v>1.6479779999999999</v>
      </c>
      <c r="BI15" s="246">
        <v>1.3097780000000001</v>
      </c>
      <c r="BJ15" s="246">
        <v>1.246532</v>
      </c>
      <c r="BK15" s="246">
        <v>1.3552040000000001</v>
      </c>
      <c r="BL15" s="246">
        <v>1.5006699999999999</v>
      </c>
      <c r="BM15" s="246">
        <v>2.0277790000000002</v>
      </c>
      <c r="BN15" s="246">
        <v>2.238623</v>
      </c>
      <c r="BO15" s="246">
        <v>2.449465</v>
      </c>
      <c r="BP15" s="246">
        <v>2.467435</v>
      </c>
      <c r="BQ15" s="246">
        <v>2.5667949999999999</v>
      </c>
      <c r="BR15" s="246">
        <v>2.4662259999999998</v>
      </c>
      <c r="BS15" s="246">
        <v>2.2215379999999998</v>
      </c>
      <c r="BT15" s="246">
        <v>1.9667779999999999</v>
      </c>
      <c r="BU15" s="246">
        <v>1.5628580000000001</v>
      </c>
      <c r="BV15" s="246">
        <v>1.4870289999999999</v>
      </c>
    </row>
    <row r="16" spans="1:74" ht="11.15" customHeight="1" x14ac:dyDescent="0.25">
      <c r="A16" s="417" t="s">
        <v>1018</v>
      </c>
      <c r="B16" s="418" t="s">
        <v>1408</v>
      </c>
      <c r="C16" s="207">
        <v>0.1678277</v>
      </c>
      <c r="D16" s="207">
        <v>0.17782120000000001</v>
      </c>
      <c r="E16" s="207">
        <v>0.25413439999999998</v>
      </c>
      <c r="F16" s="207">
        <v>0.2776324</v>
      </c>
      <c r="G16" s="207">
        <v>0.30861119999999997</v>
      </c>
      <c r="H16" s="207">
        <v>0.31050470000000002</v>
      </c>
      <c r="I16" s="207">
        <v>0.32067059999999997</v>
      </c>
      <c r="J16" s="207">
        <v>0.31087989999999999</v>
      </c>
      <c r="K16" s="207">
        <v>0.28120309999999998</v>
      </c>
      <c r="L16" s="207">
        <v>0.25463330000000001</v>
      </c>
      <c r="M16" s="207">
        <v>0.19826640000000001</v>
      </c>
      <c r="N16" s="207">
        <v>0.17923210000000001</v>
      </c>
      <c r="O16" s="207">
        <v>0.191686</v>
      </c>
      <c r="P16" s="207">
        <v>0.211955</v>
      </c>
      <c r="Q16" s="207">
        <v>0.29247689999999998</v>
      </c>
      <c r="R16" s="207">
        <v>0.31624150000000001</v>
      </c>
      <c r="S16" s="207">
        <v>0.34854689999999999</v>
      </c>
      <c r="T16" s="207">
        <v>0.35436220000000002</v>
      </c>
      <c r="U16" s="207">
        <v>0.36974659999999998</v>
      </c>
      <c r="V16" s="207">
        <v>0.35788819999999999</v>
      </c>
      <c r="W16" s="207">
        <v>0.32101289999999999</v>
      </c>
      <c r="X16" s="207">
        <v>0.29097630000000002</v>
      </c>
      <c r="Y16" s="207">
        <v>0.225911</v>
      </c>
      <c r="Z16" s="207">
        <v>0.20333090000000001</v>
      </c>
      <c r="AA16" s="207">
        <v>0.21573020000000001</v>
      </c>
      <c r="AB16" s="207">
        <v>0.230156</v>
      </c>
      <c r="AC16" s="207">
        <v>0.32981070000000001</v>
      </c>
      <c r="AD16" s="207">
        <v>0.35717759999999998</v>
      </c>
      <c r="AE16" s="207">
        <v>0.3941268</v>
      </c>
      <c r="AF16" s="207">
        <v>0.39562940000000002</v>
      </c>
      <c r="AG16" s="207">
        <v>0.4052596</v>
      </c>
      <c r="AH16" s="207">
        <v>0.39230199999999998</v>
      </c>
      <c r="AI16" s="207">
        <v>0.35417989999999999</v>
      </c>
      <c r="AJ16" s="207">
        <v>0.31864789999999998</v>
      </c>
      <c r="AK16" s="207">
        <v>0.24603069999999999</v>
      </c>
      <c r="AL16" s="207">
        <v>0.21882170000000001</v>
      </c>
      <c r="AM16" s="207">
        <v>0.2309069</v>
      </c>
      <c r="AN16" s="207">
        <v>0.24500430000000001</v>
      </c>
      <c r="AO16" s="207">
        <v>0.34905219999999998</v>
      </c>
      <c r="AP16" s="207">
        <v>0.37768960000000001</v>
      </c>
      <c r="AQ16" s="207">
        <v>0.41478150000000003</v>
      </c>
      <c r="AR16" s="207">
        <v>0.41465000000000002</v>
      </c>
      <c r="AS16" s="207">
        <v>0.427346</v>
      </c>
      <c r="AT16" s="207">
        <v>0.41326059999999998</v>
      </c>
      <c r="AU16" s="207">
        <v>0.37053049999999998</v>
      </c>
      <c r="AV16" s="207">
        <v>0.33571000000000001</v>
      </c>
      <c r="AW16" s="207">
        <v>0.25835029999999998</v>
      </c>
      <c r="AX16" s="207">
        <v>0.23008629999999999</v>
      </c>
      <c r="AY16" s="207">
        <v>0.24371780000000001</v>
      </c>
      <c r="AZ16" s="207">
        <v>0.25867760000000001</v>
      </c>
      <c r="BA16" s="207">
        <v>0.37450620000000001</v>
      </c>
      <c r="BB16" s="207">
        <v>0.41308630000000002</v>
      </c>
      <c r="BC16" s="207">
        <v>0.4561344</v>
      </c>
      <c r="BD16" s="207">
        <v>0.45735179999999998</v>
      </c>
      <c r="BE16" s="246">
        <v>0.47298259999999998</v>
      </c>
      <c r="BF16" s="246">
        <v>0.45875300000000002</v>
      </c>
      <c r="BG16" s="246">
        <v>0.41460350000000001</v>
      </c>
      <c r="BH16" s="246">
        <v>0.37760929999999998</v>
      </c>
      <c r="BI16" s="246">
        <v>0.29573709999999997</v>
      </c>
      <c r="BJ16" s="246">
        <v>0.2660303</v>
      </c>
      <c r="BK16" s="246">
        <v>0.28134619999999999</v>
      </c>
      <c r="BL16" s="246">
        <v>0.30068610000000001</v>
      </c>
      <c r="BM16" s="246">
        <v>0.4243017</v>
      </c>
      <c r="BN16" s="246">
        <v>0.45929880000000001</v>
      </c>
      <c r="BO16" s="246">
        <v>0.5063069</v>
      </c>
      <c r="BP16" s="246">
        <v>0.50716309999999998</v>
      </c>
      <c r="BQ16" s="246">
        <v>0.52397590000000005</v>
      </c>
      <c r="BR16" s="246">
        <v>0.50787789999999999</v>
      </c>
      <c r="BS16" s="246">
        <v>0.4588216</v>
      </c>
      <c r="BT16" s="246">
        <v>0.41771639999999999</v>
      </c>
      <c r="BU16" s="246">
        <v>0.32717540000000001</v>
      </c>
      <c r="BV16" s="246">
        <v>0.29420770000000002</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274"/>
      <c r="BF17" s="274"/>
      <c r="BG17" s="274"/>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1051</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274"/>
      <c r="BF18" s="274"/>
      <c r="BG18" s="274"/>
      <c r="BH18" s="274"/>
      <c r="BI18" s="274"/>
      <c r="BJ18" s="274"/>
      <c r="BK18" s="274"/>
      <c r="BL18" s="274"/>
      <c r="BM18" s="274"/>
      <c r="BN18" s="274"/>
      <c r="BO18" s="274"/>
      <c r="BP18" s="274"/>
      <c r="BQ18" s="274"/>
      <c r="BR18" s="274"/>
      <c r="BS18" s="274"/>
      <c r="BT18" s="274"/>
      <c r="BU18" s="274"/>
      <c r="BV18" s="274"/>
    </row>
    <row r="19" spans="1:74" ht="11.15" customHeight="1" x14ac:dyDescent="0.25">
      <c r="A19" s="82" t="s">
        <v>1053</v>
      </c>
      <c r="B19" s="418" t="s">
        <v>1321</v>
      </c>
      <c r="C19" s="207">
        <v>328.60925101999999</v>
      </c>
      <c r="D19" s="207">
        <v>295.79769324</v>
      </c>
      <c r="E19" s="207">
        <v>301.85269314999999</v>
      </c>
      <c r="F19" s="207">
        <v>273.89983767000001</v>
      </c>
      <c r="G19" s="207">
        <v>296.80173617000003</v>
      </c>
      <c r="H19" s="207">
        <v>321.4616049</v>
      </c>
      <c r="I19" s="207">
        <v>376.09482069000001</v>
      </c>
      <c r="J19" s="207">
        <v>372.57408714000002</v>
      </c>
      <c r="K19" s="207">
        <v>340.4628012</v>
      </c>
      <c r="L19" s="207">
        <v>308.24120550999999</v>
      </c>
      <c r="M19" s="207">
        <v>285.53204147999998</v>
      </c>
      <c r="N19" s="207">
        <v>309.82269079000002</v>
      </c>
      <c r="O19" s="207">
        <v>315.53278978999998</v>
      </c>
      <c r="P19" s="207">
        <v>294.65940476999998</v>
      </c>
      <c r="Q19" s="207">
        <v>289.89378031000001</v>
      </c>
      <c r="R19" s="207">
        <v>262.40056178999998</v>
      </c>
      <c r="S19" s="207">
        <v>274.70708122000002</v>
      </c>
      <c r="T19" s="207">
        <v>320.05572389999998</v>
      </c>
      <c r="U19" s="207">
        <v>379.53004105000002</v>
      </c>
      <c r="V19" s="207">
        <v>368.88450403000002</v>
      </c>
      <c r="W19" s="207">
        <v>322.5545133</v>
      </c>
      <c r="X19" s="207">
        <v>296.87657754999998</v>
      </c>
      <c r="Y19" s="207">
        <v>277.24920096</v>
      </c>
      <c r="Z19" s="207">
        <v>315.33030213000001</v>
      </c>
      <c r="AA19" s="207">
        <v>321.49647555000001</v>
      </c>
      <c r="AB19" s="207">
        <v>299.69803444000001</v>
      </c>
      <c r="AC19" s="207">
        <v>295.34500172000003</v>
      </c>
      <c r="AD19" s="207">
        <v>272.77869642000002</v>
      </c>
      <c r="AE19" s="207">
        <v>290.06060196999999</v>
      </c>
      <c r="AF19" s="207">
        <v>338.41538009999999</v>
      </c>
      <c r="AG19" s="207">
        <v>373.94829915999998</v>
      </c>
      <c r="AH19" s="207">
        <v>381.03930364000001</v>
      </c>
      <c r="AI19" s="207">
        <v>336.44401049999999</v>
      </c>
      <c r="AJ19" s="207">
        <v>302.12747064000001</v>
      </c>
      <c r="AK19" s="207">
        <v>287.13380022000001</v>
      </c>
      <c r="AL19" s="207">
        <v>307.38717882999998</v>
      </c>
      <c r="AM19" s="207">
        <v>337.22664714000001</v>
      </c>
      <c r="AN19" s="207">
        <v>304.49208243999999</v>
      </c>
      <c r="AO19" s="207">
        <v>303.77498247</v>
      </c>
      <c r="AP19" s="207">
        <v>283.75088268000002</v>
      </c>
      <c r="AQ19" s="207">
        <v>308.02544461999997</v>
      </c>
      <c r="AR19" s="207">
        <v>346.2357366</v>
      </c>
      <c r="AS19" s="207">
        <v>387.75741439000001</v>
      </c>
      <c r="AT19" s="207">
        <v>387.93192888999999</v>
      </c>
      <c r="AU19" s="207">
        <v>338.61069450000002</v>
      </c>
      <c r="AV19" s="207">
        <v>295.61384379999998</v>
      </c>
      <c r="AW19" s="207">
        <v>289.88006891999999</v>
      </c>
      <c r="AX19" s="207">
        <v>325.75315126999999</v>
      </c>
      <c r="AY19" s="207">
        <v>323.05840869000002</v>
      </c>
      <c r="AZ19" s="207">
        <v>290.40945723999999</v>
      </c>
      <c r="BA19" s="207">
        <v>303.60072159999999</v>
      </c>
      <c r="BB19" s="207">
        <v>278.35038616000003</v>
      </c>
      <c r="BC19" s="207">
        <v>298.01389294000001</v>
      </c>
      <c r="BD19" s="207">
        <v>329.69400234</v>
      </c>
      <c r="BE19" s="246">
        <v>376.55509999999998</v>
      </c>
      <c r="BF19" s="246">
        <v>388.74959999999999</v>
      </c>
      <c r="BG19" s="246">
        <v>342.38720000000001</v>
      </c>
      <c r="BH19" s="246">
        <v>298.57409999999999</v>
      </c>
      <c r="BI19" s="246">
        <v>291.05810000000002</v>
      </c>
      <c r="BJ19" s="246">
        <v>325.48689999999999</v>
      </c>
      <c r="BK19" s="246">
        <v>332.60820000000001</v>
      </c>
      <c r="BL19" s="246">
        <v>310.49700000000001</v>
      </c>
      <c r="BM19" s="246">
        <v>305.61399999999998</v>
      </c>
      <c r="BN19" s="246">
        <v>279.70620000000002</v>
      </c>
      <c r="BO19" s="246">
        <v>303.55630000000002</v>
      </c>
      <c r="BP19" s="246">
        <v>347.25819999999999</v>
      </c>
      <c r="BQ19" s="246">
        <v>392.07339999999999</v>
      </c>
      <c r="BR19" s="246">
        <v>394.5761</v>
      </c>
      <c r="BS19" s="246">
        <v>344.13490000000002</v>
      </c>
      <c r="BT19" s="246">
        <v>299.76429999999999</v>
      </c>
      <c r="BU19" s="246">
        <v>292.00479999999999</v>
      </c>
      <c r="BV19" s="246">
        <v>326.38010000000003</v>
      </c>
    </row>
    <row r="20" spans="1:74" ht="11.15" customHeight="1" x14ac:dyDescent="0.25">
      <c r="A20" s="593" t="s">
        <v>1089</v>
      </c>
      <c r="B20" s="101" t="s">
        <v>374</v>
      </c>
      <c r="C20" s="207">
        <v>133.31755021000001</v>
      </c>
      <c r="D20" s="207">
        <v>116.60800242000001</v>
      </c>
      <c r="E20" s="207">
        <v>112.60541507000001</v>
      </c>
      <c r="F20" s="207">
        <v>90.383821839999996</v>
      </c>
      <c r="G20" s="207">
        <v>100.33107133</v>
      </c>
      <c r="H20" s="207">
        <v>120.11616995999999</v>
      </c>
      <c r="I20" s="207">
        <v>153.74888910000001</v>
      </c>
      <c r="J20" s="207">
        <v>150.08305576000001</v>
      </c>
      <c r="K20" s="207">
        <v>131.5667267</v>
      </c>
      <c r="L20" s="207">
        <v>107.99720824000001</v>
      </c>
      <c r="M20" s="207">
        <v>102.45292212</v>
      </c>
      <c r="N20" s="207">
        <v>121.07807665</v>
      </c>
      <c r="O20" s="207">
        <v>124.44221134999999</v>
      </c>
      <c r="P20" s="207">
        <v>112.12288192</v>
      </c>
      <c r="Q20" s="207">
        <v>104.25494275</v>
      </c>
      <c r="R20" s="207">
        <v>97.759203060000004</v>
      </c>
      <c r="S20" s="207">
        <v>105.68094311</v>
      </c>
      <c r="T20" s="207">
        <v>131.53805062999999</v>
      </c>
      <c r="U20" s="207">
        <v>167.10814163000001</v>
      </c>
      <c r="V20" s="207">
        <v>158.93914744</v>
      </c>
      <c r="W20" s="207">
        <v>127.82389320999999</v>
      </c>
      <c r="X20" s="207">
        <v>105.51393613</v>
      </c>
      <c r="Y20" s="207">
        <v>99.660936559999996</v>
      </c>
      <c r="Z20" s="207">
        <v>129.76075834</v>
      </c>
      <c r="AA20" s="207">
        <v>136.68235149</v>
      </c>
      <c r="AB20" s="207">
        <v>126.54955735999999</v>
      </c>
      <c r="AC20" s="207">
        <v>114.37398007</v>
      </c>
      <c r="AD20" s="207">
        <v>93.890880019999997</v>
      </c>
      <c r="AE20" s="207">
        <v>101.16029415</v>
      </c>
      <c r="AF20" s="207">
        <v>132.15348567000001</v>
      </c>
      <c r="AG20" s="207">
        <v>154.49457176000001</v>
      </c>
      <c r="AH20" s="207">
        <v>157.79177211000001</v>
      </c>
      <c r="AI20" s="207">
        <v>131.11130374000001</v>
      </c>
      <c r="AJ20" s="207">
        <v>103.99221442</v>
      </c>
      <c r="AK20" s="207">
        <v>100.59096642</v>
      </c>
      <c r="AL20" s="207">
        <v>117.69550511</v>
      </c>
      <c r="AM20" s="207">
        <v>141.05664442</v>
      </c>
      <c r="AN20" s="207">
        <v>126.31955517999999</v>
      </c>
      <c r="AO20" s="207">
        <v>112.39053886000001</v>
      </c>
      <c r="AP20" s="207">
        <v>98.205995119999997</v>
      </c>
      <c r="AQ20" s="207">
        <v>111.0435968</v>
      </c>
      <c r="AR20" s="207">
        <v>137.48051974000001</v>
      </c>
      <c r="AS20" s="207">
        <v>165.71467389</v>
      </c>
      <c r="AT20" s="207">
        <v>161.64521105</v>
      </c>
      <c r="AU20" s="207">
        <v>130.37879806999999</v>
      </c>
      <c r="AV20" s="207">
        <v>100.72433255</v>
      </c>
      <c r="AW20" s="207">
        <v>103.94479933</v>
      </c>
      <c r="AX20" s="207">
        <v>132.98177955</v>
      </c>
      <c r="AY20" s="207">
        <v>132.69413165</v>
      </c>
      <c r="AZ20" s="207">
        <v>113.08133375</v>
      </c>
      <c r="BA20" s="207">
        <v>111.05824964999999</v>
      </c>
      <c r="BB20" s="207">
        <v>97.019978929999994</v>
      </c>
      <c r="BC20" s="207">
        <v>105.52165314</v>
      </c>
      <c r="BD20" s="207">
        <v>126.43995022</v>
      </c>
      <c r="BE20" s="246">
        <v>157.37870000000001</v>
      </c>
      <c r="BF20" s="246">
        <v>163.21250000000001</v>
      </c>
      <c r="BG20" s="246">
        <v>134.4547</v>
      </c>
      <c r="BH20" s="246">
        <v>103.56740000000001</v>
      </c>
      <c r="BI20" s="246">
        <v>105.00490000000001</v>
      </c>
      <c r="BJ20" s="246">
        <v>132.13329999999999</v>
      </c>
      <c r="BK20" s="246">
        <v>140.3724</v>
      </c>
      <c r="BL20" s="246">
        <v>125.8246</v>
      </c>
      <c r="BM20" s="246">
        <v>113.0808</v>
      </c>
      <c r="BN20" s="246">
        <v>98.029679999999999</v>
      </c>
      <c r="BO20" s="246">
        <v>109.7089</v>
      </c>
      <c r="BP20" s="246">
        <v>139.5917</v>
      </c>
      <c r="BQ20" s="246">
        <v>170.35220000000001</v>
      </c>
      <c r="BR20" s="246">
        <v>168.4982</v>
      </c>
      <c r="BS20" s="246">
        <v>136.5241</v>
      </c>
      <c r="BT20" s="246">
        <v>104.9631</v>
      </c>
      <c r="BU20" s="246">
        <v>106.15479999999999</v>
      </c>
      <c r="BV20" s="246">
        <v>133.3639</v>
      </c>
    </row>
    <row r="21" spans="1:74" ht="11.15" customHeight="1" x14ac:dyDescent="0.25">
      <c r="A21" s="417" t="s">
        <v>1100</v>
      </c>
      <c r="B21" s="101" t="s">
        <v>373</v>
      </c>
      <c r="C21" s="207">
        <v>112.0123883</v>
      </c>
      <c r="D21" s="207">
        <v>102.07087865</v>
      </c>
      <c r="E21" s="207">
        <v>107.46819988</v>
      </c>
      <c r="F21" s="207">
        <v>102.44593962</v>
      </c>
      <c r="G21" s="207">
        <v>111.20095272</v>
      </c>
      <c r="H21" s="207">
        <v>115.74502704</v>
      </c>
      <c r="I21" s="207">
        <v>130.95145260999999</v>
      </c>
      <c r="J21" s="207">
        <v>130.77617383</v>
      </c>
      <c r="K21" s="207">
        <v>122.05915072000001</v>
      </c>
      <c r="L21" s="207">
        <v>115.30490274</v>
      </c>
      <c r="M21" s="207">
        <v>102.84001359</v>
      </c>
      <c r="N21" s="207">
        <v>108.00147573</v>
      </c>
      <c r="O21" s="207">
        <v>109.81219557999999</v>
      </c>
      <c r="P21" s="207">
        <v>103.01476878</v>
      </c>
      <c r="Q21" s="207">
        <v>104.10984329999999</v>
      </c>
      <c r="R21" s="207">
        <v>91.405772409999997</v>
      </c>
      <c r="S21" s="207">
        <v>94.299162929999994</v>
      </c>
      <c r="T21" s="207">
        <v>109.59271993</v>
      </c>
      <c r="U21" s="207">
        <v>127.10748119</v>
      </c>
      <c r="V21" s="207">
        <v>123.0568842</v>
      </c>
      <c r="W21" s="207">
        <v>113.21974254</v>
      </c>
      <c r="X21" s="207">
        <v>108.46818857</v>
      </c>
      <c r="Y21" s="207">
        <v>97.896620040000002</v>
      </c>
      <c r="Z21" s="207">
        <v>105.45620390000001</v>
      </c>
      <c r="AA21" s="207">
        <v>104.49764718</v>
      </c>
      <c r="AB21" s="207">
        <v>98.355677380000003</v>
      </c>
      <c r="AC21" s="207">
        <v>102.87723446</v>
      </c>
      <c r="AD21" s="207">
        <v>98.721379159999998</v>
      </c>
      <c r="AE21" s="207">
        <v>104.71120892</v>
      </c>
      <c r="AF21" s="207">
        <v>119.05269115999999</v>
      </c>
      <c r="AG21" s="207">
        <v>127.85573406</v>
      </c>
      <c r="AH21" s="207">
        <v>131.11112134999999</v>
      </c>
      <c r="AI21" s="207">
        <v>118.9886836</v>
      </c>
      <c r="AJ21" s="207">
        <v>112.24647543</v>
      </c>
      <c r="AK21" s="207">
        <v>103.50607832999999</v>
      </c>
      <c r="AL21" s="207">
        <v>106.51556746</v>
      </c>
      <c r="AM21" s="207">
        <v>112.28858723</v>
      </c>
      <c r="AN21" s="207">
        <v>101.65482444</v>
      </c>
      <c r="AO21" s="207">
        <v>107.85022422999999</v>
      </c>
      <c r="AP21" s="207">
        <v>103.81994923000001</v>
      </c>
      <c r="AQ21" s="207">
        <v>111.36084956000001</v>
      </c>
      <c r="AR21" s="207">
        <v>120.01155120999999</v>
      </c>
      <c r="AS21" s="207">
        <v>132.30773119</v>
      </c>
      <c r="AT21" s="207">
        <v>134.16390097999999</v>
      </c>
      <c r="AU21" s="207">
        <v>122.53300360999999</v>
      </c>
      <c r="AV21" s="207">
        <v>110.29745732000001</v>
      </c>
      <c r="AW21" s="207">
        <v>104.96071013</v>
      </c>
      <c r="AX21" s="207">
        <v>111.78250079999999</v>
      </c>
      <c r="AY21" s="207">
        <v>110.07744833</v>
      </c>
      <c r="AZ21" s="207">
        <v>100.85468319</v>
      </c>
      <c r="BA21" s="207">
        <v>109.88957486</v>
      </c>
      <c r="BB21" s="207">
        <v>101.81886077999999</v>
      </c>
      <c r="BC21" s="207">
        <v>109.70262182</v>
      </c>
      <c r="BD21" s="207">
        <v>116.82837573</v>
      </c>
      <c r="BE21" s="246">
        <v>130.96029999999999</v>
      </c>
      <c r="BF21" s="246">
        <v>135.512</v>
      </c>
      <c r="BG21" s="246">
        <v>124.2077</v>
      </c>
      <c r="BH21" s="246">
        <v>111.57429999999999</v>
      </c>
      <c r="BI21" s="246">
        <v>105.4401</v>
      </c>
      <c r="BJ21" s="246">
        <v>111.7223</v>
      </c>
      <c r="BK21" s="246">
        <v>111.9502</v>
      </c>
      <c r="BL21" s="246">
        <v>105.379</v>
      </c>
      <c r="BM21" s="246">
        <v>109.2479</v>
      </c>
      <c r="BN21" s="246">
        <v>101.47329999999999</v>
      </c>
      <c r="BO21" s="246">
        <v>110.15130000000001</v>
      </c>
      <c r="BP21" s="246">
        <v>119.88890000000001</v>
      </c>
      <c r="BQ21" s="246">
        <v>132.37889999999999</v>
      </c>
      <c r="BR21" s="246">
        <v>134.56460000000001</v>
      </c>
      <c r="BS21" s="246">
        <v>122.69670000000001</v>
      </c>
      <c r="BT21" s="246">
        <v>110.2116</v>
      </c>
      <c r="BU21" s="246">
        <v>104.1395</v>
      </c>
      <c r="BV21" s="246">
        <v>110.3472</v>
      </c>
    </row>
    <row r="22" spans="1:74" ht="11.15" customHeight="1" x14ac:dyDescent="0.25">
      <c r="A22" s="417" t="s">
        <v>1111</v>
      </c>
      <c r="B22" s="101" t="s">
        <v>372</v>
      </c>
      <c r="C22" s="207">
        <v>82.609756970000007</v>
      </c>
      <c r="D22" s="207">
        <v>76.447262789999996</v>
      </c>
      <c r="E22" s="207">
        <v>81.092831009999998</v>
      </c>
      <c r="F22" s="207">
        <v>80.459758440000002</v>
      </c>
      <c r="G22" s="207">
        <v>84.661293049999998</v>
      </c>
      <c r="H22" s="207">
        <v>84.991994640000001</v>
      </c>
      <c r="I22" s="207">
        <v>90.752186690000002</v>
      </c>
      <c r="J22" s="207">
        <v>91.061842179999999</v>
      </c>
      <c r="K22" s="207">
        <v>86.160376979999995</v>
      </c>
      <c r="L22" s="207">
        <v>84.396137409999994</v>
      </c>
      <c r="M22" s="207">
        <v>79.624664109999998</v>
      </c>
      <c r="N22" s="207">
        <v>80.094745140000001</v>
      </c>
      <c r="O22" s="207">
        <v>80.608512529999999</v>
      </c>
      <c r="P22" s="207">
        <v>78.902731709999998</v>
      </c>
      <c r="Q22" s="207">
        <v>80.930615950000004</v>
      </c>
      <c r="R22" s="207">
        <v>72.791102109999997</v>
      </c>
      <c r="S22" s="207">
        <v>74.273010369999994</v>
      </c>
      <c r="T22" s="207">
        <v>78.444678800000005</v>
      </c>
      <c r="U22" s="207">
        <v>84.758379599999998</v>
      </c>
      <c r="V22" s="207">
        <v>86.366130150000004</v>
      </c>
      <c r="W22" s="207">
        <v>80.976889589999999</v>
      </c>
      <c r="X22" s="207">
        <v>82.371380549999998</v>
      </c>
      <c r="Y22" s="207">
        <v>79.166796180000006</v>
      </c>
      <c r="Z22" s="207">
        <v>79.49180088</v>
      </c>
      <c r="AA22" s="207">
        <v>79.749530280000002</v>
      </c>
      <c r="AB22" s="207">
        <v>74.245261900000003</v>
      </c>
      <c r="AC22" s="207">
        <v>77.551521989999998</v>
      </c>
      <c r="AD22" s="207">
        <v>79.660859070000001</v>
      </c>
      <c r="AE22" s="207">
        <v>83.70251055</v>
      </c>
      <c r="AF22" s="207">
        <v>86.70160946</v>
      </c>
      <c r="AG22" s="207">
        <v>91.052252139999993</v>
      </c>
      <c r="AH22" s="207">
        <v>91.576366730000004</v>
      </c>
      <c r="AI22" s="207">
        <v>85.817139620000006</v>
      </c>
      <c r="AJ22" s="207">
        <v>85.355969090000002</v>
      </c>
      <c r="AK22" s="207">
        <v>82.545235070000004</v>
      </c>
      <c r="AL22" s="207">
        <v>82.6552346</v>
      </c>
      <c r="AM22" s="207">
        <v>83.316815430000005</v>
      </c>
      <c r="AN22" s="207">
        <v>75.952479940000003</v>
      </c>
      <c r="AO22" s="207">
        <v>82.955312820000003</v>
      </c>
      <c r="AP22" s="207">
        <v>81.2120575</v>
      </c>
      <c r="AQ22" s="207">
        <v>85.091902910000002</v>
      </c>
      <c r="AR22" s="207">
        <v>88.230708840000005</v>
      </c>
      <c r="AS22" s="207">
        <v>89.169318790000005</v>
      </c>
      <c r="AT22" s="207">
        <v>91.587819969999998</v>
      </c>
      <c r="AU22" s="207">
        <v>85.141399649999997</v>
      </c>
      <c r="AV22" s="207">
        <v>84.051951790000004</v>
      </c>
      <c r="AW22" s="207">
        <v>80.426793129999993</v>
      </c>
      <c r="AX22" s="207">
        <v>80.396476980000003</v>
      </c>
      <c r="AY22" s="207">
        <v>79.71905314</v>
      </c>
      <c r="AZ22" s="207">
        <v>75.924472019999996</v>
      </c>
      <c r="BA22" s="207">
        <v>82.087944930000006</v>
      </c>
      <c r="BB22" s="207">
        <v>79.003594090000007</v>
      </c>
      <c r="BC22" s="207">
        <v>82.255588576999997</v>
      </c>
      <c r="BD22" s="207">
        <v>85.859539386999998</v>
      </c>
      <c r="BE22" s="246">
        <v>87.621629999999996</v>
      </c>
      <c r="BF22" s="246">
        <v>89.435860000000005</v>
      </c>
      <c r="BG22" s="246">
        <v>83.143979999999999</v>
      </c>
      <c r="BH22" s="246">
        <v>82.863159999999993</v>
      </c>
      <c r="BI22" s="246">
        <v>80.055949999999996</v>
      </c>
      <c r="BJ22" s="246">
        <v>81.027150000000006</v>
      </c>
      <c r="BK22" s="246">
        <v>79.662139999999994</v>
      </c>
      <c r="BL22" s="246">
        <v>78.665260000000004</v>
      </c>
      <c r="BM22" s="246">
        <v>82.687340000000006</v>
      </c>
      <c r="BN22" s="246">
        <v>79.64358</v>
      </c>
      <c r="BO22" s="246">
        <v>83.141319999999993</v>
      </c>
      <c r="BP22" s="246">
        <v>87.206140000000005</v>
      </c>
      <c r="BQ22" s="246">
        <v>88.746729999999999</v>
      </c>
      <c r="BR22" s="246">
        <v>90.923990000000003</v>
      </c>
      <c r="BS22" s="246">
        <v>84.333470000000005</v>
      </c>
      <c r="BT22" s="246">
        <v>84.020510000000002</v>
      </c>
      <c r="BU22" s="246">
        <v>81.153630000000007</v>
      </c>
      <c r="BV22" s="246">
        <v>82.065070000000006</v>
      </c>
    </row>
    <row r="23" spans="1:74" ht="11.15" customHeight="1" x14ac:dyDescent="0.25">
      <c r="A23" s="417" t="s">
        <v>1304</v>
      </c>
      <c r="B23" s="101" t="s">
        <v>786</v>
      </c>
      <c r="C23" s="207">
        <v>0.66955799999999999</v>
      </c>
      <c r="D23" s="207">
        <v>0.67154899999999995</v>
      </c>
      <c r="E23" s="207">
        <v>0.68624700000000005</v>
      </c>
      <c r="F23" s="207">
        <v>0.610317</v>
      </c>
      <c r="G23" s="207">
        <v>0.60841999999999996</v>
      </c>
      <c r="H23" s="207">
        <v>0.60841500000000004</v>
      </c>
      <c r="I23" s="207">
        <v>0.642293</v>
      </c>
      <c r="J23" s="207">
        <v>0.65301399999999998</v>
      </c>
      <c r="K23" s="207">
        <v>0.67654800000000004</v>
      </c>
      <c r="L23" s="207">
        <v>0.54295899999999997</v>
      </c>
      <c r="M23" s="207">
        <v>0.61444200000000004</v>
      </c>
      <c r="N23" s="207">
        <v>0.64839599999999997</v>
      </c>
      <c r="O23" s="207">
        <v>0.66986900000000005</v>
      </c>
      <c r="P23" s="207">
        <v>0.61902500000000005</v>
      </c>
      <c r="Q23" s="207">
        <v>0.59837700000000005</v>
      </c>
      <c r="R23" s="207">
        <v>0.44448399999999999</v>
      </c>
      <c r="S23" s="207">
        <v>0.45396500000000001</v>
      </c>
      <c r="T23" s="207">
        <v>0.48027199999999998</v>
      </c>
      <c r="U23" s="207">
        <v>0.55603800000000003</v>
      </c>
      <c r="V23" s="207">
        <v>0.52234199999999997</v>
      </c>
      <c r="W23" s="207">
        <v>0.53398599999999996</v>
      </c>
      <c r="X23" s="207">
        <v>0.52307300000000001</v>
      </c>
      <c r="Y23" s="207">
        <v>0.52485000000000004</v>
      </c>
      <c r="Z23" s="207">
        <v>0.62154100000000001</v>
      </c>
      <c r="AA23" s="207">
        <v>0.56694699999999998</v>
      </c>
      <c r="AB23" s="207">
        <v>0.54753499999999999</v>
      </c>
      <c r="AC23" s="207">
        <v>0.54226300000000005</v>
      </c>
      <c r="AD23" s="207">
        <v>0.505579</v>
      </c>
      <c r="AE23" s="207">
        <v>0.48658699999999999</v>
      </c>
      <c r="AF23" s="207">
        <v>0.50759699999999996</v>
      </c>
      <c r="AG23" s="207">
        <v>0.54574</v>
      </c>
      <c r="AH23" s="207">
        <v>0.56004299999999996</v>
      </c>
      <c r="AI23" s="207">
        <v>0.52688299999999999</v>
      </c>
      <c r="AJ23" s="207">
        <v>0.53281199999999995</v>
      </c>
      <c r="AK23" s="207">
        <v>0.49152099999999999</v>
      </c>
      <c r="AL23" s="207">
        <v>0.52087099999999997</v>
      </c>
      <c r="AM23" s="207">
        <v>0.56460100000000002</v>
      </c>
      <c r="AN23" s="207">
        <v>0.56522300000000003</v>
      </c>
      <c r="AO23" s="207">
        <v>0.57890699999999995</v>
      </c>
      <c r="AP23" s="207">
        <v>0.51287799999999995</v>
      </c>
      <c r="AQ23" s="207">
        <v>0.52909399999999995</v>
      </c>
      <c r="AR23" s="207">
        <v>0.51295299999999999</v>
      </c>
      <c r="AS23" s="207">
        <v>0.56569000000000003</v>
      </c>
      <c r="AT23" s="207">
        <v>0.53499200000000002</v>
      </c>
      <c r="AU23" s="207">
        <v>0.55749499999999996</v>
      </c>
      <c r="AV23" s="207">
        <v>0.540103</v>
      </c>
      <c r="AW23" s="207">
        <v>0.54776899999999995</v>
      </c>
      <c r="AX23" s="207">
        <v>0.59239200000000003</v>
      </c>
      <c r="AY23" s="207">
        <v>0.56777299999999997</v>
      </c>
      <c r="AZ23" s="207">
        <v>0.54896999999999996</v>
      </c>
      <c r="BA23" s="207">
        <v>0.56495214999999999</v>
      </c>
      <c r="BB23" s="207">
        <v>0.50795237000000004</v>
      </c>
      <c r="BC23" s="207">
        <v>0.53402940243999997</v>
      </c>
      <c r="BD23" s="207">
        <v>0.56613700499999997</v>
      </c>
      <c r="BE23" s="246">
        <v>0.59452830000000001</v>
      </c>
      <c r="BF23" s="246">
        <v>0.58922830000000004</v>
      </c>
      <c r="BG23" s="246">
        <v>0.58078490000000005</v>
      </c>
      <c r="BH23" s="246">
        <v>0.569299</v>
      </c>
      <c r="BI23" s="246">
        <v>0.55718509999999999</v>
      </c>
      <c r="BJ23" s="246">
        <v>0.60413799999999995</v>
      </c>
      <c r="BK23" s="246">
        <v>0.6234537</v>
      </c>
      <c r="BL23" s="246">
        <v>0.6280443</v>
      </c>
      <c r="BM23" s="246">
        <v>0.59795359999999997</v>
      </c>
      <c r="BN23" s="246">
        <v>0.55970180000000003</v>
      </c>
      <c r="BO23" s="246">
        <v>0.55487129999999996</v>
      </c>
      <c r="BP23" s="246">
        <v>0.57147510000000001</v>
      </c>
      <c r="BQ23" s="246">
        <v>0.59562809999999999</v>
      </c>
      <c r="BR23" s="246">
        <v>0.58930709999999997</v>
      </c>
      <c r="BS23" s="246">
        <v>0.58061819999999997</v>
      </c>
      <c r="BT23" s="246">
        <v>0.56901749999999995</v>
      </c>
      <c r="BU23" s="246">
        <v>0.55697759999999996</v>
      </c>
      <c r="BV23" s="246">
        <v>0.6040162</v>
      </c>
    </row>
    <row r="24" spans="1:74" ht="11.15" customHeight="1" x14ac:dyDescent="0.25">
      <c r="A24" s="82" t="s">
        <v>1054</v>
      </c>
      <c r="B24" s="101" t="s">
        <v>337</v>
      </c>
      <c r="C24" s="207">
        <v>12.527972030000001</v>
      </c>
      <c r="D24" s="207">
        <v>10.943750720000001</v>
      </c>
      <c r="E24" s="207">
        <v>11.721252829999999</v>
      </c>
      <c r="F24" s="207">
        <v>10.91048043</v>
      </c>
      <c r="G24" s="207">
        <v>11.415149034000001</v>
      </c>
      <c r="H24" s="207">
        <v>11.727767399999999</v>
      </c>
      <c r="I24" s="207">
        <v>12.797592359999999</v>
      </c>
      <c r="J24" s="207">
        <v>12.82815774</v>
      </c>
      <c r="K24" s="207">
        <v>12.032025300000001</v>
      </c>
      <c r="L24" s="207">
        <v>11.792935866000001</v>
      </c>
      <c r="M24" s="207">
        <v>12.007711860000001</v>
      </c>
      <c r="N24" s="207">
        <v>12.565542852</v>
      </c>
      <c r="O24" s="207">
        <v>12.713345520000001</v>
      </c>
      <c r="P24" s="207">
        <v>11.76583795</v>
      </c>
      <c r="Q24" s="207">
        <v>11.858919986</v>
      </c>
      <c r="R24" s="207">
        <v>10.731862319999999</v>
      </c>
      <c r="S24" s="207">
        <v>10.919994404000001</v>
      </c>
      <c r="T24" s="207">
        <v>11.2995774</v>
      </c>
      <c r="U24" s="207">
        <v>12.04791254</v>
      </c>
      <c r="V24" s="207">
        <v>12.095464679999999</v>
      </c>
      <c r="W24" s="207">
        <v>11.128239300000001</v>
      </c>
      <c r="X24" s="207">
        <v>10.992794556</v>
      </c>
      <c r="Y24" s="207">
        <v>10.978952639999999</v>
      </c>
      <c r="Z24" s="207">
        <v>12.169638689999999</v>
      </c>
      <c r="AA24" s="207">
        <v>12.48006432</v>
      </c>
      <c r="AB24" s="207">
        <v>10.11825724</v>
      </c>
      <c r="AC24" s="207">
        <v>10.927663989999999</v>
      </c>
      <c r="AD24" s="207">
        <v>10.550101890000001</v>
      </c>
      <c r="AE24" s="207">
        <v>11.061698845</v>
      </c>
      <c r="AF24" s="207">
        <v>11.783898900000001</v>
      </c>
      <c r="AG24" s="207">
        <v>12.67763414</v>
      </c>
      <c r="AH24" s="207">
        <v>12.588648020000001</v>
      </c>
      <c r="AI24" s="207">
        <v>11.388291600000001</v>
      </c>
      <c r="AJ24" s="207">
        <v>11.485880679999999</v>
      </c>
      <c r="AK24" s="207">
        <v>11.70507555</v>
      </c>
      <c r="AL24" s="207">
        <v>12.147966404</v>
      </c>
      <c r="AM24" s="207">
        <v>12.60029503</v>
      </c>
      <c r="AN24" s="207">
        <v>11.01073036</v>
      </c>
      <c r="AO24" s="207">
        <v>11.694149437</v>
      </c>
      <c r="AP24" s="207">
        <v>10.743593519999999</v>
      </c>
      <c r="AQ24" s="207">
        <v>11.332357365</v>
      </c>
      <c r="AR24" s="207">
        <v>11.488793100000001</v>
      </c>
      <c r="AS24" s="207">
        <v>12.358777440000001</v>
      </c>
      <c r="AT24" s="207">
        <v>12.34327775</v>
      </c>
      <c r="AU24" s="207">
        <v>11.0859579</v>
      </c>
      <c r="AV24" s="207">
        <v>11.056561618</v>
      </c>
      <c r="AW24" s="207">
        <v>11.62918578</v>
      </c>
      <c r="AX24" s="207">
        <v>11.87970561</v>
      </c>
      <c r="AY24" s="207">
        <v>11.919121179999999</v>
      </c>
      <c r="AZ24" s="207">
        <v>11.030349960000001</v>
      </c>
      <c r="BA24" s="207">
        <v>11.599428249000001</v>
      </c>
      <c r="BB24" s="207">
        <v>10.176351472</v>
      </c>
      <c r="BC24" s="207">
        <v>11.0428</v>
      </c>
      <c r="BD24" s="207">
        <v>11.51558</v>
      </c>
      <c r="BE24" s="246">
        <v>12.38336</v>
      </c>
      <c r="BF24" s="246">
        <v>12.330159999999999</v>
      </c>
      <c r="BG24" s="246">
        <v>11.24682</v>
      </c>
      <c r="BH24" s="246">
        <v>10.9846</v>
      </c>
      <c r="BI24" s="246">
        <v>11.36103</v>
      </c>
      <c r="BJ24" s="246">
        <v>12.073259999999999</v>
      </c>
      <c r="BK24" s="246">
        <v>12.034689999999999</v>
      </c>
      <c r="BL24" s="246">
        <v>11.11378</v>
      </c>
      <c r="BM24" s="246">
        <v>11.25117</v>
      </c>
      <c r="BN24" s="246">
        <v>10.606120000000001</v>
      </c>
      <c r="BO24" s="246">
        <v>11.426740000000001</v>
      </c>
      <c r="BP24" s="246">
        <v>11.814830000000001</v>
      </c>
      <c r="BQ24" s="246">
        <v>12.656370000000001</v>
      </c>
      <c r="BR24" s="246">
        <v>12.567959999999999</v>
      </c>
      <c r="BS24" s="246">
        <v>11.4491</v>
      </c>
      <c r="BT24" s="246">
        <v>11.164</v>
      </c>
      <c r="BU24" s="246">
        <v>11.52337</v>
      </c>
      <c r="BV24" s="246">
        <v>12.23089</v>
      </c>
    </row>
    <row r="25" spans="1:74" ht="11.15" customHeight="1" x14ac:dyDescent="0.25">
      <c r="A25" s="82" t="s">
        <v>1055</v>
      </c>
      <c r="B25" s="101" t="s">
        <v>437</v>
      </c>
      <c r="C25" s="207">
        <v>341.13722304999999</v>
      </c>
      <c r="D25" s="207">
        <v>306.74144396000003</v>
      </c>
      <c r="E25" s="207">
        <v>313.57394598000002</v>
      </c>
      <c r="F25" s="207">
        <v>284.81031810000002</v>
      </c>
      <c r="G25" s="207">
        <v>308.21688520999999</v>
      </c>
      <c r="H25" s="207">
        <v>333.1893723</v>
      </c>
      <c r="I25" s="207">
        <v>388.89241305000002</v>
      </c>
      <c r="J25" s="207">
        <v>385.40224488000001</v>
      </c>
      <c r="K25" s="207">
        <v>352.49482649999999</v>
      </c>
      <c r="L25" s="207">
        <v>320.03414137999999</v>
      </c>
      <c r="M25" s="207">
        <v>297.53975334</v>
      </c>
      <c r="N25" s="207">
        <v>322.38823364000001</v>
      </c>
      <c r="O25" s="207">
        <v>328.24613531</v>
      </c>
      <c r="P25" s="207">
        <v>306.42524272000003</v>
      </c>
      <c r="Q25" s="207">
        <v>301.75270029000001</v>
      </c>
      <c r="R25" s="207">
        <v>273.13242410999999</v>
      </c>
      <c r="S25" s="207">
        <v>285.62707562000003</v>
      </c>
      <c r="T25" s="207">
        <v>331.35530130000001</v>
      </c>
      <c r="U25" s="207">
        <v>391.57795358999999</v>
      </c>
      <c r="V25" s="207">
        <v>380.97996870999998</v>
      </c>
      <c r="W25" s="207">
        <v>333.68275260000001</v>
      </c>
      <c r="X25" s="207">
        <v>307.86937210999997</v>
      </c>
      <c r="Y25" s="207">
        <v>288.22815359999998</v>
      </c>
      <c r="Z25" s="207">
        <v>327.49994082000001</v>
      </c>
      <c r="AA25" s="207">
        <v>333.97653987000001</v>
      </c>
      <c r="AB25" s="207">
        <v>309.81629168000001</v>
      </c>
      <c r="AC25" s="207">
        <v>306.27266571000001</v>
      </c>
      <c r="AD25" s="207">
        <v>283.32879831000002</v>
      </c>
      <c r="AE25" s="207">
        <v>301.12230082000002</v>
      </c>
      <c r="AF25" s="207">
        <v>350.19927899999999</v>
      </c>
      <c r="AG25" s="207">
        <v>386.62593329999999</v>
      </c>
      <c r="AH25" s="207">
        <v>393.62795166000001</v>
      </c>
      <c r="AI25" s="207">
        <v>347.83230209999999</v>
      </c>
      <c r="AJ25" s="207">
        <v>313.61335131999999</v>
      </c>
      <c r="AK25" s="207">
        <v>298.83887577000002</v>
      </c>
      <c r="AL25" s="207">
        <v>319.53514523000001</v>
      </c>
      <c r="AM25" s="207">
        <v>349.82694217</v>
      </c>
      <c r="AN25" s="207">
        <v>315.50281280000002</v>
      </c>
      <c r="AO25" s="207">
        <v>315.46913190999999</v>
      </c>
      <c r="AP25" s="207">
        <v>294.49447620000001</v>
      </c>
      <c r="AQ25" s="207">
        <v>319.35780197999998</v>
      </c>
      <c r="AR25" s="207">
        <v>357.72452970000001</v>
      </c>
      <c r="AS25" s="207">
        <v>400.11619182999999</v>
      </c>
      <c r="AT25" s="207">
        <v>400.27520664000002</v>
      </c>
      <c r="AU25" s="207">
        <v>349.6966524</v>
      </c>
      <c r="AV25" s="207">
        <v>306.67040541</v>
      </c>
      <c r="AW25" s="207">
        <v>301.50925469999999</v>
      </c>
      <c r="AX25" s="207">
        <v>337.63285688000002</v>
      </c>
      <c r="AY25" s="207">
        <v>334.97752987000001</v>
      </c>
      <c r="AZ25" s="207">
        <v>301.43980720000002</v>
      </c>
      <c r="BA25" s="207">
        <v>315.20014985</v>
      </c>
      <c r="BB25" s="207">
        <v>288.52673763000001</v>
      </c>
      <c r="BC25" s="207">
        <v>309.05669999999998</v>
      </c>
      <c r="BD25" s="207">
        <v>341.20960000000002</v>
      </c>
      <c r="BE25" s="246">
        <v>388.93849999999998</v>
      </c>
      <c r="BF25" s="246">
        <v>401.0797</v>
      </c>
      <c r="BG25" s="246">
        <v>353.63400000000001</v>
      </c>
      <c r="BH25" s="246">
        <v>309.55869999999999</v>
      </c>
      <c r="BI25" s="246">
        <v>302.41910000000001</v>
      </c>
      <c r="BJ25" s="246">
        <v>337.56009999999998</v>
      </c>
      <c r="BK25" s="246">
        <v>344.6429</v>
      </c>
      <c r="BL25" s="246">
        <v>321.61070000000001</v>
      </c>
      <c r="BM25" s="246">
        <v>316.86509999999998</v>
      </c>
      <c r="BN25" s="246">
        <v>290.31240000000003</v>
      </c>
      <c r="BO25" s="246">
        <v>314.98309999999998</v>
      </c>
      <c r="BP25" s="246">
        <v>359.07299999999998</v>
      </c>
      <c r="BQ25" s="246">
        <v>404.72980000000001</v>
      </c>
      <c r="BR25" s="246">
        <v>407.14409999999998</v>
      </c>
      <c r="BS25" s="246">
        <v>355.584</v>
      </c>
      <c r="BT25" s="246">
        <v>310.92829999999998</v>
      </c>
      <c r="BU25" s="246">
        <v>303.52820000000003</v>
      </c>
      <c r="BV25" s="246">
        <v>338.61099999999999</v>
      </c>
    </row>
    <row r="26" spans="1:74" ht="11.15" customHeight="1" x14ac:dyDescent="0.25">
      <c r="A26" s="82"/>
      <c r="B26" s="83" t="s">
        <v>176</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258"/>
      <c r="BF26" s="258"/>
      <c r="BG26" s="258"/>
      <c r="BH26" s="258"/>
      <c r="BI26" s="258"/>
      <c r="BJ26" s="258"/>
      <c r="BK26" s="258"/>
      <c r="BL26" s="258"/>
      <c r="BM26" s="258"/>
      <c r="BN26" s="258"/>
      <c r="BO26" s="258"/>
      <c r="BP26" s="258"/>
      <c r="BQ26" s="258"/>
      <c r="BR26" s="258"/>
      <c r="BS26" s="258"/>
      <c r="BT26" s="258"/>
      <c r="BU26" s="258"/>
      <c r="BV26" s="258"/>
    </row>
    <row r="27" spans="1:74" ht="11.15" customHeight="1" x14ac:dyDescent="0.25">
      <c r="A27" s="82" t="s">
        <v>177</v>
      </c>
      <c r="B27" s="101" t="s">
        <v>178</v>
      </c>
      <c r="C27" s="207">
        <v>985.71496802000001</v>
      </c>
      <c r="D27" s="207">
        <v>862.16895821000003</v>
      </c>
      <c r="E27" s="207">
        <v>832.57487809999998</v>
      </c>
      <c r="F27" s="207">
        <v>668.27425131999996</v>
      </c>
      <c r="G27" s="207">
        <v>741.82160271999999</v>
      </c>
      <c r="H27" s="207">
        <v>888.10742804999995</v>
      </c>
      <c r="I27" s="207">
        <v>1136.7789241999999</v>
      </c>
      <c r="J27" s="207">
        <v>1109.6747147999999</v>
      </c>
      <c r="K27" s="207">
        <v>972.76983860999997</v>
      </c>
      <c r="L27" s="207">
        <v>798.50300652999999</v>
      </c>
      <c r="M27" s="207">
        <v>757.51001043999997</v>
      </c>
      <c r="N27" s="207">
        <v>895.21951360000003</v>
      </c>
      <c r="O27" s="207">
        <v>910.45151043999999</v>
      </c>
      <c r="P27" s="207">
        <v>820.32009951999999</v>
      </c>
      <c r="Q27" s="207">
        <v>762.75621486</v>
      </c>
      <c r="R27" s="207">
        <v>715.23169767000002</v>
      </c>
      <c r="S27" s="207">
        <v>773.18920352999999</v>
      </c>
      <c r="T27" s="207">
        <v>962.36651196000003</v>
      </c>
      <c r="U27" s="207">
        <v>1222.606528</v>
      </c>
      <c r="V27" s="207">
        <v>1162.8400466999999</v>
      </c>
      <c r="W27" s="207">
        <v>935.19277246000001</v>
      </c>
      <c r="X27" s="207">
        <v>771.96733713000003</v>
      </c>
      <c r="Y27" s="207">
        <v>729.14527344999999</v>
      </c>
      <c r="Z27" s="207">
        <v>949.36338035999995</v>
      </c>
      <c r="AA27" s="207">
        <v>988.24148424999998</v>
      </c>
      <c r="AB27" s="207">
        <v>914.97930079000002</v>
      </c>
      <c r="AC27" s="207">
        <v>826.94737537000003</v>
      </c>
      <c r="AD27" s="207">
        <v>678.85035352</v>
      </c>
      <c r="AE27" s="207">
        <v>731.40971125999999</v>
      </c>
      <c r="AF27" s="207">
        <v>955.49685385999999</v>
      </c>
      <c r="AG27" s="207">
        <v>1117.0274965000001</v>
      </c>
      <c r="AH27" s="207">
        <v>1140.8669325000001</v>
      </c>
      <c r="AI27" s="207">
        <v>947.96166438</v>
      </c>
      <c r="AJ27" s="207">
        <v>751.88507666999999</v>
      </c>
      <c r="AK27" s="207">
        <v>727.29335479999997</v>
      </c>
      <c r="AL27" s="207">
        <v>850.96268384999996</v>
      </c>
      <c r="AM27" s="207">
        <v>1007.1146256</v>
      </c>
      <c r="AN27" s="207">
        <v>901.89492349</v>
      </c>
      <c r="AO27" s="207">
        <v>802.44469117000006</v>
      </c>
      <c r="AP27" s="207">
        <v>701.17004709000003</v>
      </c>
      <c r="AQ27" s="207">
        <v>792.82780957</v>
      </c>
      <c r="AR27" s="207">
        <v>981.58185132000006</v>
      </c>
      <c r="AS27" s="207">
        <v>1183.1677440000001</v>
      </c>
      <c r="AT27" s="207">
        <v>1154.1126394999999</v>
      </c>
      <c r="AU27" s="207">
        <v>930.87705971000003</v>
      </c>
      <c r="AV27" s="207">
        <v>719.15044404000002</v>
      </c>
      <c r="AW27" s="207">
        <v>742.14389613000003</v>
      </c>
      <c r="AX27" s="207">
        <v>949.46179728000004</v>
      </c>
      <c r="AY27" s="207">
        <v>937.90162628999997</v>
      </c>
      <c r="AZ27" s="207">
        <v>799.27548798999999</v>
      </c>
      <c r="BA27" s="207">
        <v>784.97603220999997</v>
      </c>
      <c r="BB27" s="207">
        <v>685.75147136999999</v>
      </c>
      <c r="BC27" s="207">
        <v>745.84255428999995</v>
      </c>
      <c r="BD27" s="207">
        <v>893.69615266000005</v>
      </c>
      <c r="BE27" s="246">
        <v>1112.375</v>
      </c>
      <c r="BF27" s="246">
        <v>1153.6099999999999</v>
      </c>
      <c r="BG27" s="246">
        <v>950.34569999999997</v>
      </c>
      <c r="BH27" s="246">
        <v>732.02930000000003</v>
      </c>
      <c r="BI27" s="246">
        <v>742.18989999999997</v>
      </c>
      <c r="BJ27" s="246">
        <v>933.93740000000003</v>
      </c>
      <c r="BK27" s="246">
        <v>982.6395</v>
      </c>
      <c r="BL27" s="246">
        <v>880.80150000000003</v>
      </c>
      <c r="BM27" s="246">
        <v>791.59199999999998</v>
      </c>
      <c r="BN27" s="246">
        <v>686.23040000000003</v>
      </c>
      <c r="BO27" s="246">
        <v>767.9873</v>
      </c>
      <c r="BP27" s="246">
        <v>977.17399999999998</v>
      </c>
      <c r="BQ27" s="246">
        <v>1192.5050000000001</v>
      </c>
      <c r="BR27" s="246">
        <v>1179.5260000000001</v>
      </c>
      <c r="BS27" s="246">
        <v>955.70050000000003</v>
      </c>
      <c r="BT27" s="246">
        <v>734.76610000000005</v>
      </c>
      <c r="BU27" s="246">
        <v>743.1078</v>
      </c>
      <c r="BV27" s="246">
        <v>933.5779</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275"/>
      <c r="BF28" s="275"/>
      <c r="BG28" s="275"/>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86</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275"/>
      <c r="BF29" s="275"/>
      <c r="BG29" s="275"/>
      <c r="BH29" s="275"/>
      <c r="BI29" s="275"/>
      <c r="BJ29" s="275"/>
      <c r="BK29" s="275"/>
      <c r="BL29" s="275"/>
      <c r="BM29" s="275"/>
      <c r="BN29" s="275"/>
      <c r="BO29" s="275"/>
      <c r="BP29" s="275"/>
      <c r="BQ29" s="275"/>
      <c r="BR29" s="275"/>
      <c r="BS29" s="275"/>
      <c r="BT29" s="275"/>
      <c r="BU29" s="275"/>
      <c r="BV29" s="275"/>
    </row>
    <row r="30" spans="1:74" ht="11.15" customHeight="1" x14ac:dyDescent="0.25">
      <c r="A30" s="82" t="s">
        <v>59</v>
      </c>
      <c r="B30" s="101" t="s">
        <v>77</v>
      </c>
      <c r="C30" s="54">
        <v>99.144744000000003</v>
      </c>
      <c r="D30" s="54">
        <v>98.637321</v>
      </c>
      <c r="E30" s="54">
        <v>96.932056000000003</v>
      </c>
      <c r="F30" s="54">
        <v>108.07230199999999</v>
      </c>
      <c r="G30" s="54">
        <v>115.700254</v>
      </c>
      <c r="H30" s="54">
        <v>116.87494100000001</v>
      </c>
      <c r="I30" s="54">
        <v>110.661384</v>
      </c>
      <c r="J30" s="54">
        <v>110.268097</v>
      </c>
      <c r="K30" s="54">
        <v>110.614957</v>
      </c>
      <c r="L30" s="54">
        <v>118.56643200000001</v>
      </c>
      <c r="M30" s="54">
        <v>122.357287</v>
      </c>
      <c r="N30" s="54">
        <v>128.10210000000001</v>
      </c>
      <c r="O30" s="54">
        <v>134.134027</v>
      </c>
      <c r="P30" s="54">
        <v>139.111548</v>
      </c>
      <c r="Q30" s="54">
        <v>145.03350699999999</v>
      </c>
      <c r="R30" s="54">
        <v>151.53379699999999</v>
      </c>
      <c r="S30" s="54">
        <v>153.715913</v>
      </c>
      <c r="T30" s="54">
        <v>149.93521999999999</v>
      </c>
      <c r="U30" s="54">
        <v>137.14856399999999</v>
      </c>
      <c r="V30" s="54">
        <v>128.329733</v>
      </c>
      <c r="W30" s="54">
        <v>127.90161999999999</v>
      </c>
      <c r="X30" s="54">
        <v>132.05787000000001</v>
      </c>
      <c r="Y30" s="54">
        <v>134.522154</v>
      </c>
      <c r="Z30" s="54">
        <v>131.43067300000001</v>
      </c>
      <c r="AA30" s="54">
        <v>123.70493999999999</v>
      </c>
      <c r="AB30" s="54">
        <v>107.697982</v>
      </c>
      <c r="AC30" s="54">
        <v>109.613539</v>
      </c>
      <c r="AD30" s="54">
        <v>115.50493</v>
      </c>
      <c r="AE30" s="54">
        <v>117.93173899999999</v>
      </c>
      <c r="AF30" s="54">
        <v>108.678173</v>
      </c>
      <c r="AG30" s="54">
        <v>94.974288000000001</v>
      </c>
      <c r="AH30" s="54">
        <v>81.761792</v>
      </c>
      <c r="AI30" s="54">
        <v>77.475972999999996</v>
      </c>
      <c r="AJ30" s="54">
        <v>81.879538999999994</v>
      </c>
      <c r="AK30" s="54">
        <v>89.191877000000005</v>
      </c>
      <c r="AL30" s="54">
        <v>91.884252000000004</v>
      </c>
      <c r="AM30" s="54">
        <v>84.522165000000001</v>
      </c>
      <c r="AN30" s="54">
        <v>81.089270999999997</v>
      </c>
      <c r="AO30" s="54">
        <v>86.304034999999999</v>
      </c>
      <c r="AP30" s="54">
        <v>91.040986000000004</v>
      </c>
      <c r="AQ30" s="54">
        <v>93.077398000000002</v>
      </c>
      <c r="AR30" s="54">
        <v>87.318875000000006</v>
      </c>
      <c r="AS30" s="54">
        <v>79.740561</v>
      </c>
      <c r="AT30" s="54">
        <v>76.214230999999998</v>
      </c>
      <c r="AU30" s="54">
        <v>80.088742999999994</v>
      </c>
      <c r="AV30" s="54">
        <v>88.100316000000007</v>
      </c>
      <c r="AW30" s="54">
        <v>94.006990000000002</v>
      </c>
      <c r="AX30" s="54">
        <v>89.962925999999996</v>
      </c>
      <c r="AY30" s="54">
        <v>94.106684000000001</v>
      </c>
      <c r="AZ30" s="54">
        <v>100.488197</v>
      </c>
      <c r="BA30" s="54">
        <v>110.072836</v>
      </c>
      <c r="BB30" s="54">
        <v>119.082322</v>
      </c>
      <c r="BC30" s="54">
        <v>132.77600000000001</v>
      </c>
      <c r="BD30" s="54">
        <v>137.97149999999999</v>
      </c>
      <c r="BE30" s="238">
        <v>134.72059999999999</v>
      </c>
      <c r="BF30" s="238">
        <v>133.66849999999999</v>
      </c>
      <c r="BG30" s="238">
        <v>136.99080000000001</v>
      </c>
      <c r="BH30" s="238">
        <v>148.3792</v>
      </c>
      <c r="BI30" s="238">
        <v>156.38130000000001</v>
      </c>
      <c r="BJ30" s="238">
        <v>152.33449999999999</v>
      </c>
      <c r="BK30" s="238">
        <v>148.28149999999999</v>
      </c>
      <c r="BL30" s="238">
        <v>145.23759999999999</v>
      </c>
      <c r="BM30" s="238">
        <v>150.44030000000001</v>
      </c>
      <c r="BN30" s="238">
        <v>155.04230000000001</v>
      </c>
      <c r="BO30" s="238">
        <v>157.2877</v>
      </c>
      <c r="BP30" s="238">
        <v>147.6645</v>
      </c>
      <c r="BQ30" s="238">
        <v>136.00309999999999</v>
      </c>
      <c r="BR30" s="238">
        <v>128.33850000000001</v>
      </c>
      <c r="BS30" s="238">
        <v>126.0167</v>
      </c>
      <c r="BT30" s="238">
        <v>129.92179999999999</v>
      </c>
      <c r="BU30" s="238">
        <v>133.21530000000001</v>
      </c>
      <c r="BV30" s="238">
        <v>124.8947</v>
      </c>
    </row>
    <row r="31" spans="1:74" ht="11.15" customHeight="1" x14ac:dyDescent="0.25">
      <c r="A31" s="82" t="s">
        <v>73</v>
      </c>
      <c r="B31" s="101" t="s">
        <v>75</v>
      </c>
      <c r="C31" s="54">
        <v>8.6717060000000004</v>
      </c>
      <c r="D31" s="54">
        <v>9.0112109999999994</v>
      </c>
      <c r="E31" s="54">
        <v>9.0344549999999995</v>
      </c>
      <c r="F31" s="54">
        <v>9.0071239999999992</v>
      </c>
      <c r="G31" s="54">
        <v>8.9944790000000001</v>
      </c>
      <c r="H31" s="54">
        <v>8.8536459999999995</v>
      </c>
      <c r="I31" s="54">
        <v>8.5698249999999998</v>
      </c>
      <c r="J31" s="54">
        <v>8.0897170000000003</v>
      </c>
      <c r="K31" s="54">
        <v>8.2810629999999996</v>
      </c>
      <c r="L31" s="54">
        <v>8.1558069999999994</v>
      </c>
      <c r="M31" s="54">
        <v>8.5627510000000004</v>
      </c>
      <c r="N31" s="54">
        <v>8.5492570000000008</v>
      </c>
      <c r="O31" s="54">
        <v>8.0733429999999995</v>
      </c>
      <c r="P31" s="54">
        <v>8.1198580000000007</v>
      </c>
      <c r="Q31" s="54">
        <v>8.2799449999999997</v>
      </c>
      <c r="R31" s="54">
        <v>8.4727750000000004</v>
      </c>
      <c r="S31" s="54">
        <v>8.4206830000000004</v>
      </c>
      <c r="T31" s="54">
        <v>8.5404900000000001</v>
      </c>
      <c r="U31" s="54">
        <v>8.5779879999999995</v>
      </c>
      <c r="V31" s="54">
        <v>7.7747099999999998</v>
      </c>
      <c r="W31" s="54">
        <v>8.2185079999999999</v>
      </c>
      <c r="X31" s="54">
        <v>8.2642670000000003</v>
      </c>
      <c r="Y31" s="54">
        <v>8.1484740000000002</v>
      </c>
      <c r="Z31" s="54">
        <v>8.2693150000000006</v>
      </c>
      <c r="AA31" s="54">
        <v>8.0139870000000002</v>
      </c>
      <c r="AB31" s="54">
        <v>7.8190679999999997</v>
      </c>
      <c r="AC31" s="54">
        <v>7.8152920000000003</v>
      </c>
      <c r="AD31" s="54">
        <v>7.628304</v>
      </c>
      <c r="AE31" s="54">
        <v>7.4646879999999998</v>
      </c>
      <c r="AF31" s="54">
        <v>7.2810249999999996</v>
      </c>
      <c r="AG31" s="54">
        <v>6.8498919999999996</v>
      </c>
      <c r="AH31" s="54">
        <v>6.4293389999999997</v>
      </c>
      <c r="AI31" s="54">
        <v>6.8187860000000002</v>
      </c>
      <c r="AJ31" s="54">
        <v>6.8283170000000002</v>
      </c>
      <c r="AK31" s="54">
        <v>6.9512080000000003</v>
      </c>
      <c r="AL31" s="54">
        <v>7.0380089999999997</v>
      </c>
      <c r="AM31" s="54">
        <v>5.9682639999999996</v>
      </c>
      <c r="AN31" s="54">
        <v>5.8691370000000003</v>
      </c>
      <c r="AO31" s="54">
        <v>5.5629160000000004</v>
      </c>
      <c r="AP31" s="54">
        <v>5.7448670000000002</v>
      </c>
      <c r="AQ31" s="54">
        <v>5.6700790000000003</v>
      </c>
      <c r="AR31" s="54">
        <v>5.9210719999999997</v>
      </c>
      <c r="AS31" s="54">
        <v>5.9779059999999999</v>
      </c>
      <c r="AT31" s="54">
        <v>5.7997920000000001</v>
      </c>
      <c r="AU31" s="54">
        <v>5.7011630000000002</v>
      </c>
      <c r="AV31" s="54">
        <v>5.8598109999999997</v>
      </c>
      <c r="AW31" s="54">
        <v>5.9352660000000004</v>
      </c>
      <c r="AX31" s="54">
        <v>5.4311129999999999</v>
      </c>
      <c r="AY31" s="54">
        <v>5.7277279999999999</v>
      </c>
      <c r="AZ31" s="54">
        <v>5.7571849999999998</v>
      </c>
      <c r="BA31" s="54">
        <v>5.6692609999999997</v>
      </c>
      <c r="BB31" s="54">
        <v>5.7263060000000001</v>
      </c>
      <c r="BC31" s="54">
        <v>6.0567909999999996</v>
      </c>
      <c r="BD31" s="54">
        <v>5.4510199999999998</v>
      </c>
      <c r="BE31" s="238">
        <v>4.3271550000000003</v>
      </c>
      <c r="BF31" s="238">
        <v>3.5634510000000001</v>
      </c>
      <c r="BG31" s="238">
        <v>3.348258</v>
      </c>
      <c r="BH31" s="238">
        <v>3.8706839999999998</v>
      </c>
      <c r="BI31" s="238">
        <v>4.3314870000000001</v>
      </c>
      <c r="BJ31" s="238">
        <v>3.9397679999999999</v>
      </c>
      <c r="BK31" s="238">
        <v>2.886606</v>
      </c>
      <c r="BL31" s="238">
        <v>3.2288899999999998</v>
      </c>
      <c r="BM31" s="238">
        <v>2.6962950000000001</v>
      </c>
      <c r="BN31" s="238">
        <v>2.658426</v>
      </c>
      <c r="BO31" s="238">
        <v>3.287366</v>
      </c>
      <c r="BP31" s="238">
        <v>2.9564430000000002</v>
      </c>
      <c r="BQ31" s="238">
        <v>1.9736610000000001</v>
      </c>
      <c r="BR31" s="238">
        <v>1.3055639999999999</v>
      </c>
      <c r="BS31" s="238">
        <v>1.1787270000000001</v>
      </c>
      <c r="BT31" s="238">
        <v>1.7622850000000001</v>
      </c>
      <c r="BU31" s="238">
        <v>2.2889740000000001</v>
      </c>
      <c r="BV31" s="238">
        <v>1.9741839999999999</v>
      </c>
    </row>
    <row r="32" spans="1:74" ht="11.15" customHeight="1" x14ac:dyDescent="0.25">
      <c r="A32" s="82" t="s">
        <v>74</v>
      </c>
      <c r="B32" s="101" t="s">
        <v>76</v>
      </c>
      <c r="C32" s="54">
        <v>16.429957000000002</v>
      </c>
      <c r="D32" s="54">
        <v>16.46237</v>
      </c>
      <c r="E32" s="54">
        <v>16.488607999999999</v>
      </c>
      <c r="F32" s="54">
        <v>16.634796999999999</v>
      </c>
      <c r="G32" s="54">
        <v>16.715724999999999</v>
      </c>
      <c r="H32" s="54">
        <v>16.631892000000001</v>
      </c>
      <c r="I32" s="54">
        <v>16.554431000000001</v>
      </c>
      <c r="J32" s="54">
        <v>16.412741</v>
      </c>
      <c r="K32" s="54">
        <v>16.459759999999999</v>
      </c>
      <c r="L32" s="54">
        <v>16.557123000000001</v>
      </c>
      <c r="M32" s="54">
        <v>16.434498999999999</v>
      </c>
      <c r="N32" s="54">
        <v>16.732620000000001</v>
      </c>
      <c r="O32" s="54">
        <v>16.443411999999999</v>
      </c>
      <c r="P32" s="54">
        <v>16.346366</v>
      </c>
      <c r="Q32" s="54">
        <v>16.682606</v>
      </c>
      <c r="R32" s="54">
        <v>16.600508000000001</v>
      </c>
      <c r="S32" s="54">
        <v>16.859715999999999</v>
      </c>
      <c r="T32" s="54">
        <v>16.881762999999999</v>
      </c>
      <c r="U32" s="54">
        <v>17.611426000000002</v>
      </c>
      <c r="V32" s="54">
        <v>17.384457000000001</v>
      </c>
      <c r="W32" s="54">
        <v>17.475016</v>
      </c>
      <c r="X32" s="54">
        <v>17.508565000000001</v>
      </c>
      <c r="Y32" s="54">
        <v>17.383989</v>
      </c>
      <c r="Z32" s="54">
        <v>17.116184000000001</v>
      </c>
      <c r="AA32" s="54">
        <v>17.225940000000001</v>
      </c>
      <c r="AB32" s="54">
        <v>16.792300000000001</v>
      </c>
      <c r="AC32" s="54">
        <v>16.734099000000001</v>
      </c>
      <c r="AD32" s="54">
        <v>16.538263000000001</v>
      </c>
      <c r="AE32" s="54">
        <v>16.648731000000002</v>
      </c>
      <c r="AF32" s="54">
        <v>16.584071000000002</v>
      </c>
      <c r="AG32" s="54">
        <v>16.486293</v>
      </c>
      <c r="AH32" s="54">
        <v>16.506284999999998</v>
      </c>
      <c r="AI32" s="54">
        <v>16.620201000000002</v>
      </c>
      <c r="AJ32" s="54">
        <v>16.879719000000001</v>
      </c>
      <c r="AK32" s="54">
        <v>17.230983999999999</v>
      </c>
      <c r="AL32" s="54">
        <v>18.220188</v>
      </c>
      <c r="AM32" s="54">
        <v>17.456261999999999</v>
      </c>
      <c r="AN32" s="54">
        <v>17.720624999999998</v>
      </c>
      <c r="AO32" s="54">
        <v>17.611552</v>
      </c>
      <c r="AP32" s="54">
        <v>17.484463999999999</v>
      </c>
      <c r="AQ32" s="54">
        <v>17.879943000000001</v>
      </c>
      <c r="AR32" s="54">
        <v>17.707228000000001</v>
      </c>
      <c r="AS32" s="54">
        <v>19.510210000000001</v>
      </c>
      <c r="AT32" s="54">
        <v>16.878975000000001</v>
      </c>
      <c r="AU32" s="54">
        <v>16.666792000000001</v>
      </c>
      <c r="AV32" s="54">
        <v>16.739681000000001</v>
      </c>
      <c r="AW32" s="54">
        <v>17.633886</v>
      </c>
      <c r="AX32" s="54">
        <v>15.855726000000001</v>
      </c>
      <c r="AY32" s="54">
        <v>17.069443</v>
      </c>
      <c r="AZ32" s="54">
        <v>17.347041999999998</v>
      </c>
      <c r="BA32" s="54">
        <v>16.953011</v>
      </c>
      <c r="BB32" s="54">
        <v>16.901672000000001</v>
      </c>
      <c r="BC32" s="54">
        <v>16.793089999999999</v>
      </c>
      <c r="BD32" s="54">
        <v>16.840800000000002</v>
      </c>
      <c r="BE32" s="238">
        <v>16.765550000000001</v>
      </c>
      <c r="BF32" s="238">
        <v>16.762119999999999</v>
      </c>
      <c r="BG32" s="238">
        <v>16.75742</v>
      </c>
      <c r="BH32" s="238">
        <v>16.8081</v>
      </c>
      <c r="BI32" s="238">
        <v>16.95937</v>
      </c>
      <c r="BJ32" s="238">
        <v>16.981280000000002</v>
      </c>
      <c r="BK32" s="238">
        <v>17.0093</v>
      </c>
      <c r="BL32" s="238">
        <v>16.924060000000001</v>
      </c>
      <c r="BM32" s="238">
        <v>16.79665</v>
      </c>
      <c r="BN32" s="238">
        <v>16.6388</v>
      </c>
      <c r="BO32" s="238">
        <v>16.546240000000001</v>
      </c>
      <c r="BP32" s="238">
        <v>16.605170000000001</v>
      </c>
      <c r="BQ32" s="238">
        <v>16.535609999999998</v>
      </c>
      <c r="BR32" s="238">
        <v>16.527629999999998</v>
      </c>
      <c r="BS32" s="238">
        <v>16.52318</v>
      </c>
      <c r="BT32" s="238">
        <v>16.575690000000002</v>
      </c>
      <c r="BU32" s="238">
        <v>16.723749999999999</v>
      </c>
      <c r="BV32" s="238">
        <v>16.743659999999998</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275"/>
      <c r="BF33" s="275"/>
      <c r="BG33" s="275"/>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125</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275"/>
      <c r="BF34" s="275"/>
      <c r="BG34" s="275"/>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33</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275"/>
      <c r="BF35" s="275"/>
      <c r="BG35" s="275"/>
      <c r="BH35" s="275"/>
      <c r="BI35" s="275"/>
      <c r="BJ35" s="275"/>
      <c r="BK35" s="275"/>
      <c r="BL35" s="275"/>
      <c r="BM35" s="275"/>
      <c r="BN35" s="275"/>
      <c r="BO35" s="275"/>
      <c r="BP35" s="275"/>
      <c r="BQ35" s="275"/>
      <c r="BR35" s="275"/>
      <c r="BS35" s="275"/>
      <c r="BT35" s="275"/>
      <c r="BU35" s="275"/>
      <c r="BV35" s="275"/>
    </row>
    <row r="36" spans="1:74" ht="11.15" customHeight="1" x14ac:dyDescent="0.25">
      <c r="A36" s="40" t="s">
        <v>506</v>
      </c>
      <c r="B36" s="101" t="s">
        <v>375</v>
      </c>
      <c r="C36" s="168">
        <v>2.1</v>
      </c>
      <c r="D36" s="168">
        <v>2.0699999999999998</v>
      </c>
      <c r="E36" s="168">
        <v>2.08</v>
      </c>
      <c r="F36" s="168">
        <v>2.0699999999999998</v>
      </c>
      <c r="G36" s="168">
        <v>2.0499999999999998</v>
      </c>
      <c r="H36" s="168">
        <v>2.0299999999999998</v>
      </c>
      <c r="I36" s="168">
        <v>2.02</v>
      </c>
      <c r="J36" s="168">
        <v>2</v>
      </c>
      <c r="K36" s="168">
        <v>1.96</v>
      </c>
      <c r="L36" s="168">
        <v>1.96</v>
      </c>
      <c r="M36" s="168">
        <v>1.96</v>
      </c>
      <c r="N36" s="168">
        <v>1.91</v>
      </c>
      <c r="O36" s="168">
        <v>1.94</v>
      </c>
      <c r="P36" s="168">
        <v>1.9</v>
      </c>
      <c r="Q36" s="168">
        <v>1.93</v>
      </c>
      <c r="R36" s="168">
        <v>1.92</v>
      </c>
      <c r="S36" s="168">
        <v>1.89</v>
      </c>
      <c r="T36" s="168">
        <v>1.9</v>
      </c>
      <c r="U36" s="168">
        <v>1.91</v>
      </c>
      <c r="V36" s="168">
        <v>1.94</v>
      </c>
      <c r="W36" s="168">
        <v>1.94</v>
      </c>
      <c r="X36" s="168">
        <v>1.91</v>
      </c>
      <c r="Y36" s="168">
        <v>1.91</v>
      </c>
      <c r="Z36" s="168">
        <v>1.92</v>
      </c>
      <c r="AA36" s="168">
        <v>1.9</v>
      </c>
      <c r="AB36" s="168">
        <v>1.93</v>
      </c>
      <c r="AC36" s="168">
        <v>1.89</v>
      </c>
      <c r="AD36" s="168">
        <v>1.9</v>
      </c>
      <c r="AE36" s="168">
        <v>1.89</v>
      </c>
      <c r="AF36" s="168">
        <v>1.95</v>
      </c>
      <c r="AG36" s="168">
        <v>2.0099999999999998</v>
      </c>
      <c r="AH36" s="168">
        <v>2.06</v>
      </c>
      <c r="AI36" s="168">
        <v>2.0099999999999998</v>
      </c>
      <c r="AJ36" s="168">
        <v>2.0299999999999998</v>
      </c>
      <c r="AK36" s="168">
        <v>2.04</v>
      </c>
      <c r="AL36" s="168">
        <v>2.0699999999999998</v>
      </c>
      <c r="AM36" s="168">
        <v>2.2000000000000002</v>
      </c>
      <c r="AN36" s="168">
        <v>2.1800000000000002</v>
      </c>
      <c r="AO36" s="168">
        <v>2.16</v>
      </c>
      <c r="AP36" s="168">
        <v>2.19</v>
      </c>
      <c r="AQ36" s="168">
        <v>2.2400000000000002</v>
      </c>
      <c r="AR36" s="168">
        <v>2.3199999999999998</v>
      </c>
      <c r="AS36" s="168">
        <v>2.48</v>
      </c>
      <c r="AT36" s="168">
        <v>2.5099999999999998</v>
      </c>
      <c r="AU36" s="168">
        <v>2.52</v>
      </c>
      <c r="AV36" s="168">
        <v>2.4700000000000002</v>
      </c>
      <c r="AW36" s="168">
        <v>2.4900000000000002</v>
      </c>
      <c r="AX36" s="168">
        <v>2.65</v>
      </c>
      <c r="AY36" s="168">
        <v>2.59</v>
      </c>
      <c r="AZ36" s="168">
        <v>2.6</v>
      </c>
      <c r="BA36" s="168">
        <v>2.5071223353000001</v>
      </c>
      <c r="BB36" s="168">
        <v>2.4797822228999999</v>
      </c>
      <c r="BC36" s="168">
        <v>2.4704169999999999</v>
      </c>
      <c r="BD36" s="168">
        <v>2.4461339999999998</v>
      </c>
      <c r="BE36" s="258">
        <v>2.4417749999999998</v>
      </c>
      <c r="BF36" s="258">
        <v>2.442088</v>
      </c>
      <c r="BG36" s="258">
        <v>2.4183910000000002</v>
      </c>
      <c r="BH36" s="258">
        <v>2.3884050000000001</v>
      </c>
      <c r="BI36" s="258">
        <v>2.3818350000000001</v>
      </c>
      <c r="BJ36" s="258">
        <v>2.379267</v>
      </c>
      <c r="BK36" s="258">
        <v>2.3948420000000001</v>
      </c>
      <c r="BL36" s="258">
        <v>2.3860670000000002</v>
      </c>
      <c r="BM36" s="258">
        <v>2.3899590000000002</v>
      </c>
      <c r="BN36" s="258">
        <v>2.3952399999999998</v>
      </c>
      <c r="BO36" s="258">
        <v>2.3956780000000002</v>
      </c>
      <c r="BP36" s="258">
        <v>2.3859520000000001</v>
      </c>
      <c r="BQ36" s="258">
        <v>2.394177</v>
      </c>
      <c r="BR36" s="258">
        <v>2.4024610000000002</v>
      </c>
      <c r="BS36" s="258">
        <v>2.3855059999999999</v>
      </c>
      <c r="BT36" s="258">
        <v>2.363235</v>
      </c>
      <c r="BU36" s="258">
        <v>2.36328</v>
      </c>
      <c r="BV36" s="258">
        <v>2.365904</v>
      </c>
    </row>
    <row r="37" spans="1:74" ht="11.15" customHeight="1" x14ac:dyDescent="0.25">
      <c r="A37" s="82" t="s">
        <v>508</v>
      </c>
      <c r="B37" s="101" t="s">
        <v>438</v>
      </c>
      <c r="C37" s="168">
        <v>4</v>
      </c>
      <c r="D37" s="168">
        <v>3.63</v>
      </c>
      <c r="E37" s="168">
        <v>3.46</v>
      </c>
      <c r="F37" s="168">
        <v>2.89</v>
      </c>
      <c r="G37" s="168">
        <v>2.77</v>
      </c>
      <c r="H37" s="168">
        <v>2.58</v>
      </c>
      <c r="I37" s="168">
        <v>2.54</v>
      </c>
      <c r="J37" s="168">
        <v>2.42</v>
      </c>
      <c r="K37" s="168">
        <v>2.59</v>
      </c>
      <c r="L37" s="168">
        <v>2.4900000000000002</v>
      </c>
      <c r="M37" s="168">
        <v>2.96</v>
      </c>
      <c r="N37" s="168">
        <v>2.91</v>
      </c>
      <c r="O37" s="168">
        <v>2.62</v>
      </c>
      <c r="P37" s="168">
        <v>2.4</v>
      </c>
      <c r="Q37" s="168">
        <v>2.14</v>
      </c>
      <c r="R37" s="168">
        <v>2.1</v>
      </c>
      <c r="S37" s="168">
        <v>2.17</v>
      </c>
      <c r="T37" s="168">
        <v>2.0299999999999998</v>
      </c>
      <c r="U37" s="168">
        <v>2.06</v>
      </c>
      <c r="V37" s="168">
        <v>2.41</v>
      </c>
      <c r="W37" s="168">
        <v>2.42</v>
      </c>
      <c r="X37" s="168">
        <v>2.5</v>
      </c>
      <c r="Y37" s="168">
        <v>2.99</v>
      </c>
      <c r="Z37" s="168">
        <v>3.17</v>
      </c>
      <c r="AA37" s="168">
        <v>3.2</v>
      </c>
      <c r="AB37" s="168">
        <v>17.12</v>
      </c>
      <c r="AC37" s="168">
        <v>3.29</v>
      </c>
      <c r="AD37" s="168">
        <v>3.06</v>
      </c>
      <c r="AE37" s="168">
        <v>3.26</v>
      </c>
      <c r="AF37" s="168">
        <v>3.53</v>
      </c>
      <c r="AG37" s="168">
        <v>4.08</v>
      </c>
      <c r="AH37" s="168">
        <v>4.42</v>
      </c>
      <c r="AI37" s="168">
        <v>5.04</v>
      </c>
      <c r="AJ37" s="168">
        <v>5.69</v>
      </c>
      <c r="AK37" s="168">
        <v>5.77</v>
      </c>
      <c r="AL37" s="168">
        <v>5.64</v>
      </c>
      <c r="AM37" s="168">
        <v>6.57</v>
      </c>
      <c r="AN37" s="168">
        <v>6.03</v>
      </c>
      <c r="AO37" s="168">
        <v>5.1100000000000003</v>
      </c>
      <c r="AP37" s="168">
        <v>6.23</v>
      </c>
      <c r="AQ37" s="168">
        <v>7.56</v>
      </c>
      <c r="AR37" s="168">
        <v>8.01</v>
      </c>
      <c r="AS37" s="168">
        <v>7.49</v>
      </c>
      <c r="AT37" s="168">
        <v>9.02</v>
      </c>
      <c r="AU37" s="168">
        <v>8.1999999999999993</v>
      </c>
      <c r="AV37" s="168">
        <v>5.84</v>
      </c>
      <c r="AW37" s="168">
        <v>5.72</v>
      </c>
      <c r="AX37" s="168">
        <v>8.98</v>
      </c>
      <c r="AY37" s="168">
        <v>7.1</v>
      </c>
      <c r="AZ37" s="168">
        <v>4.3899999999999997</v>
      </c>
      <c r="BA37" s="168">
        <v>3.3494049221000002</v>
      </c>
      <c r="BB37" s="168">
        <v>2.6927125556</v>
      </c>
      <c r="BC37" s="168">
        <v>2.5013960000000002</v>
      </c>
      <c r="BD37" s="168">
        <v>2.3901629999999998</v>
      </c>
      <c r="BE37" s="258">
        <v>2.686267</v>
      </c>
      <c r="BF37" s="258">
        <v>2.7293270000000001</v>
      </c>
      <c r="BG37" s="258">
        <v>2.7602370000000001</v>
      </c>
      <c r="BH37" s="258">
        <v>2.8696570000000001</v>
      </c>
      <c r="BI37" s="258">
        <v>3.2476340000000001</v>
      </c>
      <c r="BJ37" s="258">
        <v>3.895578</v>
      </c>
      <c r="BK37" s="258">
        <v>4.1405019999999997</v>
      </c>
      <c r="BL37" s="258">
        <v>3.972426</v>
      </c>
      <c r="BM37" s="258">
        <v>3.5884640000000001</v>
      </c>
      <c r="BN37" s="258">
        <v>3.2534420000000002</v>
      </c>
      <c r="BO37" s="258">
        <v>3.1012170000000001</v>
      </c>
      <c r="BP37" s="258">
        <v>3.0704449999999999</v>
      </c>
      <c r="BQ37" s="258">
        <v>3.3032219999999999</v>
      </c>
      <c r="BR37" s="258">
        <v>3.4866060000000001</v>
      </c>
      <c r="BS37" s="258">
        <v>3.5417679999999998</v>
      </c>
      <c r="BT37" s="258">
        <v>3.5798770000000002</v>
      </c>
      <c r="BU37" s="258">
        <v>3.6765089999999998</v>
      </c>
      <c r="BV37" s="258">
        <v>4.0167380000000001</v>
      </c>
    </row>
    <row r="38" spans="1:74" ht="11.15" customHeight="1" x14ac:dyDescent="0.25">
      <c r="A38" s="40" t="s">
        <v>507</v>
      </c>
      <c r="B38" s="101" t="s">
        <v>384</v>
      </c>
      <c r="C38" s="168">
        <v>11.3</v>
      </c>
      <c r="D38" s="168">
        <v>12.28</v>
      </c>
      <c r="E38" s="168">
        <v>13.68</v>
      </c>
      <c r="F38" s="168">
        <v>13.89</v>
      </c>
      <c r="G38" s="168">
        <v>13.47</v>
      </c>
      <c r="H38" s="168">
        <v>12.92</v>
      </c>
      <c r="I38" s="168">
        <v>12.93</v>
      </c>
      <c r="J38" s="168">
        <v>13.72</v>
      </c>
      <c r="K38" s="168">
        <v>11.53</v>
      </c>
      <c r="L38" s="168">
        <v>12.65</v>
      </c>
      <c r="M38" s="168">
        <v>12.05</v>
      </c>
      <c r="N38" s="168">
        <v>12.85</v>
      </c>
      <c r="O38" s="168">
        <v>13.16</v>
      </c>
      <c r="P38" s="168">
        <v>12.68</v>
      </c>
      <c r="Q38" s="168">
        <v>10.29</v>
      </c>
      <c r="R38" s="168">
        <v>8.1999999999999993</v>
      </c>
      <c r="S38" s="168">
        <v>5.7</v>
      </c>
      <c r="T38" s="168">
        <v>6.26</v>
      </c>
      <c r="U38" s="168">
        <v>7.38</v>
      </c>
      <c r="V38" s="168">
        <v>9.67</v>
      </c>
      <c r="W38" s="168">
        <v>9.56</v>
      </c>
      <c r="X38" s="168">
        <v>8.68</v>
      </c>
      <c r="Y38" s="168">
        <v>8.86</v>
      </c>
      <c r="Z38" s="168">
        <v>9.2100000000000009</v>
      </c>
      <c r="AA38" s="168">
        <v>10.33</v>
      </c>
      <c r="AB38" s="168">
        <v>11.38</v>
      </c>
      <c r="AC38" s="168">
        <v>12.41</v>
      </c>
      <c r="AD38" s="168">
        <v>12.81</v>
      </c>
      <c r="AE38" s="168">
        <v>12.82</v>
      </c>
      <c r="AF38" s="168">
        <v>13.56</v>
      </c>
      <c r="AG38" s="168">
        <v>14.34</v>
      </c>
      <c r="AH38" s="168">
        <v>14.47</v>
      </c>
      <c r="AI38" s="168">
        <v>13.8</v>
      </c>
      <c r="AJ38" s="168">
        <v>15.05</v>
      </c>
      <c r="AK38" s="168">
        <v>17.02</v>
      </c>
      <c r="AL38" s="168">
        <v>16.350000000000001</v>
      </c>
      <c r="AM38" s="168">
        <v>15.63</v>
      </c>
      <c r="AN38" s="168">
        <v>16.59</v>
      </c>
      <c r="AO38" s="168">
        <v>20.61</v>
      </c>
      <c r="AP38" s="168">
        <v>25.37</v>
      </c>
      <c r="AQ38" s="168">
        <v>26.55</v>
      </c>
      <c r="AR38" s="168">
        <v>26.5</v>
      </c>
      <c r="AS38" s="168">
        <v>30.36</v>
      </c>
      <c r="AT38" s="168">
        <v>25.72</v>
      </c>
      <c r="AU38" s="168">
        <v>23.76</v>
      </c>
      <c r="AV38" s="168">
        <v>21.76</v>
      </c>
      <c r="AW38" s="168">
        <v>23.74</v>
      </c>
      <c r="AX38" s="168">
        <v>19.86</v>
      </c>
      <c r="AY38" s="168">
        <v>19.41</v>
      </c>
      <c r="AZ38" s="168">
        <v>18.61</v>
      </c>
      <c r="BA38" s="168">
        <v>19.919478621</v>
      </c>
      <c r="BB38" s="168">
        <v>18.76731345</v>
      </c>
      <c r="BC38" s="168">
        <v>16.86393</v>
      </c>
      <c r="BD38" s="168">
        <v>15.902509999999999</v>
      </c>
      <c r="BE38" s="258">
        <v>14.89274</v>
      </c>
      <c r="BF38" s="258">
        <v>14.4184</v>
      </c>
      <c r="BG38" s="258">
        <v>14.288209999999999</v>
      </c>
      <c r="BH38" s="258">
        <v>14.466469999999999</v>
      </c>
      <c r="BI38" s="258">
        <v>14.568619999999999</v>
      </c>
      <c r="BJ38" s="258">
        <v>15.09186</v>
      </c>
      <c r="BK38" s="258">
        <v>15.308109999999999</v>
      </c>
      <c r="BL38" s="258">
        <v>15.071400000000001</v>
      </c>
      <c r="BM38" s="258">
        <v>15.544460000000001</v>
      </c>
      <c r="BN38" s="258">
        <v>16.283460000000002</v>
      </c>
      <c r="BO38" s="258">
        <v>15.815519999999999</v>
      </c>
      <c r="BP38" s="258">
        <v>16.137730000000001</v>
      </c>
      <c r="BQ38" s="258">
        <v>15.650679999999999</v>
      </c>
      <c r="BR38" s="258">
        <v>15.36778</v>
      </c>
      <c r="BS38" s="258">
        <v>15.21576</v>
      </c>
      <c r="BT38" s="258">
        <v>15.191520000000001</v>
      </c>
      <c r="BU38" s="258">
        <v>15.5162</v>
      </c>
      <c r="BV38" s="258">
        <v>16.068809999999999</v>
      </c>
    </row>
    <row r="39" spans="1:74" ht="11.15" customHeight="1" x14ac:dyDescent="0.25">
      <c r="A39" s="40" t="s">
        <v>16</v>
      </c>
      <c r="B39" s="101" t="s">
        <v>383</v>
      </c>
      <c r="C39" s="168">
        <v>14.12</v>
      </c>
      <c r="D39" s="168">
        <v>15.19</v>
      </c>
      <c r="E39" s="168">
        <v>15.7</v>
      </c>
      <c r="F39" s="168">
        <v>16.350000000000001</v>
      </c>
      <c r="G39" s="168">
        <v>16.190000000000001</v>
      </c>
      <c r="H39" s="168">
        <v>14.85</v>
      </c>
      <c r="I39" s="168">
        <v>15.1</v>
      </c>
      <c r="J39" s="168">
        <v>14.82</v>
      </c>
      <c r="K39" s="168">
        <v>15.04</v>
      </c>
      <c r="L39" s="168">
        <v>15.37</v>
      </c>
      <c r="M39" s="168">
        <v>15.28</v>
      </c>
      <c r="N39" s="168">
        <v>14.73</v>
      </c>
      <c r="O39" s="168">
        <v>14.62</v>
      </c>
      <c r="P39" s="168">
        <v>13.83</v>
      </c>
      <c r="Q39" s="168">
        <v>10.85</v>
      </c>
      <c r="R39" s="168">
        <v>8.83</v>
      </c>
      <c r="S39" s="168">
        <v>7.42</v>
      </c>
      <c r="T39" s="168">
        <v>9.14</v>
      </c>
      <c r="U39" s="168">
        <v>10.96</v>
      </c>
      <c r="V39" s="168">
        <v>10.7</v>
      </c>
      <c r="W39" s="168">
        <v>9.8699999999999992</v>
      </c>
      <c r="X39" s="168">
        <v>10.37</v>
      </c>
      <c r="Y39" s="168">
        <v>10.63</v>
      </c>
      <c r="Z39" s="168">
        <v>11.54</v>
      </c>
      <c r="AA39" s="168">
        <v>12.39</v>
      </c>
      <c r="AB39" s="168">
        <v>13.05</v>
      </c>
      <c r="AC39" s="168">
        <v>14.72</v>
      </c>
      <c r="AD39" s="168">
        <v>15.14</v>
      </c>
      <c r="AE39" s="168">
        <v>15.55</v>
      </c>
      <c r="AF39" s="168">
        <v>16.260000000000002</v>
      </c>
      <c r="AG39" s="168">
        <v>16.05</v>
      </c>
      <c r="AH39" s="168">
        <v>16.04</v>
      </c>
      <c r="AI39" s="168">
        <v>16.78</v>
      </c>
      <c r="AJ39" s="168">
        <v>18.100000000000001</v>
      </c>
      <c r="AK39" s="168">
        <v>18.46</v>
      </c>
      <c r="AL39" s="168">
        <v>17.87</v>
      </c>
      <c r="AM39" s="168">
        <v>19.989999999999998</v>
      </c>
      <c r="AN39" s="168">
        <v>20.74</v>
      </c>
      <c r="AO39" s="168">
        <v>25.69</v>
      </c>
      <c r="AP39" s="168">
        <v>28.38</v>
      </c>
      <c r="AQ39" s="168">
        <v>30.19</v>
      </c>
      <c r="AR39" s="168">
        <v>33</v>
      </c>
      <c r="AS39" s="168">
        <v>27.42</v>
      </c>
      <c r="AT39" s="168">
        <v>26.98</v>
      </c>
      <c r="AU39" s="168">
        <v>25.83</v>
      </c>
      <c r="AV39" s="168">
        <v>27.77</v>
      </c>
      <c r="AW39" s="168">
        <v>29.23</v>
      </c>
      <c r="AX39" s="168">
        <v>23.12</v>
      </c>
      <c r="AY39" s="168">
        <v>24.15</v>
      </c>
      <c r="AZ39" s="168">
        <v>22.91</v>
      </c>
      <c r="BA39" s="168">
        <v>21.399755760000001</v>
      </c>
      <c r="BB39" s="168">
        <v>20.77303706</v>
      </c>
      <c r="BC39" s="168">
        <v>18.709409999999998</v>
      </c>
      <c r="BD39" s="168">
        <v>18.224640000000001</v>
      </c>
      <c r="BE39" s="258">
        <v>18.547129999999999</v>
      </c>
      <c r="BF39" s="258">
        <v>17.960650000000001</v>
      </c>
      <c r="BG39" s="258">
        <v>18.417249999999999</v>
      </c>
      <c r="BH39" s="258">
        <v>19.351759999999999</v>
      </c>
      <c r="BI39" s="258">
        <v>19.965689999999999</v>
      </c>
      <c r="BJ39" s="258">
        <v>19.563669999999998</v>
      </c>
      <c r="BK39" s="258">
        <v>19.530550000000002</v>
      </c>
      <c r="BL39" s="258">
        <v>19.74747</v>
      </c>
      <c r="BM39" s="258">
        <v>20.233080000000001</v>
      </c>
      <c r="BN39" s="258">
        <v>19.86178</v>
      </c>
      <c r="BO39" s="258">
        <v>19.256029999999999</v>
      </c>
      <c r="BP39" s="258">
        <v>19.229890000000001</v>
      </c>
      <c r="BQ39" s="258">
        <v>19.319970000000001</v>
      </c>
      <c r="BR39" s="258">
        <v>19.295249999999999</v>
      </c>
      <c r="BS39" s="258">
        <v>19.35087</v>
      </c>
      <c r="BT39" s="258">
        <v>19.717590000000001</v>
      </c>
      <c r="BU39" s="258">
        <v>21.20187</v>
      </c>
      <c r="BV39" s="258">
        <v>20.990189999999998</v>
      </c>
    </row>
    <row r="40" spans="1:74" ht="11.15" customHeight="1" x14ac:dyDescent="0.25">
      <c r="A40" s="40"/>
      <c r="B40" s="43" t="s">
        <v>1320</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258"/>
      <c r="BF40" s="258"/>
      <c r="BG40" s="258"/>
      <c r="BH40" s="258"/>
      <c r="BI40" s="258"/>
      <c r="BJ40" s="258"/>
      <c r="BK40" s="258"/>
      <c r="BL40" s="258"/>
      <c r="BM40" s="258"/>
      <c r="BN40" s="258"/>
      <c r="BO40" s="258"/>
      <c r="BP40" s="258"/>
      <c r="BQ40" s="258"/>
      <c r="BR40" s="258"/>
      <c r="BS40" s="258"/>
      <c r="BT40" s="258"/>
      <c r="BU40" s="258"/>
      <c r="BV40" s="258"/>
    </row>
    <row r="41" spans="1:74" ht="11.15" customHeight="1" x14ac:dyDescent="0.25">
      <c r="A41" s="40" t="s">
        <v>510</v>
      </c>
      <c r="B41" s="101" t="s">
        <v>374</v>
      </c>
      <c r="C41" s="168">
        <v>12.47</v>
      </c>
      <c r="D41" s="168">
        <v>12.72</v>
      </c>
      <c r="E41" s="168">
        <v>12.84</v>
      </c>
      <c r="F41" s="168">
        <v>13.25</v>
      </c>
      <c r="G41" s="168">
        <v>13.31</v>
      </c>
      <c r="H41" s="168">
        <v>13.32</v>
      </c>
      <c r="I41" s="168">
        <v>13.26</v>
      </c>
      <c r="J41" s="168">
        <v>13.3</v>
      </c>
      <c r="K41" s="168">
        <v>13.16</v>
      </c>
      <c r="L41" s="168">
        <v>12.81</v>
      </c>
      <c r="M41" s="168">
        <v>13.03</v>
      </c>
      <c r="N41" s="168">
        <v>12.68</v>
      </c>
      <c r="O41" s="168">
        <v>12.76</v>
      </c>
      <c r="P41" s="168">
        <v>12.82</v>
      </c>
      <c r="Q41" s="168">
        <v>13.04</v>
      </c>
      <c r="R41" s="168">
        <v>13.24</v>
      </c>
      <c r="S41" s="168">
        <v>13.1</v>
      </c>
      <c r="T41" s="168">
        <v>13.22</v>
      </c>
      <c r="U41" s="168">
        <v>13.21</v>
      </c>
      <c r="V41" s="168">
        <v>13.26</v>
      </c>
      <c r="W41" s="168">
        <v>13.49</v>
      </c>
      <c r="X41" s="168">
        <v>13.66</v>
      </c>
      <c r="Y41" s="168">
        <v>13.31</v>
      </c>
      <c r="Z41" s="168">
        <v>12.78</v>
      </c>
      <c r="AA41" s="168">
        <v>12.62</v>
      </c>
      <c r="AB41" s="168">
        <v>13.01</v>
      </c>
      <c r="AC41" s="168">
        <v>13.24</v>
      </c>
      <c r="AD41" s="168">
        <v>13.73</v>
      </c>
      <c r="AE41" s="168">
        <v>13.86</v>
      </c>
      <c r="AF41" s="168">
        <v>13.83</v>
      </c>
      <c r="AG41" s="168">
        <v>13.83</v>
      </c>
      <c r="AH41" s="168">
        <v>13.92</v>
      </c>
      <c r="AI41" s="168">
        <v>14.14</v>
      </c>
      <c r="AJ41" s="168">
        <v>14.06</v>
      </c>
      <c r="AK41" s="168">
        <v>14.07</v>
      </c>
      <c r="AL41" s="168">
        <v>13.72</v>
      </c>
      <c r="AM41" s="168">
        <v>13.72</v>
      </c>
      <c r="AN41" s="168">
        <v>13.83</v>
      </c>
      <c r="AO41" s="168">
        <v>14.48</v>
      </c>
      <c r="AP41" s="168">
        <v>14.71</v>
      </c>
      <c r="AQ41" s="168">
        <v>14.97</v>
      </c>
      <c r="AR41" s="168">
        <v>15.4</v>
      </c>
      <c r="AS41" s="168">
        <v>15.41</v>
      </c>
      <c r="AT41" s="168">
        <v>15.93</v>
      </c>
      <c r="AU41" s="168">
        <v>16.309999999999999</v>
      </c>
      <c r="AV41" s="168">
        <v>16.010000000000002</v>
      </c>
      <c r="AW41" s="168">
        <v>15.64</v>
      </c>
      <c r="AX41" s="168">
        <v>14.96</v>
      </c>
      <c r="AY41" s="168">
        <v>15.47</v>
      </c>
      <c r="AZ41" s="168">
        <v>15.96</v>
      </c>
      <c r="BA41" s="168">
        <v>15.85</v>
      </c>
      <c r="BB41" s="168">
        <v>16.11</v>
      </c>
      <c r="BC41" s="168">
        <v>15.91211</v>
      </c>
      <c r="BD41" s="168">
        <v>16.03378</v>
      </c>
      <c r="BE41" s="258">
        <v>15.678850000000001</v>
      </c>
      <c r="BF41" s="258">
        <v>15.84633</v>
      </c>
      <c r="BG41" s="258">
        <v>16.034310000000001</v>
      </c>
      <c r="BH41" s="258">
        <v>15.640459999999999</v>
      </c>
      <c r="BI41" s="258">
        <v>15.302670000000001</v>
      </c>
      <c r="BJ41" s="258">
        <v>14.589980000000001</v>
      </c>
      <c r="BK41" s="258">
        <v>14.94455</v>
      </c>
      <c r="BL41" s="258">
        <v>15.400969999999999</v>
      </c>
      <c r="BM41" s="258">
        <v>15.45837</v>
      </c>
      <c r="BN41" s="258">
        <v>15.894450000000001</v>
      </c>
      <c r="BO41" s="258">
        <v>15.6799</v>
      </c>
      <c r="BP41" s="258">
        <v>15.82009</v>
      </c>
      <c r="BQ41" s="258">
        <v>15.583069999999999</v>
      </c>
      <c r="BR41" s="258">
        <v>15.865159999999999</v>
      </c>
      <c r="BS41" s="258">
        <v>16.101299999999998</v>
      </c>
      <c r="BT41" s="258">
        <v>15.66954</v>
      </c>
      <c r="BU41" s="258">
        <v>15.4231</v>
      </c>
      <c r="BV41" s="258">
        <v>14.72851</v>
      </c>
    </row>
    <row r="42" spans="1:74" ht="11.15" customHeight="1" x14ac:dyDescent="0.25">
      <c r="A42" s="40" t="s">
        <v>5</v>
      </c>
      <c r="B42" s="101" t="s">
        <v>373</v>
      </c>
      <c r="C42" s="168">
        <v>10.3</v>
      </c>
      <c r="D42" s="168">
        <v>10.54</v>
      </c>
      <c r="E42" s="168">
        <v>10.46</v>
      </c>
      <c r="F42" s="168">
        <v>10.52</v>
      </c>
      <c r="G42" s="168">
        <v>10.54</v>
      </c>
      <c r="H42" s="168">
        <v>10.9</v>
      </c>
      <c r="I42" s="168">
        <v>11.02</v>
      </c>
      <c r="J42" s="168">
        <v>11.02</v>
      </c>
      <c r="K42" s="168">
        <v>10.96</v>
      </c>
      <c r="L42" s="168">
        <v>10.74</v>
      </c>
      <c r="M42" s="168">
        <v>10.57</v>
      </c>
      <c r="N42" s="168">
        <v>10.32</v>
      </c>
      <c r="O42" s="168">
        <v>10.18</v>
      </c>
      <c r="P42" s="168">
        <v>10.3</v>
      </c>
      <c r="Q42" s="168">
        <v>10.34</v>
      </c>
      <c r="R42" s="168">
        <v>10.37</v>
      </c>
      <c r="S42" s="168">
        <v>10.4</v>
      </c>
      <c r="T42" s="168">
        <v>10.89</v>
      </c>
      <c r="U42" s="168">
        <v>10.84</v>
      </c>
      <c r="V42" s="168">
        <v>10.9</v>
      </c>
      <c r="W42" s="168">
        <v>11.02</v>
      </c>
      <c r="X42" s="168">
        <v>10.72</v>
      </c>
      <c r="Y42" s="168">
        <v>10.53</v>
      </c>
      <c r="Z42" s="168">
        <v>10.41</v>
      </c>
      <c r="AA42" s="168">
        <v>10.27</v>
      </c>
      <c r="AB42" s="168">
        <v>11.36</v>
      </c>
      <c r="AC42" s="168">
        <v>11.08</v>
      </c>
      <c r="AD42" s="168">
        <v>10.87</v>
      </c>
      <c r="AE42" s="168">
        <v>10.86</v>
      </c>
      <c r="AF42" s="168">
        <v>11.33</v>
      </c>
      <c r="AG42" s="168">
        <v>11.46</v>
      </c>
      <c r="AH42" s="168">
        <v>11.52</v>
      </c>
      <c r="AI42" s="168">
        <v>11.65</v>
      </c>
      <c r="AJ42" s="168">
        <v>11.52</v>
      </c>
      <c r="AK42" s="168">
        <v>11.29</v>
      </c>
      <c r="AL42" s="168">
        <v>11.15</v>
      </c>
      <c r="AM42" s="168">
        <v>11.36</v>
      </c>
      <c r="AN42" s="168">
        <v>11.79</v>
      </c>
      <c r="AO42" s="168">
        <v>11.77</v>
      </c>
      <c r="AP42" s="168">
        <v>11.93</v>
      </c>
      <c r="AQ42" s="168">
        <v>12.15</v>
      </c>
      <c r="AR42" s="168">
        <v>12.9</v>
      </c>
      <c r="AS42" s="168">
        <v>13.15</v>
      </c>
      <c r="AT42" s="168">
        <v>13.53</v>
      </c>
      <c r="AU42" s="168">
        <v>13.45</v>
      </c>
      <c r="AV42" s="168">
        <v>13.05</v>
      </c>
      <c r="AW42" s="168">
        <v>12.5</v>
      </c>
      <c r="AX42" s="168">
        <v>12.42</v>
      </c>
      <c r="AY42" s="168">
        <v>12.79</v>
      </c>
      <c r="AZ42" s="168">
        <v>12.77</v>
      </c>
      <c r="BA42" s="168">
        <v>12.52</v>
      </c>
      <c r="BB42" s="168">
        <v>12.22</v>
      </c>
      <c r="BC42" s="168">
        <v>12.41371</v>
      </c>
      <c r="BD42" s="168">
        <v>13.02313</v>
      </c>
      <c r="BE42" s="258">
        <v>13.04621</v>
      </c>
      <c r="BF42" s="258">
        <v>13.227729999999999</v>
      </c>
      <c r="BG42" s="258">
        <v>13.00698</v>
      </c>
      <c r="BH42" s="258">
        <v>12.522030000000001</v>
      </c>
      <c r="BI42" s="258">
        <v>11.83414</v>
      </c>
      <c r="BJ42" s="258">
        <v>11.68426</v>
      </c>
      <c r="BK42" s="258">
        <v>12.072570000000001</v>
      </c>
      <c r="BL42" s="258">
        <v>12.10886</v>
      </c>
      <c r="BM42" s="258">
        <v>12.00474</v>
      </c>
      <c r="BN42" s="258">
        <v>11.851889999999999</v>
      </c>
      <c r="BO42" s="258">
        <v>12.199590000000001</v>
      </c>
      <c r="BP42" s="258">
        <v>12.94131</v>
      </c>
      <c r="BQ42" s="258">
        <v>13.17362</v>
      </c>
      <c r="BR42" s="258">
        <v>13.521839999999999</v>
      </c>
      <c r="BS42" s="258">
        <v>13.395440000000001</v>
      </c>
      <c r="BT42" s="258">
        <v>12.91508</v>
      </c>
      <c r="BU42" s="258">
        <v>12.2171</v>
      </c>
      <c r="BV42" s="258">
        <v>12.032260000000001</v>
      </c>
    </row>
    <row r="43" spans="1:74" ht="11.15" customHeight="1" x14ac:dyDescent="0.25">
      <c r="A43" s="40" t="s">
        <v>4</v>
      </c>
      <c r="B43" s="101" t="s">
        <v>372</v>
      </c>
      <c r="C43" s="168">
        <v>6.58</v>
      </c>
      <c r="D43" s="168">
        <v>6.69</v>
      </c>
      <c r="E43" s="168">
        <v>6.73</v>
      </c>
      <c r="F43" s="168">
        <v>6.51</v>
      </c>
      <c r="G43" s="168">
        <v>6.69</v>
      </c>
      <c r="H43" s="168">
        <v>6.87</v>
      </c>
      <c r="I43" s="168">
        <v>7.14</v>
      </c>
      <c r="J43" s="168">
        <v>7.4</v>
      </c>
      <c r="K43" s="168">
        <v>7.06</v>
      </c>
      <c r="L43" s="168">
        <v>6.84</v>
      </c>
      <c r="M43" s="168">
        <v>6.72</v>
      </c>
      <c r="N43" s="168">
        <v>6.38</v>
      </c>
      <c r="O43" s="168">
        <v>6.37</v>
      </c>
      <c r="P43" s="168">
        <v>6.44</v>
      </c>
      <c r="Q43" s="168">
        <v>6.39</v>
      </c>
      <c r="R43" s="168">
        <v>6.39</v>
      </c>
      <c r="S43" s="168">
        <v>6.54</v>
      </c>
      <c r="T43" s="168">
        <v>6.94</v>
      </c>
      <c r="U43" s="168">
        <v>7.16</v>
      </c>
      <c r="V43" s="168">
        <v>7.07</v>
      </c>
      <c r="W43" s="168">
        <v>7</v>
      </c>
      <c r="X43" s="168">
        <v>6.72</v>
      </c>
      <c r="Y43" s="168">
        <v>6.49</v>
      </c>
      <c r="Z43" s="168">
        <v>6.41</v>
      </c>
      <c r="AA43" s="168">
        <v>6.32</v>
      </c>
      <c r="AB43" s="168">
        <v>7.75</v>
      </c>
      <c r="AC43" s="168">
        <v>6.98</v>
      </c>
      <c r="AD43" s="168">
        <v>6.7</v>
      </c>
      <c r="AE43" s="168">
        <v>6.65</v>
      </c>
      <c r="AF43" s="168">
        <v>7.22</v>
      </c>
      <c r="AG43" s="168">
        <v>7.42</v>
      </c>
      <c r="AH43" s="168">
        <v>7.54</v>
      </c>
      <c r="AI43" s="168">
        <v>7.61</v>
      </c>
      <c r="AJ43" s="168">
        <v>7.44</v>
      </c>
      <c r="AK43" s="168">
        <v>7.37</v>
      </c>
      <c r="AL43" s="168">
        <v>7.06</v>
      </c>
      <c r="AM43" s="168">
        <v>7.3</v>
      </c>
      <c r="AN43" s="168">
        <v>7.47</v>
      </c>
      <c r="AO43" s="168">
        <v>7.5</v>
      </c>
      <c r="AP43" s="168">
        <v>7.84</v>
      </c>
      <c r="AQ43" s="168">
        <v>8.3699999999999992</v>
      </c>
      <c r="AR43" s="168">
        <v>8.9600000000000009</v>
      </c>
      <c r="AS43" s="168">
        <v>9.41</v>
      </c>
      <c r="AT43" s="168">
        <v>9.51</v>
      </c>
      <c r="AU43" s="168">
        <v>9.2200000000000006</v>
      </c>
      <c r="AV43" s="168">
        <v>8.61</v>
      </c>
      <c r="AW43" s="168">
        <v>8.31</v>
      </c>
      <c r="AX43" s="168">
        <v>8.6300000000000008</v>
      </c>
      <c r="AY43" s="168">
        <v>8.3000000000000007</v>
      </c>
      <c r="AZ43" s="168">
        <v>8.15</v>
      </c>
      <c r="BA43" s="168">
        <v>7.91</v>
      </c>
      <c r="BB43" s="168">
        <v>7.62</v>
      </c>
      <c r="BC43" s="168">
        <v>7.9344989999999997</v>
      </c>
      <c r="BD43" s="168">
        <v>8.5313289999999995</v>
      </c>
      <c r="BE43" s="258">
        <v>8.8694539999999993</v>
      </c>
      <c r="BF43" s="258">
        <v>9.2054150000000003</v>
      </c>
      <c r="BG43" s="258">
        <v>8.7363479999999996</v>
      </c>
      <c r="BH43" s="258">
        <v>8.3674959999999992</v>
      </c>
      <c r="BI43" s="258">
        <v>8.1050409999999999</v>
      </c>
      <c r="BJ43" s="258">
        <v>8.4011200000000006</v>
      </c>
      <c r="BK43" s="258">
        <v>8.4840429999999998</v>
      </c>
      <c r="BL43" s="258">
        <v>8.3883810000000008</v>
      </c>
      <c r="BM43" s="258">
        <v>8.1119810000000001</v>
      </c>
      <c r="BN43" s="258">
        <v>7.7360699999999998</v>
      </c>
      <c r="BO43" s="258">
        <v>8.0703469999999999</v>
      </c>
      <c r="BP43" s="258">
        <v>8.5777680000000007</v>
      </c>
      <c r="BQ43" s="258">
        <v>9.05246</v>
      </c>
      <c r="BR43" s="258">
        <v>9.3257720000000006</v>
      </c>
      <c r="BS43" s="258">
        <v>8.9397369999999992</v>
      </c>
      <c r="BT43" s="258">
        <v>8.5226539999999993</v>
      </c>
      <c r="BU43" s="258">
        <v>8.2512190000000007</v>
      </c>
      <c r="BV43" s="258">
        <v>8.5215119999999995</v>
      </c>
    </row>
    <row r="44" spans="1:74" ht="11.15" customHeight="1" x14ac:dyDescent="0.25">
      <c r="A44" s="40"/>
      <c r="B44" s="486" t="s">
        <v>1056</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258"/>
      <c r="BF44" s="258"/>
      <c r="BG44" s="258"/>
      <c r="BH44" s="258"/>
      <c r="BI44" s="258"/>
      <c r="BJ44" s="258"/>
      <c r="BK44" s="258"/>
      <c r="BL44" s="258"/>
      <c r="BM44" s="258"/>
      <c r="BN44" s="258"/>
      <c r="BO44" s="258"/>
      <c r="BP44" s="258"/>
      <c r="BQ44" s="258"/>
      <c r="BR44" s="258"/>
      <c r="BS44" s="258"/>
      <c r="BT44" s="258"/>
      <c r="BU44" s="258"/>
      <c r="BV44" s="258"/>
    </row>
    <row r="45" spans="1:74" ht="11.15" customHeight="1" x14ac:dyDescent="0.25">
      <c r="A45" s="40" t="s">
        <v>1057</v>
      </c>
      <c r="B45" s="418" t="s">
        <v>1068</v>
      </c>
      <c r="C45" s="168">
        <v>26.792130682</v>
      </c>
      <c r="D45" s="168">
        <v>23.64725</v>
      </c>
      <c r="E45" s="168">
        <v>34.789345238000003</v>
      </c>
      <c r="F45" s="168">
        <v>28.277045455</v>
      </c>
      <c r="G45" s="168">
        <v>27.556107955000002</v>
      </c>
      <c r="H45" s="168">
        <v>29.188500000000001</v>
      </c>
      <c r="I45" s="168">
        <v>38.172613636000001</v>
      </c>
      <c r="J45" s="168">
        <v>230.71971590999999</v>
      </c>
      <c r="K45" s="168">
        <v>150.53678124999999</v>
      </c>
      <c r="L45" s="168">
        <v>35.184592391000002</v>
      </c>
      <c r="M45" s="168">
        <v>28.548124999999999</v>
      </c>
      <c r="N45" s="168">
        <v>21.474821428999999</v>
      </c>
      <c r="O45" s="168">
        <v>19.109886364000001</v>
      </c>
      <c r="P45" s="168">
        <v>21.413187499999999</v>
      </c>
      <c r="Q45" s="168">
        <v>29.710823864000002</v>
      </c>
      <c r="R45" s="168">
        <v>26.042613635999999</v>
      </c>
      <c r="S45" s="168">
        <v>22.068312500000001</v>
      </c>
      <c r="T45" s="168">
        <v>23.979147727000001</v>
      </c>
      <c r="U45" s="168">
        <v>27.314374999999998</v>
      </c>
      <c r="V45" s="168">
        <v>53.051309523999997</v>
      </c>
      <c r="W45" s="168">
        <v>22.003690475999999</v>
      </c>
      <c r="X45" s="168">
        <v>27.674147727000001</v>
      </c>
      <c r="Y45" s="168">
        <v>28.602125000000001</v>
      </c>
      <c r="Z45" s="168">
        <v>22.953068181999999</v>
      </c>
      <c r="AA45" s="168">
        <v>24.018750000000001</v>
      </c>
      <c r="AB45" s="168">
        <v>1799.8074375000001</v>
      </c>
      <c r="AC45" s="168">
        <v>25.184999999999999</v>
      </c>
      <c r="AD45" s="168">
        <v>34.378835227000003</v>
      </c>
      <c r="AE45" s="168">
        <v>27.785406250000001</v>
      </c>
      <c r="AF45" s="168">
        <v>57.045994317999998</v>
      </c>
      <c r="AG45" s="168">
        <v>53.374345237999997</v>
      </c>
      <c r="AH45" s="168">
        <v>50.332357954999999</v>
      </c>
      <c r="AI45" s="168">
        <v>53.211666667000003</v>
      </c>
      <c r="AJ45" s="168">
        <v>68.042708332999993</v>
      </c>
      <c r="AK45" s="168">
        <v>47.288184524000002</v>
      </c>
      <c r="AL45" s="168">
        <v>34.028016303999998</v>
      </c>
      <c r="AM45" s="168">
        <v>37.020238095000003</v>
      </c>
      <c r="AN45" s="168">
        <v>45.358343750000003</v>
      </c>
      <c r="AO45" s="168">
        <v>45.798532608999999</v>
      </c>
      <c r="AP45" s="168">
        <v>61.274136904999999</v>
      </c>
      <c r="AQ45" s="168">
        <v>89.660505951999994</v>
      </c>
      <c r="AR45" s="168">
        <v>98.627159090999996</v>
      </c>
      <c r="AS45" s="168">
        <v>181.97046875000001</v>
      </c>
      <c r="AT45" s="168">
        <v>128.60089674</v>
      </c>
      <c r="AU45" s="168">
        <v>81.564553571000005</v>
      </c>
      <c r="AV45" s="168">
        <v>55.301666666999999</v>
      </c>
      <c r="AW45" s="168">
        <v>50.543125000000003</v>
      </c>
      <c r="AX45" s="168">
        <v>53.196369048000001</v>
      </c>
      <c r="AY45" s="168">
        <v>31.211279762</v>
      </c>
      <c r="AZ45" s="168">
        <v>25.3151875</v>
      </c>
      <c r="BA45" s="168">
        <v>27.626005435</v>
      </c>
      <c r="BB45" s="168">
        <v>27.627031250000002</v>
      </c>
      <c r="BC45" s="168">
        <v>34.649261363999997</v>
      </c>
      <c r="BD45" s="168">
        <v>109.52284091</v>
      </c>
      <c r="BE45" s="258">
        <v>43.12256</v>
      </c>
      <c r="BF45" s="258">
        <v>192.0153</v>
      </c>
      <c r="BG45" s="258">
        <v>38.746639999999999</v>
      </c>
      <c r="BH45" s="258">
        <v>30.027180000000001</v>
      </c>
      <c r="BI45" s="258">
        <v>32.96857</v>
      </c>
      <c r="BJ45" s="258">
        <v>37.954599999999999</v>
      </c>
      <c r="BK45" s="258">
        <v>40.302720000000001</v>
      </c>
      <c r="BL45" s="258">
        <v>37.614870000000003</v>
      </c>
      <c r="BM45" s="258">
        <v>28.874500000000001</v>
      </c>
      <c r="BN45" s="258">
        <v>30.107199999999999</v>
      </c>
      <c r="BO45" s="258">
        <v>27.05226</v>
      </c>
      <c r="BP45" s="258">
        <v>32.545789999999997</v>
      </c>
      <c r="BQ45" s="258">
        <v>41.533929999999998</v>
      </c>
      <c r="BR45" s="258">
        <v>49.856870000000001</v>
      </c>
      <c r="BS45" s="258">
        <v>42.315040000000003</v>
      </c>
      <c r="BT45" s="258">
        <v>30.24812</v>
      </c>
      <c r="BU45" s="258">
        <v>28.605080000000001</v>
      </c>
      <c r="BV45" s="258">
        <v>36.07723</v>
      </c>
    </row>
    <row r="46" spans="1:74" ht="11.15" customHeight="1" x14ac:dyDescent="0.25">
      <c r="A46" s="40" t="s">
        <v>1058</v>
      </c>
      <c r="B46" s="418" t="s">
        <v>1069</v>
      </c>
      <c r="C46" s="168">
        <v>42.563868677999999</v>
      </c>
      <c r="D46" s="168">
        <v>72.725849999999994</v>
      </c>
      <c r="E46" s="168">
        <v>35.975619856000002</v>
      </c>
      <c r="F46" s="168">
        <v>24.829938340999998</v>
      </c>
      <c r="G46" s="168">
        <v>20.247661803</v>
      </c>
      <c r="H46" s="168">
        <v>24.811784775</v>
      </c>
      <c r="I46" s="168">
        <v>35.23677988</v>
      </c>
      <c r="J46" s="168">
        <v>36.391629236</v>
      </c>
      <c r="K46" s="168">
        <v>40.345273306999999</v>
      </c>
      <c r="L46" s="168">
        <v>36.414090045999998</v>
      </c>
      <c r="M46" s="168">
        <v>45.174564400000001</v>
      </c>
      <c r="N46" s="168">
        <v>43.133999950000003</v>
      </c>
      <c r="O46" s="168">
        <v>33.598353606000003</v>
      </c>
      <c r="P46" s="168">
        <v>26.848522774999999</v>
      </c>
      <c r="Q46" s="168">
        <v>25.487610624999999</v>
      </c>
      <c r="R46" s="168">
        <v>17.106287981000001</v>
      </c>
      <c r="S46" s="168">
        <v>16.811286450000001</v>
      </c>
      <c r="T46" s="168">
        <v>23.720671682999999</v>
      </c>
      <c r="U46" s="168">
        <v>31.633505336999999</v>
      </c>
      <c r="V46" s="168">
        <v>108.05121209000001</v>
      </c>
      <c r="W46" s="168">
        <v>46.135208149999997</v>
      </c>
      <c r="X46" s="168">
        <v>48.285309398000003</v>
      </c>
      <c r="Y46" s="168">
        <v>39.308953619999997</v>
      </c>
      <c r="Z46" s="168">
        <v>40.801564952</v>
      </c>
      <c r="AA46" s="168">
        <v>33.217081425000003</v>
      </c>
      <c r="AB46" s="168">
        <v>71.090110207999999</v>
      </c>
      <c r="AC46" s="168">
        <v>29.914477175999998</v>
      </c>
      <c r="AD46" s="168">
        <v>28.044656562</v>
      </c>
      <c r="AE46" s="168">
        <v>26.591761300000002</v>
      </c>
      <c r="AF46" s="168">
        <v>56.061992861</v>
      </c>
      <c r="AG46" s="168">
        <v>78.892639183</v>
      </c>
      <c r="AH46" s="168">
        <v>65.082290889000006</v>
      </c>
      <c r="AI46" s="168">
        <v>72.090007025000006</v>
      </c>
      <c r="AJ46" s="168">
        <v>57.888162043000001</v>
      </c>
      <c r="AK46" s="168">
        <v>60.137516400000003</v>
      </c>
      <c r="AL46" s="168">
        <v>63.397979542999998</v>
      </c>
      <c r="AM46" s="168">
        <v>52.502912774999999</v>
      </c>
      <c r="AN46" s="168">
        <v>42.160836432000004</v>
      </c>
      <c r="AO46" s="168">
        <v>40.941233681</v>
      </c>
      <c r="AP46" s="168">
        <v>53.028571587000002</v>
      </c>
      <c r="AQ46" s="168">
        <v>57.101920649999997</v>
      </c>
      <c r="AR46" s="168">
        <v>70.883371827000005</v>
      </c>
      <c r="AS46" s="168">
        <v>82.301034999999999</v>
      </c>
      <c r="AT46" s="168">
        <v>113.88414014</v>
      </c>
      <c r="AU46" s="168">
        <v>133.89192188000001</v>
      </c>
      <c r="AV46" s="168">
        <v>65.326257956999996</v>
      </c>
      <c r="AW46" s="168">
        <v>82.952213325000002</v>
      </c>
      <c r="AX46" s="168">
        <v>257.10885553000003</v>
      </c>
      <c r="AY46" s="168">
        <v>144.56550315000001</v>
      </c>
      <c r="AZ46" s="168">
        <v>68.92131474</v>
      </c>
      <c r="BA46" s="168">
        <v>64.127105301</v>
      </c>
      <c r="BB46" s="168">
        <v>46.354542950000003</v>
      </c>
      <c r="BC46" s="168">
        <v>18.098112667999999</v>
      </c>
      <c r="BD46" s="168">
        <v>25.537256058000001</v>
      </c>
      <c r="BE46" s="258">
        <v>45.53434</v>
      </c>
      <c r="BF46" s="258">
        <v>208.0839</v>
      </c>
      <c r="BG46" s="258">
        <v>49.086080000000003</v>
      </c>
      <c r="BH46" s="258">
        <v>52.914459999999998</v>
      </c>
      <c r="BI46" s="258">
        <v>48.451459999999997</v>
      </c>
      <c r="BJ46" s="258">
        <v>63.274079999999998</v>
      </c>
      <c r="BK46" s="258">
        <v>65.671480000000003</v>
      </c>
      <c r="BL46" s="258">
        <v>54.845579999999998</v>
      </c>
      <c r="BM46" s="258">
        <v>54.626300000000001</v>
      </c>
      <c r="BN46" s="258">
        <v>36.848559999999999</v>
      </c>
      <c r="BO46" s="258">
        <v>35.57403</v>
      </c>
      <c r="BP46" s="258">
        <v>40.802880000000002</v>
      </c>
      <c r="BQ46" s="258">
        <v>45.919879999999999</v>
      </c>
      <c r="BR46" s="258">
        <v>233.4863</v>
      </c>
      <c r="BS46" s="258">
        <v>51.406230000000001</v>
      </c>
      <c r="BT46" s="258">
        <v>54.146329999999999</v>
      </c>
      <c r="BU46" s="258">
        <v>54.431739999999998</v>
      </c>
      <c r="BV46" s="258">
        <v>52.232759999999999</v>
      </c>
    </row>
    <row r="47" spans="1:74" ht="11.15" customHeight="1" x14ac:dyDescent="0.25">
      <c r="A47" s="40" t="s">
        <v>1059</v>
      </c>
      <c r="B47" s="418" t="s">
        <v>1070</v>
      </c>
      <c r="C47" s="168">
        <v>63.145909091</v>
      </c>
      <c r="D47" s="168">
        <v>38.393406249999998</v>
      </c>
      <c r="E47" s="168">
        <v>40.665178570999998</v>
      </c>
      <c r="F47" s="168">
        <v>29.498750000000001</v>
      </c>
      <c r="G47" s="168">
        <v>26.757187500000001</v>
      </c>
      <c r="H47" s="168">
        <v>25.189843750000001</v>
      </c>
      <c r="I47" s="168">
        <v>33.969005682000002</v>
      </c>
      <c r="J47" s="168">
        <v>30.534460227</v>
      </c>
      <c r="K47" s="168">
        <v>24.044343749999999</v>
      </c>
      <c r="L47" s="168">
        <v>23.620788043000001</v>
      </c>
      <c r="M47" s="168">
        <v>36.634656249999999</v>
      </c>
      <c r="N47" s="168">
        <v>46.180535714000001</v>
      </c>
      <c r="O47" s="168">
        <v>29.598238636000001</v>
      </c>
      <c r="P47" s="168">
        <v>25.054625000000001</v>
      </c>
      <c r="Q47" s="168">
        <v>19.167073863999999</v>
      </c>
      <c r="R47" s="168">
        <v>20.129573864000001</v>
      </c>
      <c r="S47" s="168">
        <v>18.226781249999998</v>
      </c>
      <c r="T47" s="168">
        <v>22.403835226999998</v>
      </c>
      <c r="U47" s="168">
        <v>27.871304347999999</v>
      </c>
      <c r="V47" s="168">
        <v>28.923898810000001</v>
      </c>
      <c r="W47" s="168">
        <v>24.796250000000001</v>
      </c>
      <c r="X47" s="168">
        <v>29.053096590999999</v>
      </c>
      <c r="Y47" s="168">
        <v>30.0583125</v>
      </c>
      <c r="Z47" s="168">
        <v>42.991420454999997</v>
      </c>
      <c r="AA47" s="168">
        <v>44.719406249999999</v>
      </c>
      <c r="AB47" s="168">
        <v>82.899968749999999</v>
      </c>
      <c r="AC47" s="168">
        <v>38.155190216999998</v>
      </c>
      <c r="AD47" s="168">
        <v>28.054403408999999</v>
      </c>
      <c r="AE47" s="168">
        <v>27.8174375</v>
      </c>
      <c r="AF47" s="168">
        <v>45.140852273</v>
      </c>
      <c r="AG47" s="168">
        <v>43.933898810000002</v>
      </c>
      <c r="AH47" s="168">
        <v>59.844772726999999</v>
      </c>
      <c r="AI47" s="168">
        <v>53.940982142999999</v>
      </c>
      <c r="AJ47" s="168">
        <v>65.724791667000005</v>
      </c>
      <c r="AK47" s="168">
        <v>60.772500000000001</v>
      </c>
      <c r="AL47" s="168">
        <v>70.740190217000006</v>
      </c>
      <c r="AM47" s="168">
        <v>159.59824405000001</v>
      </c>
      <c r="AN47" s="168">
        <v>121.0331875</v>
      </c>
      <c r="AO47" s="168">
        <v>68.807554347999996</v>
      </c>
      <c r="AP47" s="168">
        <v>67.538928571</v>
      </c>
      <c r="AQ47" s="168">
        <v>78.202351190000002</v>
      </c>
      <c r="AR47" s="168">
        <v>74.099318182000005</v>
      </c>
      <c r="AS47" s="168">
        <v>109.34878125</v>
      </c>
      <c r="AT47" s="168">
        <v>116.34991848</v>
      </c>
      <c r="AU47" s="168">
        <v>71.719553571000006</v>
      </c>
      <c r="AV47" s="168">
        <v>58.917619047999999</v>
      </c>
      <c r="AW47" s="168">
        <v>66.569880952000005</v>
      </c>
      <c r="AX47" s="168">
        <v>116.82470238000001</v>
      </c>
      <c r="AY47" s="168">
        <v>55.820833333000003</v>
      </c>
      <c r="AZ47" s="168">
        <v>64.519656249999997</v>
      </c>
      <c r="BA47" s="168">
        <v>37.555407609</v>
      </c>
      <c r="BB47" s="168">
        <v>31.68103125</v>
      </c>
      <c r="BC47" s="168">
        <v>28.045767045000002</v>
      </c>
      <c r="BD47" s="168">
        <v>37.936647727</v>
      </c>
      <c r="BE47" s="258">
        <v>44.161099999999998</v>
      </c>
      <c r="BF47" s="258">
        <v>46.895719999999997</v>
      </c>
      <c r="BG47" s="258">
        <v>29.83474</v>
      </c>
      <c r="BH47" s="258">
        <v>29.468499999999999</v>
      </c>
      <c r="BI47" s="258">
        <v>43.805889999999998</v>
      </c>
      <c r="BJ47" s="258">
        <v>75.34863</v>
      </c>
      <c r="BK47" s="258">
        <v>98.021000000000001</v>
      </c>
      <c r="BL47" s="258">
        <v>88.384960000000007</v>
      </c>
      <c r="BM47" s="258">
        <v>52.947380000000003</v>
      </c>
      <c r="BN47" s="258">
        <v>35.634140000000002</v>
      </c>
      <c r="BO47" s="258">
        <v>30.11919</v>
      </c>
      <c r="BP47" s="258">
        <v>41.421289999999999</v>
      </c>
      <c r="BQ47" s="258">
        <v>57.30339</v>
      </c>
      <c r="BR47" s="258">
        <v>58.544649999999997</v>
      </c>
      <c r="BS47" s="258">
        <v>32.86985</v>
      </c>
      <c r="BT47" s="258">
        <v>28.647929999999999</v>
      </c>
      <c r="BU47" s="258">
        <v>45.2866</v>
      </c>
      <c r="BV47" s="258">
        <v>69.322339999999997</v>
      </c>
    </row>
    <row r="48" spans="1:74" ht="11.15" customHeight="1" x14ac:dyDescent="0.25">
      <c r="A48" s="40" t="s">
        <v>1060</v>
      </c>
      <c r="B48" s="418" t="s">
        <v>1071</v>
      </c>
      <c r="C48" s="168">
        <v>53.682528409</v>
      </c>
      <c r="D48" s="168">
        <v>34.270906250000003</v>
      </c>
      <c r="E48" s="168">
        <v>37.354077381000003</v>
      </c>
      <c r="F48" s="168">
        <v>29.756704545000002</v>
      </c>
      <c r="G48" s="168">
        <v>23.157329545</v>
      </c>
      <c r="H48" s="168">
        <v>24.11209375</v>
      </c>
      <c r="I48" s="168">
        <v>31.286789772999999</v>
      </c>
      <c r="J48" s="168">
        <v>29.070909091000001</v>
      </c>
      <c r="K48" s="168">
        <v>22.916125000000001</v>
      </c>
      <c r="L48" s="168">
        <v>21.676440217</v>
      </c>
      <c r="M48" s="168">
        <v>29.001437500000002</v>
      </c>
      <c r="N48" s="168">
        <v>30.447976189999999</v>
      </c>
      <c r="O48" s="168">
        <v>26.000823864000001</v>
      </c>
      <c r="P48" s="168">
        <v>21.2898125</v>
      </c>
      <c r="Q48" s="168">
        <v>18.174204544999998</v>
      </c>
      <c r="R48" s="168">
        <v>16.589943181999999</v>
      </c>
      <c r="S48" s="168">
        <v>16.49428125</v>
      </c>
      <c r="T48" s="168">
        <v>21.297130681999999</v>
      </c>
      <c r="U48" s="168">
        <v>26.884891304</v>
      </c>
      <c r="V48" s="168">
        <v>25.236547619</v>
      </c>
      <c r="W48" s="168">
        <v>21.030773809999999</v>
      </c>
      <c r="X48" s="168">
        <v>21.586789773</v>
      </c>
      <c r="Y48" s="168">
        <v>24.83175</v>
      </c>
      <c r="Z48" s="168">
        <v>34.726534090999998</v>
      </c>
      <c r="AA48" s="168">
        <v>36.211437500000002</v>
      </c>
      <c r="AB48" s="168">
        <v>67.407843749999998</v>
      </c>
      <c r="AC48" s="168">
        <v>30.600923912999999</v>
      </c>
      <c r="AD48" s="168">
        <v>26.744034091</v>
      </c>
      <c r="AE48" s="168">
        <v>29.335249999999998</v>
      </c>
      <c r="AF48" s="168">
        <v>39.475852273000001</v>
      </c>
      <c r="AG48" s="168">
        <v>46.411815476000001</v>
      </c>
      <c r="AH48" s="168">
        <v>52.350539773000001</v>
      </c>
      <c r="AI48" s="168">
        <v>52.482916666999998</v>
      </c>
      <c r="AJ48" s="168">
        <v>60.011577381000002</v>
      </c>
      <c r="AK48" s="168">
        <v>61.935952381</v>
      </c>
      <c r="AL48" s="168">
        <v>50.659864130000003</v>
      </c>
      <c r="AM48" s="168">
        <v>143.98764881</v>
      </c>
      <c r="AN48" s="168">
        <v>93.698125000000005</v>
      </c>
      <c r="AO48" s="168">
        <v>62.611195651999999</v>
      </c>
      <c r="AP48" s="168">
        <v>71.077767856999998</v>
      </c>
      <c r="AQ48" s="168">
        <v>84.392351189999999</v>
      </c>
      <c r="AR48" s="168">
        <v>83.691988636000005</v>
      </c>
      <c r="AS48" s="168">
        <v>109.76190625</v>
      </c>
      <c r="AT48" s="168">
        <v>118.97173913</v>
      </c>
      <c r="AU48" s="168">
        <v>85.382202380999999</v>
      </c>
      <c r="AV48" s="168">
        <v>61.397172619000003</v>
      </c>
      <c r="AW48" s="168">
        <v>64.492410714000002</v>
      </c>
      <c r="AX48" s="168">
        <v>105.61160714</v>
      </c>
      <c r="AY48" s="168">
        <v>46.809613095000003</v>
      </c>
      <c r="AZ48" s="168">
        <v>50.390749999999997</v>
      </c>
      <c r="BA48" s="168">
        <v>36.755652173999998</v>
      </c>
      <c r="BB48" s="168">
        <v>34.021312500000001</v>
      </c>
      <c r="BC48" s="168">
        <v>28.061335227000001</v>
      </c>
      <c r="BD48" s="168">
        <v>32.064772726999998</v>
      </c>
      <c r="BE48" s="258">
        <v>46.622619999999998</v>
      </c>
      <c r="BF48" s="258">
        <v>37.292830000000002</v>
      </c>
      <c r="BG48" s="258">
        <v>30.62312</v>
      </c>
      <c r="BH48" s="258">
        <v>28.80987</v>
      </c>
      <c r="BI48" s="258">
        <v>40.457459999999998</v>
      </c>
      <c r="BJ48" s="258">
        <v>57.525449999999999</v>
      </c>
      <c r="BK48" s="258">
        <v>70.756960000000007</v>
      </c>
      <c r="BL48" s="258">
        <v>60.675289999999997</v>
      </c>
      <c r="BM48" s="258">
        <v>47.792549999999999</v>
      </c>
      <c r="BN48" s="258">
        <v>33.281999999999996</v>
      </c>
      <c r="BO48" s="258">
        <v>30.745699999999999</v>
      </c>
      <c r="BP48" s="258">
        <v>36.305619999999998</v>
      </c>
      <c r="BQ48" s="258">
        <v>42.806959999999997</v>
      </c>
      <c r="BR48" s="258">
        <v>44.136029999999998</v>
      </c>
      <c r="BS48" s="258">
        <v>34.681600000000003</v>
      </c>
      <c r="BT48" s="258">
        <v>29.681560000000001</v>
      </c>
      <c r="BU48" s="258">
        <v>41.681660000000001</v>
      </c>
      <c r="BV48" s="258">
        <v>58.47345</v>
      </c>
    </row>
    <row r="49" spans="1:74" ht="11.15" customHeight="1" x14ac:dyDescent="0.25">
      <c r="A49" s="40" t="s">
        <v>1061</v>
      </c>
      <c r="B49" s="418" t="s">
        <v>1072</v>
      </c>
      <c r="C49" s="168">
        <v>38.700897756000003</v>
      </c>
      <c r="D49" s="168">
        <v>29.440715405999999</v>
      </c>
      <c r="E49" s="168">
        <v>33.233683601000003</v>
      </c>
      <c r="F49" s="168">
        <v>29.513949574000002</v>
      </c>
      <c r="G49" s="168">
        <v>29.328377869000001</v>
      </c>
      <c r="H49" s="168">
        <v>26.781477905999999</v>
      </c>
      <c r="I49" s="168">
        <v>32.827892273000003</v>
      </c>
      <c r="J49" s="168">
        <v>29.330724403000001</v>
      </c>
      <c r="K49" s="168">
        <v>31.361443999999999</v>
      </c>
      <c r="L49" s="168">
        <v>29.732951277000002</v>
      </c>
      <c r="M49" s="168">
        <v>33.294376094</v>
      </c>
      <c r="N49" s="168">
        <v>26.65051747</v>
      </c>
      <c r="O49" s="168">
        <v>24.53741767</v>
      </c>
      <c r="P49" s="168">
        <v>21.65219325</v>
      </c>
      <c r="Q49" s="168">
        <v>21.231371136</v>
      </c>
      <c r="R49" s="168">
        <v>19.294396902999999</v>
      </c>
      <c r="S49" s="168">
        <v>20.381221531000001</v>
      </c>
      <c r="T49" s="168">
        <v>22.697961505999999</v>
      </c>
      <c r="U49" s="168">
        <v>31.805144755000001</v>
      </c>
      <c r="V49" s="168">
        <v>29.039054106999998</v>
      </c>
      <c r="W49" s="168">
        <v>23.886576131000002</v>
      </c>
      <c r="X49" s="168">
        <v>25.758875937999999</v>
      </c>
      <c r="Y49" s="168">
        <v>24.840174688000001</v>
      </c>
      <c r="Z49" s="168">
        <v>28.707606647999999</v>
      </c>
      <c r="AA49" s="168">
        <v>28.593237188</v>
      </c>
      <c r="AB49" s="168">
        <v>49.918575562999997</v>
      </c>
      <c r="AC49" s="168">
        <v>26.751535841999999</v>
      </c>
      <c r="AD49" s="168">
        <v>30.871029118999999</v>
      </c>
      <c r="AE49" s="168">
        <v>33.684832499999999</v>
      </c>
      <c r="AF49" s="168">
        <v>36.574307585</v>
      </c>
      <c r="AG49" s="168">
        <v>44.989227292000002</v>
      </c>
      <c r="AH49" s="168">
        <v>54.367788834999999</v>
      </c>
      <c r="AI49" s="168">
        <v>54.615349850999998</v>
      </c>
      <c r="AJ49" s="168">
        <v>70.979155356999996</v>
      </c>
      <c r="AK49" s="168">
        <v>72.749910744000005</v>
      </c>
      <c r="AL49" s="168">
        <v>43.993958206999999</v>
      </c>
      <c r="AM49" s="168">
        <v>73.319438422999994</v>
      </c>
      <c r="AN49" s="168">
        <v>53.101617406000003</v>
      </c>
      <c r="AO49" s="168">
        <v>48.560714457000003</v>
      </c>
      <c r="AP49" s="168">
        <v>75.350930356999996</v>
      </c>
      <c r="AQ49" s="168">
        <v>93.500499583000007</v>
      </c>
      <c r="AR49" s="168">
        <v>110.14373630999999</v>
      </c>
      <c r="AS49" s="168">
        <v>115.37026849999999</v>
      </c>
      <c r="AT49" s="168">
        <v>120.03855383</v>
      </c>
      <c r="AU49" s="168">
        <v>97.575998987999995</v>
      </c>
      <c r="AV49" s="168">
        <v>73.648034374999995</v>
      </c>
      <c r="AW49" s="168">
        <v>61.698989613000002</v>
      </c>
      <c r="AX49" s="168">
        <v>79.460300267999997</v>
      </c>
      <c r="AY49" s="168">
        <v>42.697725505999998</v>
      </c>
      <c r="AZ49" s="168">
        <v>35.472524968999998</v>
      </c>
      <c r="BA49" s="168">
        <v>31.303521629999999</v>
      </c>
      <c r="BB49" s="168">
        <v>35.541890905999999</v>
      </c>
      <c r="BC49" s="168">
        <v>36.463730312999999</v>
      </c>
      <c r="BD49" s="168">
        <v>34.214656335000001</v>
      </c>
      <c r="BE49" s="258">
        <v>46.730670000000003</v>
      </c>
      <c r="BF49" s="258">
        <v>43.516550000000002</v>
      </c>
      <c r="BG49" s="258">
        <v>34.724989999999998</v>
      </c>
      <c r="BH49" s="258">
        <v>31.180330000000001</v>
      </c>
      <c r="BI49" s="258">
        <v>34.4527</v>
      </c>
      <c r="BJ49" s="258">
        <v>42.048299999999998</v>
      </c>
      <c r="BK49" s="258">
        <v>46.163229999999999</v>
      </c>
      <c r="BL49" s="258">
        <v>41.789960000000001</v>
      </c>
      <c r="BM49" s="258">
        <v>35.785620000000002</v>
      </c>
      <c r="BN49" s="258">
        <v>34.652650000000001</v>
      </c>
      <c r="BO49" s="258">
        <v>34.261290000000002</v>
      </c>
      <c r="BP49" s="258">
        <v>36.877070000000003</v>
      </c>
      <c r="BQ49" s="258">
        <v>43.477089999999997</v>
      </c>
      <c r="BR49" s="258">
        <v>45.723260000000003</v>
      </c>
      <c r="BS49" s="258">
        <v>36.248609999999999</v>
      </c>
      <c r="BT49" s="258">
        <v>31.25996</v>
      </c>
      <c r="BU49" s="258">
        <v>33.982959999999999</v>
      </c>
      <c r="BV49" s="258">
        <v>40.769730000000003</v>
      </c>
    </row>
    <row r="50" spans="1:74" ht="11.15" customHeight="1" x14ac:dyDescent="0.25">
      <c r="A50" s="40" t="s">
        <v>1062</v>
      </c>
      <c r="B50" s="418" t="s">
        <v>1073</v>
      </c>
      <c r="C50" s="168">
        <v>35.084886363999999</v>
      </c>
      <c r="D50" s="168">
        <v>28.597906250000001</v>
      </c>
      <c r="E50" s="168">
        <v>30.642976189999999</v>
      </c>
      <c r="F50" s="168">
        <v>28.999147727</v>
      </c>
      <c r="G50" s="168">
        <v>27.970681817999999</v>
      </c>
      <c r="H50" s="168">
        <v>26.453968750000001</v>
      </c>
      <c r="I50" s="168">
        <v>32.740397727000001</v>
      </c>
      <c r="J50" s="168">
        <v>28.651221590999999</v>
      </c>
      <c r="K50" s="168">
        <v>30.73153125</v>
      </c>
      <c r="L50" s="168">
        <v>27.428451086999999</v>
      </c>
      <c r="M50" s="168">
        <v>29.948656249999999</v>
      </c>
      <c r="N50" s="168">
        <v>26.890357142999999</v>
      </c>
      <c r="O50" s="168">
        <v>26.436022727000001</v>
      </c>
      <c r="P50" s="168">
        <v>24.917156250000001</v>
      </c>
      <c r="Q50" s="168">
        <v>21.923409091</v>
      </c>
      <c r="R50" s="168">
        <v>20.644659091000001</v>
      </c>
      <c r="S50" s="168">
        <v>22.585125000000001</v>
      </c>
      <c r="T50" s="168">
        <v>25.776534090999998</v>
      </c>
      <c r="U50" s="168">
        <v>32.504646739000002</v>
      </c>
      <c r="V50" s="168">
        <v>31.488482142999999</v>
      </c>
      <c r="W50" s="168">
        <v>24.045625000000001</v>
      </c>
      <c r="X50" s="168">
        <v>26.111221591</v>
      </c>
      <c r="Y50" s="168">
        <v>21.643968749999999</v>
      </c>
      <c r="Z50" s="168">
        <v>27.050823864000002</v>
      </c>
      <c r="AA50" s="168">
        <v>28.408124999999998</v>
      </c>
      <c r="AB50" s="168">
        <v>81.056468749999993</v>
      </c>
      <c r="AC50" s="168">
        <v>25.448315217000001</v>
      </c>
      <c r="AD50" s="168">
        <v>30.087386364</v>
      </c>
      <c r="AE50" s="168">
        <v>32.031718750000003</v>
      </c>
      <c r="AF50" s="168">
        <v>39.354431818000002</v>
      </c>
      <c r="AG50" s="168">
        <v>44.794166666999999</v>
      </c>
      <c r="AH50" s="168">
        <v>51.973778408999998</v>
      </c>
      <c r="AI50" s="168">
        <v>51.308690476000002</v>
      </c>
      <c r="AJ50" s="168">
        <v>67.471726189999998</v>
      </c>
      <c r="AK50" s="168">
        <v>63.977946428999999</v>
      </c>
      <c r="AL50" s="168">
        <v>41.694565216999997</v>
      </c>
      <c r="AM50" s="168">
        <v>51.535863095000003</v>
      </c>
      <c r="AN50" s="168">
        <v>48.197031250000002</v>
      </c>
      <c r="AO50" s="168">
        <v>43.903233696000001</v>
      </c>
      <c r="AP50" s="168">
        <v>68.639732143000003</v>
      </c>
      <c r="AQ50" s="168">
        <v>91.160416667000007</v>
      </c>
      <c r="AR50" s="168">
        <v>107.8190625</v>
      </c>
      <c r="AS50" s="168">
        <v>106.0715</v>
      </c>
      <c r="AT50" s="168">
        <v>110.22307065</v>
      </c>
      <c r="AU50" s="168">
        <v>89.092619048000003</v>
      </c>
      <c r="AV50" s="168">
        <v>59.216011905000002</v>
      </c>
      <c r="AW50" s="168">
        <v>53.040148809999998</v>
      </c>
      <c r="AX50" s="168">
        <v>61.347232142999999</v>
      </c>
      <c r="AY50" s="168">
        <v>37.986398809999997</v>
      </c>
      <c r="AZ50" s="168">
        <v>29.38415625</v>
      </c>
      <c r="BA50" s="168">
        <v>26.801711956999998</v>
      </c>
      <c r="BB50" s="168">
        <v>26.878562500000001</v>
      </c>
      <c r="BC50" s="168">
        <v>33.739943181999998</v>
      </c>
      <c r="BD50" s="168">
        <v>35.762840908999998</v>
      </c>
      <c r="BE50" s="258">
        <v>36.959609999999998</v>
      </c>
      <c r="BF50" s="258">
        <v>36.638330000000003</v>
      </c>
      <c r="BG50" s="258">
        <v>31.628589999999999</v>
      </c>
      <c r="BH50" s="258">
        <v>30.492249999999999</v>
      </c>
      <c r="BI50" s="258">
        <v>33.64123</v>
      </c>
      <c r="BJ50" s="258">
        <v>39.221739999999997</v>
      </c>
      <c r="BK50" s="258">
        <v>42.924720000000001</v>
      </c>
      <c r="BL50" s="258">
        <v>35.509430000000002</v>
      </c>
      <c r="BM50" s="258">
        <v>35.343640000000001</v>
      </c>
      <c r="BN50" s="258">
        <v>32.5595</v>
      </c>
      <c r="BO50" s="258">
        <v>35.198529999999998</v>
      </c>
      <c r="BP50" s="258">
        <v>38.399769999999997</v>
      </c>
      <c r="BQ50" s="258">
        <v>44.294980000000002</v>
      </c>
      <c r="BR50" s="258">
        <v>47.140830000000001</v>
      </c>
      <c r="BS50" s="258">
        <v>36.977089999999997</v>
      </c>
      <c r="BT50" s="258">
        <v>31.321919999999999</v>
      </c>
      <c r="BU50" s="258">
        <v>35.717320000000001</v>
      </c>
      <c r="BV50" s="258">
        <v>39.681469999999997</v>
      </c>
    </row>
    <row r="51" spans="1:74" ht="11.15" customHeight="1" x14ac:dyDescent="0.25">
      <c r="A51" s="40" t="s">
        <v>1063</v>
      </c>
      <c r="B51" s="418" t="s">
        <v>1074</v>
      </c>
      <c r="C51" s="168">
        <v>28.552306818000002</v>
      </c>
      <c r="D51" s="168">
        <v>27.485459687999999</v>
      </c>
      <c r="E51" s="168">
        <v>31.418118452000002</v>
      </c>
      <c r="F51" s="168">
        <v>24.783113067999999</v>
      </c>
      <c r="G51" s="168">
        <v>28.997365340999998</v>
      </c>
      <c r="H51" s="168">
        <v>27.625429688000001</v>
      </c>
      <c r="I51" s="168">
        <v>33.675886079999998</v>
      </c>
      <c r="J51" s="168">
        <v>30.744647443000002</v>
      </c>
      <c r="K51" s="168">
        <v>30.098027188</v>
      </c>
      <c r="L51" s="168">
        <v>23.221609238999999</v>
      </c>
      <c r="M51" s="168">
        <v>25.25366</v>
      </c>
      <c r="N51" s="168">
        <v>22.442256844999999</v>
      </c>
      <c r="O51" s="168">
        <v>20.043210511000002</v>
      </c>
      <c r="P51" s="168">
        <v>21.695782813000001</v>
      </c>
      <c r="Q51" s="168">
        <v>18.448979545</v>
      </c>
      <c r="R51" s="168">
        <v>17.372336648000001</v>
      </c>
      <c r="S51" s="168">
        <v>19.445364999999999</v>
      </c>
      <c r="T51" s="168">
        <v>21.798782385999999</v>
      </c>
      <c r="U51" s="168">
        <v>26.448556522000001</v>
      </c>
      <c r="V51" s="168">
        <v>28.598483333000001</v>
      </c>
      <c r="W51" s="168">
        <v>23.765435118999999</v>
      </c>
      <c r="X51" s="168">
        <v>26.875776705</v>
      </c>
      <c r="Y51" s="168">
        <v>23.2412025</v>
      </c>
      <c r="Z51" s="168">
        <v>22.888030682</v>
      </c>
      <c r="AA51" s="168">
        <v>26.218775938</v>
      </c>
      <c r="AB51" s="168">
        <v>705.47958313000004</v>
      </c>
      <c r="AC51" s="168">
        <v>19.218120652</v>
      </c>
      <c r="AD51" s="168">
        <v>23.329173864000001</v>
      </c>
      <c r="AE51" s="168">
        <v>28.610441250000001</v>
      </c>
      <c r="AF51" s="168">
        <v>40.653478976999999</v>
      </c>
      <c r="AG51" s="168">
        <v>46.486033333000002</v>
      </c>
      <c r="AH51" s="168">
        <v>47.203752272999999</v>
      </c>
      <c r="AI51" s="168">
        <v>52.208252975999997</v>
      </c>
      <c r="AJ51" s="168">
        <v>59.186798512000003</v>
      </c>
      <c r="AK51" s="168">
        <v>46.908223810000003</v>
      </c>
      <c r="AL51" s="168">
        <v>31.072285054000002</v>
      </c>
      <c r="AM51" s="168">
        <v>39.692211905000001</v>
      </c>
      <c r="AN51" s="168">
        <v>39.732824375</v>
      </c>
      <c r="AO51" s="168">
        <v>32.312095380000002</v>
      </c>
      <c r="AP51" s="168">
        <v>40.189811012</v>
      </c>
      <c r="AQ51" s="168">
        <v>79.637198511999998</v>
      </c>
      <c r="AR51" s="168">
        <v>98.716374148</v>
      </c>
      <c r="AS51" s="168">
        <v>119.30634563</v>
      </c>
      <c r="AT51" s="168">
        <v>115.77019375</v>
      </c>
      <c r="AU51" s="168">
        <v>94.832144345000003</v>
      </c>
      <c r="AV51" s="168">
        <v>60.747954167000003</v>
      </c>
      <c r="AW51" s="168">
        <v>56.417576189999998</v>
      </c>
      <c r="AX51" s="168">
        <v>50.458671373999998</v>
      </c>
      <c r="AY51" s="168">
        <v>35.781913095</v>
      </c>
      <c r="AZ51" s="168">
        <v>27.201062188000002</v>
      </c>
      <c r="BA51" s="168">
        <v>23.896104958999999</v>
      </c>
      <c r="BB51" s="168">
        <v>30.696065624999999</v>
      </c>
      <c r="BC51" s="168">
        <v>33.297316963999997</v>
      </c>
      <c r="BD51" s="168">
        <v>38.493171023000002</v>
      </c>
      <c r="BE51" s="258">
        <v>37.636479999999999</v>
      </c>
      <c r="BF51" s="258">
        <v>41.21414</v>
      </c>
      <c r="BG51" s="258">
        <v>30.623830000000002</v>
      </c>
      <c r="BH51" s="258">
        <v>31.259309999999999</v>
      </c>
      <c r="BI51" s="258">
        <v>33.311929999999997</v>
      </c>
      <c r="BJ51" s="258">
        <v>39.052309999999999</v>
      </c>
      <c r="BK51" s="258">
        <v>41.617469999999997</v>
      </c>
      <c r="BL51" s="258">
        <v>32.751139999999999</v>
      </c>
      <c r="BM51" s="258">
        <v>32.70299</v>
      </c>
      <c r="BN51" s="258">
        <v>33.401969999999999</v>
      </c>
      <c r="BO51" s="258">
        <v>34.898000000000003</v>
      </c>
      <c r="BP51" s="258">
        <v>35.547609999999999</v>
      </c>
      <c r="BQ51" s="258">
        <v>47.255159999999997</v>
      </c>
      <c r="BR51" s="258">
        <v>52.533410000000003</v>
      </c>
      <c r="BS51" s="258">
        <v>39.013289999999998</v>
      </c>
      <c r="BT51" s="258">
        <v>34.785730000000001</v>
      </c>
      <c r="BU51" s="258">
        <v>36.340220000000002</v>
      </c>
      <c r="BV51" s="258">
        <v>38.655259999999998</v>
      </c>
    </row>
    <row r="52" spans="1:74" ht="11.15" customHeight="1" x14ac:dyDescent="0.25">
      <c r="A52" s="82" t="s">
        <v>1064</v>
      </c>
      <c r="B52" s="418" t="s">
        <v>1075</v>
      </c>
      <c r="C52" s="168">
        <v>31.595238094999999</v>
      </c>
      <c r="D52" s="168">
        <v>30.631578947000001</v>
      </c>
      <c r="E52" s="168">
        <v>29.988095238</v>
      </c>
      <c r="F52" s="168">
        <v>29.920454544999998</v>
      </c>
      <c r="G52" s="168">
        <v>29.590909091</v>
      </c>
      <c r="H52" s="168">
        <v>30.1</v>
      </c>
      <c r="I52" s="168">
        <v>31.119047619</v>
      </c>
      <c r="J52" s="168">
        <v>31.397727273000001</v>
      </c>
      <c r="K52" s="168">
        <v>30.712499999999999</v>
      </c>
      <c r="L52" s="168">
        <v>28.456521738999999</v>
      </c>
      <c r="M52" s="168">
        <v>29.763888889</v>
      </c>
      <c r="N52" s="168">
        <v>29.702380951999999</v>
      </c>
      <c r="O52" s="168">
        <v>28.607142856999999</v>
      </c>
      <c r="P52" s="168">
        <v>24.052631579</v>
      </c>
      <c r="Q52" s="168">
        <v>18.090909091</v>
      </c>
      <c r="R52" s="168">
        <v>17.556818182000001</v>
      </c>
      <c r="S52" s="168">
        <v>18.587499999999999</v>
      </c>
      <c r="T52" s="168">
        <v>18.534090909</v>
      </c>
      <c r="U52" s="168">
        <v>23.125</v>
      </c>
      <c r="V52" s="168">
        <v>26.559523810000002</v>
      </c>
      <c r="W52" s="168">
        <v>20.714285713999999</v>
      </c>
      <c r="X52" s="168">
        <v>21.761363635999999</v>
      </c>
      <c r="Y52" s="168">
        <v>27.565789473999999</v>
      </c>
      <c r="Z52" s="168">
        <v>26.295454544999998</v>
      </c>
      <c r="AA52" s="168">
        <v>25.552631579</v>
      </c>
      <c r="AB52" s="168">
        <v>71.671052631999999</v>
      </c>
      <c r="AC52" s="168">
        <v>26.086956522000001</v>
      </c>
      <c r="AD52" s="168">
        <v>28.321428570999998</v>
      </c>
      <c r="AE52" s="168">
        <v>30.65</v>
      </c>
      <c r="AF52" s="168">
        <v>39.829545455000002</v>
      </c>
      <c r="AG52" s="168">
        <v>40.869047619</v>
      </c>
      <c r="AH52" s="168">
        <v>46.863636364000001</v>
      </c>
      <c r="AI52" s="168">
        <v>44.821428570999998</v>
      </c>
      <c r="AJ52" s="168">
        <v>56.880952381</v>
      </c>
      <c r="AK52" s="168">
        <v>53.487499999999997</v>
      </c>
      <c r="AL52" s="168">
        <v>43.642857143000001</v>
      </c>
      <c r="AM52" s="168">
        <v>41.612499999999997</v>
      </c>
      <c r="AN52" s="168">
        <v>41.171052631999999</v>
      </c>
      <c r="AO52" s="168">
        <v>44.554347825999997</v>
      </c>
      <c r="AP52" s="168">
        <v>64.537499999999994</v>
      </c>
      <c r="AQ52" s="168">
        <v>82.916666667000001</v>
      </c>
      <c r="AR52" s="168">
        <v>107.41666667</v>
      </c>
      <c r="AS52" s="168">
        <v>97.4375</v>
      </c>
      <c r="AT52" s="168">
        <v>98.476086957000007</v>
      </c>
      <c r="AU52" s="168">
        <v>88.559523810000002</v>
      </c>
      <c r="AV52" s="168">
        <v>58.940476189999998</v>
      </c>
      <c r="AW52" s="168">
        <v>57.421052631999999</v>
      </c>
      <c r="AX52" s="168">
        <v>61.619047619</v>
      </c>
      <c r="AY52" s="168">
        <v>35.962499999999999</v>
      </c>
      <c r="AZ52" s="168">
        <v>26.907894736999999</v>
      </c>
      <c r="BA52" s="168">
        <v>28.72826087</v>
      </c>
      <c r="BB52" s="168">
        <v>31.631578947000001</v>
      </c>
      <c r="BC52" s="168">
        <v>30.965909091</v>
      </c>
      <c r="BD52" s="168">
        <v>32.386363635999999</v>
      </c>
      <c r="BE52" s="258">
        <v>36.30368</v>
      </c>
      <c r="BF52" s="258">
        <v>34.733730000000001</v>
      </c>
      <c r="BG52" s="258">
        <v>31.708320000000001</v>
      </c>
      <c r="BH52" s="258">
        <v>29.286770000000001</v>
      </c>
      <c r="BI52" s="258">
        <v>29.138480000000001</v>
      </c>
      <c r="BJ52" s="258">
        <v>35.083959999999998</v>
      </c>
      <c r="BK52" s="258">
        <v>37.218249999999998</v>
      </c>
      <c r="BL52" s="258">
        <v>33.000689999999999</v>
      </c>
      <c r="BM52" s="258">
        <v>30.70074</v>
      </c>
      <c r="BN52" s="258">
        <v>31.347619999999999</v>
      </c>
      <c r="BO52" s="258">
        <v>31.028919999999999</v>
      </c>
      <c r="BP52" s="258">
        <v>33.198030000000003</v>
      </c>
      <c r="BQ52" s="258">
        <v>39.320500000000003</v>
      </c>
      <c r="BR52" s="258">
        <v>42.013089999999998</v>
      </c>
      <c r="BS52" s="258">
        <v>33.718179999999997</v>
      </c>
      <c r="BT52" s="258">
        <v>30.856950000000001</v>
      </c>
      <c r="BU52" s="258">
        <v>31.289850000000001</v>
      </c>
      <c r="BV52" s="258">
        <v>34.882899999999999</v>
      </c>
    </row>
    <row r="53" spans="1:74" ht="11.15" customHeight="1" x14ac:dyDescent="0.25">
      <c r="A53" s="40" t="s">
        <v>1065</v>
      </c>
      <c r="B53" s="418" t="s">
        <v>1076</v>
      </c>
      <c r="C53" s="168">
        <v>31.642857143000001</v>
      </c>
      <c r="D53" s="168">
        <v>30.486842105000001</v>
      </c>
      <c r="E53" s="168">
        <v>30.011904762</v>
      </c>
      <c r="F53" s="168">
        <v>29.897727273000001</v>
      </c>
      <c r="G53" s="168">
        <v>29.25</v>
      </c>
      <c r="H53" s="168">
        <v>29.5625</v>
      </c>
      <c r="I53" s="168">
        <v>30.404761905000001</v>
      </c>
      <c r="J53" s="168">
        <v>31.159090909</v>
      </c>
      <c r="K53" s="168">
        <v>30.362500000000001</v>
      </c>
      <c r="L53" s="168">
        <v>29.358695652000002</v>
      </c>
      <c r="M53" s="168">
        <v>29.680555556000002</v>
      </c>
      <c r="N53" s="168">
        <v>29.369047619</v>
      </c>
      <c r="O53" s="168">
        <v>28.464285713999999</v>
      </c>
      <c r="P53" s="168">
        <v>26.855263158</v>
      </c>
      <c r="Q53" s="168">
        <v>23.386363635999999</v>
      </c>
      <c r="R53" s="168">
        <v>18.727272726999999</v>
      </c>
      <c r="S53" s="168">
        <v>18.45</v>
      </c>
      <c r="T53" s="168">
        <v>18.397727273000001</v>
      </c>
      <c r="U53" s="168">
        <v>22.375</v>
      </c>
      <c r="V53" s="168">
        <v>27.785714286000001</v>
      </c>
      <c r="W53" s="168">
        <v>21.083333332999999</v>
      </c>
      <c r="X53" s="168">
        <v>22.227272726999999</v>
      </c>
      <c r="Y53" s="168">
        <v>27.723684210999998</v>
      </c>
      <c r="Z53" s="168">
        <v>26.227272726999999</v>
      </c>
      <c r="AA53" s="168">
        <v>29.368421052999999</v>
      </c>
      <c r="AB53" s="168">
        <v>28.171052631999999</v>
      </c>
      <c r="AC53" s="168">
        <v>25.652173912999999</v>
      </c>
      <c r="AD53" s="168">
        <v>27.857142856999999</v>
      </c>
      <c r="AE53" s="168">
        <v>29.9</v>
      </c>
      <c r="AF53" s="168">
        <v>38.75</v>
      </c>
      <c r="AG53" s="168">
        <v>39.214285713999999</v>
      </c>
      <c r="AH53" s="168">
        <v>45.75</v>
      </c>
      <c r="AI53" s="168">
        <v>43.309523810000002</v>
      </c>
      <c r="AJ53" s="168">
        <v>53.928571429000002</v>
      </c>
      <c r="AK53" s="168">
        <v>50.987499999999997</v>
      </c>
      <c r="AL53" s="168">
        <v>42.130952381</v>
      </c>
      <c r="AM53" s="168">
        <v>40.262500000000003</v>
      </c>
      <c r="AN53" s="168">
        <v>39.486842105000001</v>
      </c>
      <c r="AO53" s="168">
        <v>43.586956522000001</v>
      </c>
      <c r="AP53" s="168">
        <v>62.287500000000001</v>
      </c>
      <c r="AQ53" s="168">
        <v>75.714285713999999</v>
      </c>
      <c r="AR53" s="168">
        <v>98.107142856999999</v>
      </c>
      <c r="AS53" s="168">
        <v>92.775000000000006</v>
      </c>
      <c r="AT53" s="168">
        <v>94.641304348000006</v>
      </c>
      <c r="AU53" s="168">
        <v>90.726190475999999</v>
      </c>
      <c r="AV53" s="168">
        <v>59.297619048000001</v>
      </c>
      <c r="AW53" s="168">
        <v>57.3</v>
      </c>
      <c r="AX53" s="168">
        <v>59.035714286000001</v>
      </c>
      <c r="AY53" s="168">
        <v>34.075000000000003</v>
      </c>
      <c r="AZ53" s="168">
        <v>27.921052631999999</v>
      </c>
      <c r="BA53" s="168">
        <v>28.934782608999999</v>
      </c>
      <c r="BB53" s="168">
        <v>33.828947368000001</v>
      </c>
      <c r="BC53" s="168">
        <v>31.954545455000002</v>
      </c>
      <c r="BD53" s="168">
        <v>33.386363635999999</v>
      </c>
      <c r="BE53" s="258">
        <v>31.96001</v>
      </c>
      <c r="BF53" s="258">
        <v>29.602250000000002</v>
      </c>
      <c r="BG53" s="258">
        <v>31.635349999999999</v>
      </c>
      <c r="BH53" s="258">
        <v>29.906690000000001</v>
      </c>
      <c r="BI53" s="258">
        <v>30.173030000000001</v>
      </c>
      <c r="BJ53" s="258">
        <v>32.661659999999998</v>
      </c>
      <c r="BK53" s="258">
        <v>33.222679999999997</v>
      </c>
      <c r="BL53" s="258">
        <v>31.89208</v>
      </c>
      <c r="BM53" s="258">
        <v>32.150790000000001</v>
      </c>
      <c r="BN53" s="258">
        <v>31.982579999999999</v>
      </c>
      <c r="BO53" s="258">
        <v>32.065620000000003</v>
      </c>
      <c r="BP53" s="258">
        <v>33.790370000000003</v>
      </c>
      <c r="BQ53" s="258">
        <v>36.160879999999999</v>
      </c>
      <c r="BR53" s="258">
        <v>37.846969999999999</v>
      </c>
      <c r="BS53" s="258">
        <v>34.776350000000001</v>
      </c>
      <c r="BT53" s="258">
        <v>33.562950000000001</v>
      </c>
      <c r="BU53" s="258">
        <v>32.517800000000001</v>
      </c>
      <c r="BV53" s="258">
        <v>33.474420000000002</v>
      </c>
    </row>
    <row r="54" spans="1:74" ht="11.15" customHeight="1" x14ac:dyDescent="0.25">
      <c r="A54" s="82" t="s">
        <v>1066</v>
      </c>
      <c r="B54" s="418" t="s">
        <v>1077</v>
      </c>
      <c r="C54" s="168">
        <v>35.965238094999997</v>
      </c>
      <c r="D54" s="168">
        <v>90.38</v>
      </c>
      <c r="E54" s="168">
        <v>40.880952381</v>
      </c>
      <c r="F54" s="168">
        <v>18.137727272999999</v>
      </c>
      <c r="G54" s="168">
        <v>14.582272726999999</v>
      </c>
      <c r="H54" s="168">
        <v>22.916499999999999</v>
      </c>
      <c r="I54" s="168">
        <v>32.249523809999999</v>
      </c>
      <c r="J54" s="168">
        <v>33.415909091000003</v>
      </c>
      <c r="K54" s="168">
        <v>32.542499999999997</v>
      </c>
      <c r="L54" s="168">
        <v>36.132173913000003</v>
      </c>
      <c r="M54" s="168">
        <v>39.411111110999997</v>
      </c>
      <c r="N54" s="168">
        <v>36.877619048</v>
      </c>
      <c r="O54" s="168">
        <v>25.463809523999998</v>
      </c>
      <c r="P54" s="168">
        <v>19.003157895000001</v>
      </c>
      <c r="Q54" s="168">
        <v>23.857727272999998</v>
      </c>
      <c r="R54" s="168">
        <v>18.335454545000001</v>
      </c>
      <c r="S54" s="168">
        <v>13.253500000000001</v>
      </c>
      <c r="T54" s="168">
        <v>11.871363636</v>
      </c>
      <c r="U54" s="168">
        <v>20.179090908999999</v>
      </c>
      <c r="V54" s="168">
        <v>40.702380951999999</v>
      </c>
      <c r="W54" s="168">
        <v>39.812380951999998</v>
      </c>
      <c r="X54" s="168">
        <v>33.915454545000003</v>
      </c>
      <c r="Y54" s="168">
        <v>27.293157895</v>
      </c>
      <c r="Z54" s="168">
        <v>31.785454545</v>
      </c>
      <c r="AA54" s="168">
        <v>26.026842105</v>
      </c>
      <c r="AB54" s="168">
        <v>49.866315788999998</v>
      </c>
      <c r="AC54" s="168">
        <v>27.795217391000001</v>
      </c>
      <c r="AD54" s="168">
        <v>39.368095238000002</v>
      </c>
      <c r="AE54" s="168">
        <v>36.319499999999998</v>
      </c>
      <c r="AF54" s="168">
        <v>78.83</v>
      </c>
      <c r="AG54" s="168">
        <v>119.33142857</v>
      </c>
      <c r="AH54" s="168">
        <v>74.305000000000007</v>
      </c>
      <c r="AI54" s="168">
        <v>81.195238094999993</v>
      </c>
      <c r="AJ54" s="168">
        <v>67.879047619000005</v>
      </c>
      <c r="AK54" s="168">
        <v>50.607500000000002</v>
      </c>
      <c r="AL54" s="168">
        <v>62.890476190000001</v>
      </c>
      <c r="AM54" s="168">
        <v>43.232500000000002</v>
      </c>
      <c r="AN54" s="168">
        <v>40.961578947</v>
      </c>
      <c r="AO54" s="168">
        <v>35.341739130000001</v>
      </c>
      <c r="AP54" s="168">
        <v>75.004999999999995</v>
      </c>
      <c r="AQ54" s="168">
        <v>62.478571428999999</v>
      </c>
      <c r="AR54" s="168">
        <v>40.696190475999998</v>
      </c>
      <c r="AS54" s="168">
        <v>75.810500000000005</v>
      </c>
      <c r="AT54" s="168">
        <v>113.55869565</v>
      </c>
      <c r="AU54" s="168">
        <v>224.09428571000001</v>
      </c>
      <c r="AV54" s="168">
        <v>75.009523810000005</v>
      </c>
      <c r="AW54" s="168">
        <v>95.880526316000001</v>
      </c>
      <c r="AX54" s="168">
        <v>283.27142857000001</v>
      </c>
      <c r="AY54" s="168">
        <v>132.94999999999999</v>
      </c>
      <c r="AZ54" s="168">
        <v>97.488421052999996</v>
      </c>
      <c r="BA54" s="168">
        <v>87.541304347999997</v>
      </c>
      <c r="BB54" s="168">
        <v>105.29052632</v>
      </c>
      <c r="BC54" s="168">
        <v>20.886818181999999</v>
      </c>
      <c r="BD54" s="168">
        <v>49.663181817999998</v>
      </c>
      <c r="BE54" s="258">
        <v>74.06729</v>
      </c>
      <c r="BF54" s="258">
        <v>210.7313</v>
      </c>
      <c r="BG54" s="258">
        <v>78.551270000000002</v>
      </c>
      <c r="BH54" s="258">
        <v>79.06841</v>
      </c>
      <c r="BI54" s="258">
        <v>74.574539999999999</v>
      </c>
      <c r="BJ54" s="258">
        <v>89.371279999999999</v>
      </c>
      <c r="BK54" s="258">
        <v>89.964420000000004</v>
      </c>
      <c r="BL54" s="258">
        <v>81.487970000000004</v>
      </c>
      <c r="BM54" s="258">
        <v>65.244020000000006</v>
      </c>
      <c r="BN54" s="258">
        <v>53.750540000000001</v>
      </c>
      <c r="BO54" s="258">
        <v>51.621000000000002</v>
      </c>
      <c r="BP54" s="258">
        <v>55.360059999999997</v>
      </c>
      <c r="BQ54" s="258">
        <v>58.841909999999999</v>
      </c>
      <c r="BR54" s="258">
        <v>167.98070000000001</v>
      </c>
      <c r="BS54" s="258">
        <v>64.364339999999999</v>
      </c>
      <c r="BT54" s="258">
        <v>64.519829999999999</v>
      </c>
      <c r="BU54" s="258">
        <v>65.095269999999999</v>
      </c>
      <c r="BV54" s="258">
        <v>64.857420000000005</v>
      </c>
    </row>
    <row r="55" spans="1:74" ht="11.15" customHeight="1" x14ac:dyDescent="0.25">
      <c r="A55" s="85" t="s">
        <v>1067</v>
      </c>
      <c r="B55" s="560" t="s">
        <v>1078</v>
      </c>
      <c r="C55" s="169">
        <v>36.910952381000001</v>
      </c>
      <c r="D55" s="169">
        <v>62.665263158000002</v>
      </c>
      <c r="E55" s="169">
        <v>33.113333333</v>
      </c>
      <c r="F55" s="169">
        <v>20.009545455000001</v>
      </c>
      <c r="G55" s="169">
        <v>11.723636364000001</v>
      </c>
      <c r="H55" s="169">
        <v>23.627500000000001</v>
      </c>
      <c r="I55" s="169">
        <v>45.812857143000002</v>
      </c>
      <c r="J55" s="169">
        <v>43.297272726999999</v>
      </c>
      <c r="K55" s="169">
        <v>36.878999999999998</v>
      </c>
      <c r="L55" s="169">
        <v>40.923913042999999</v>
      </c>
      <c r="M55" s="169">
        <v>39.368333333000002</v>
      </c>
      <c r="N55" s="169">
        <v>28.814285714</v>
      </c>
      <c r="O55" s="169">
        <v>21.753809524000001</v>
      </c>
      <c r="P55" s="169">
        <v>20.582105262999999</v>
      </c>
      <c r="Q55" s="169">
        <v>23.875</v>
      </c>
      <c r="R55" s="169">
        <v>17.184545454999999</v>
      </c>
      <c r="S55" s="169">
        <v>16.318999999999999</v>
      </c>
      <c r="T55" s="169">
        <v>25.284545455</v>
      </c>
      <c r="U55" s="169">
        <v>38.407272726999999</v>
      </c>
      <c r="V55" s="169">
        <v>155.81238095</v>
      </c>
      <c r="W55" s="169">
        <v>48.215238094999997</v>
      </c>
      <c r="X55" s="169">
        <v>45.773636363999998</v>
      </c>
      <c r="Y55" s="169">
        <v>31.735263157999999</v>
      </c>
      <c r="Z55" s="169">
        <v>30.788636363999998</v>
      </c>
      <c r="AA55" s="169">
        <v>29.092105263000001</v>
      </c>
      <c r="AB55" s="169">
        <v>69.842105262999993</v>
      </c>
      <c r="AC55" s="169">
        <v>26.22826087</v>
      </c>
      <c r="AD55" s="169">
        <v>27.761904762</v>
      </c>
      <c r="AE55" s="169">
        <v>26.827500000000001</v>
      </c>
      <c r="AF55" s="169">
        <v>85.125909090999997</v>
      </c>
      <c r="AG55" s="169">
        <v>92.735238095</v>
      </c>
      <c r="AH55" s="169">
        <v>67.405000000000001</v>
      </c>
      <c r="AI55" s="169">
        <v>79.432380952000003</v>
      </c>
      <c r="AJ55" s="169">
        <v>57.714285713999999</v>
      </c>
      <c r="AK55" s="169">
        <v>49.194000000000003</v>
      </c>
      <c r="AL55" s="169">
        <v>53.904761905000001</v>
      </c>
      <c r="AM55" s="169">
        <v>39.200000000000003</v>
      </c>
      <c r="AN55" s="169">
        <v>41.792105263000003</v>
      </c>
      <c r="AO55" s="169">
        <v>36.076086957000001</v>
      </c>
      <c r="AP55" s="169">
        <v>54.552500000000002</v>
      </c>
      <c r="AQ55" s="169">
        <v>55.416666667000001</v>
      </c>
      <c r="AR55" s="169">
        <v>71.521428571000001</v>
      </c>
      <c r="AS55" s="169">
        <v>84.98</v>
      </c>
      <c r="AT55" s="169">
        <v>113.96391303999999</v>
      </c>
      <c r="AU55" s="169">
        <v>185.8</v>
      </c>
      <c r="AV55" s="169">
        <v>63.321428570999998</v>
      </c>
      <c r="AW55" s="169">
        <v>74.605263158</v>
      </c>
      <c r="AX55" s="169">
        <v>252.42047618999999</v>
      </c>
      <c r="AY55" s="169">
        <v>128.33750000000001</v>
      </c>
      <c r="AZ55" s="169">
        <v>64.715789474000005</v>
      </c>
      <c r="BA55" s="169">
        <v>59.52173913</v>
      </c>
      <c r="BB55" s="169">
        <v>50.842105263000001</v>
      </c>
      <c r="BC55" s="169">
        <v>19.155454545000001</v>
      </c>
      <c r="BD55" s="169">
        <v>24.795454544999998</v>
      </c>
      <c r="BE55" s="280">
        <v>55.293860000000002</v>
      </c>
      <c r="BF55" s="280">
        <v>192.38820000000001</v>
      </c>
      <c r="BG55" s="280">
        <v>52.675310000000003</v>
      </c>
      <c r="BH55" s="280">
        <v>52.780230000000003</v>
      </c>
      <c r="BI55" s="280">
        <v>54.0548</v>
      </c>
      <c r="BJ55" s="280">
        <v>59.938510000000001</v>
      </c>
      <c r="BK55" s="280">
        <v>62.836689999999997</v>
      </c>
      <c r="BL55" s="280">
        <v>54.732039999999998</v>
      </c>
      <c r="BM55" s="280">
        <v>52.981270000000002</v>
      </c>
      <c r="BN55" s="280">
        <v>40.455680000000001</v>
      </c>
      <c r="BO55" s="280">
        <v>47.213169999999998</v>
      </c>
      <c r="BP55" s="280">
        <v>51.726660000000003</v>
      </c>
      <c r="BQ55" s="280">
        <v>58.458649999999999</v>
      </c>
      <c r="BR55" s="280">
        <v>202.0778</v>
      </c>
      <c r="BS55" s="280">
        <v>54.595410000000001</v>
      </c>
      <c r="BT55" s="280">
        <v>53.956249999999997</v>
      </c>
      <c r="BU55" s="280">
        <v>52.811959999999999</v>
      </c>
      <c r="BV55" s="280">
        <v>52.944180000000003</v>
      </c>
    </row>
    <row r="56" spans="1:74" s="345" customFormat="1" ht="12" customHeight="1" x14ac:dyDescent="0.25">
      <c r="A56" s="344"/>
      <c r="B56" s="620" t="str">
        <f>"Notes: "&amp;"EIA completed modeling and analysis for this report on " &amp;Dates!$D$2&amp;"."</f>
        <v>Notes: EIA completed modeling and analysis for this report on Tuesday July 6, 2023.</v>
      </c>
      <c r="C56" s="621"/>
      <c r="D56" s="621"/>
      <c r="E56" s="621"/>
      <c r="F56" s="621"/>
      <c r="G56" s="621"/>
      <c r="H56" s="621"/>
      <c r="I56" s="621"/>
      <c r="J56" s="621"/>
      <c r="K56" s="621"/>
      <c r="L56" s="621"/>
      <c r="M56" s="621"/>
      <c r="N56" s="621"/>
      <c r="O56" s="621"/>
      <c r="P56" s="621"/>
      <c r="Q56" s="621"/>
      <c r="AY56" s="382"/>
      <c r="AZ56" s="382"/>
      <c r="BA56" s="382"/>
      <c r="BB56" s="382"/>
      <c r="BC56" s="382"/>
      <c r="BD56" s="382"/>
      <c r="BE56" s="382"/>
      <c r="BF56" s="382"/>
      <c r="BG56" s="382"/>
      <c r="BH56" s="382"/>
      <c r="BI56" s="382"/>
      <c r="BJ56" s="382"/>
    </row>
    <row r="57" spans="1:74" s="345" customFormat="1" ht="12" customHeight="1" x14ac:dyDescent="0.25">
      <c r="A57" s="344"/>
      <c r="B57" s="622" t="s">
        <v>338</v>
      </c>
      <c r="C57" s="621"/>
      <c r="D57" s="621"/>
      <c r="E57" s="621"/>
      <c r="F57" s="621"/>
      <c r="G57" s="621"/>
      <c r="H57" s="621"/>
      <c r="I57" s="621"/>
      <c r="J57" s="621"/>
      <c r="K57" s="621"/>
      <c r="L57" s="621"/>
      <c r="M57" s="621"/>
      <c r="N57" s="621"/>
      <c r="O57" s="621"/>
      <c r="P57" s="621"/>
      <c r="Q57" s="621"/>
      <c r="AY57" s="382"/>
      <c r="AZ57" s="382"/>
      <c r="BA57" s="382"/>
      <c r="BB57" s="382"/>
      <c r="BC57" s="382"/>
      <c r="BD57" s="506"/>
      <c r="BE57" s="506"/>
      <c r="BF57" s="506"/>
      <c r="BG57" s="382"/>
      <c r="BH57" s="382"/>
      <c r="BI57" s="382"/>
      <c r="BJ57" s="382"/>
    </row>
    <row r="58" spans="1:74" s="345" customFormat="1" ht="12" customHeight="1" x14ac:dyDescent="0.25">
      <c r="A58" s="346"/>
      <c r="B58" s="645" t="s">
        <v>1409</v>
      </c>
      <c r="C58" s="630"/>
      <c r="D58" s="630"/>
      <c r="E58" s="630"/>
      <c r="F58" s="630"/>
      <c r="G58" s="630"/>
      <c r="H58" s="630"/>
      <c r="I58" s="630"/>
      <c r="J58" s="630"/>
      <c r="K58" s="630"/>
      <c r="L58" s="630"/>
      <c r="M58" s="630"/>
      <c r="N58" s="630"/>
      <c r="O58" s="630"/>
      <c r="P58" s="630"/>
      <c r="Q58" s="630"/>
      <c r="AY58" s="382"/>
      <c r="AZ58" s="382"/>
      <c r="BA58" s="382"/>
      <c r="BB58" s="382"/>
      <c r="BC58" s="382"/>
      <c r="BD58" s="506"/>
      <c r="BE58" s="506"/>
      <c r="BF58" s="506"/>
      <c r="BG58" s="382"/>
      <c r="BH58" s="382"/>
      <c r="BI58" s="382"/>
      <c r="BJ58" s="382"/>
    </row>
    <row r="59" spans="1:74" s="345" customFormat="1" ht="12" customHeight="1" x14ac:dyDescent="0.25">
      <c r="A59" s="346"/>
      <c r="B59" s="645" t="s">
        <v>1410</v>
      </c>
      <c r="C59" s="630"/>
      <c r="D59" s="630"/>
      <c r="E59" s="630"/>
      <c r="F59" s="630"/>
      <c r="G59" s="630"/>
      <c r="H59" s="630"/>
      <c r="I59" s="630"/>
      <c r="J59" s="630"/>
      <c r="K59" s="630"/>
      <c r="L59" s="630"/>
      <c r="M59" s="630"/>
      <c r="N59" s="630"/>
      <c r="O59" s="630"/>
      <c r="P59" s="630"/>
      <c r="Q59" s="630"/>
      <c r="AY59" s="382"/>
      <c r="AZ59" s="382"/>
      <c r="BA59" s="382"/>
      <c r="BB59" s="382"/>
      <c r="BC59" s="382"/>
      <c r="BD59" s="506"/>
      <c r="BE59" s="506"/>
      <c r="BF59" s="506"/>
      <c r="BG59" s="382"/>
      <c r="BH59" s="382"/>
      <c r="BI59" s="382"/>
      <c r="BJ59" s="382"/>
    </row>
    <row r="60" spans="1:74" s="345" customFormat="1" ht="12" customHeight="1" x14ac:dyDescent="0.25">
      <c r="A60" s="346"/>
      <c r="B60" s="679" t="s">
        <v>1411</v>
      </c>
      <c r="C60" s="621"/>
      <c r="D60" s="621"/>
      <c r="E60" s="621"/>
      <c r="F60" s="621"/>
      <c r="G60" s="621"/>
      <c r="H60" s="621"/>
      <c r="I60" s="621"/>
      <c r="J60" s="621"/>
      <c r="K60" s="621"/>
      <c r="L60" s="621"/>
      <c r="M60" s="621"/>
      <c r="N60" s="621"/>
      <c r="O60" s="621"/>
      <c r="P60" s="621"/>
      <c r="Q60" s="621"/>
      <c r="AY60" s="382"/>
      <c r="AZ60" s="382"/>
      <c r="BA60" s="382"/>
      <c r="BB60" s="382"/>
      <c r="BC60" s="382"/>
      <c r="BD60" s="506"/>
      <c r="BE60" s="506"/>
      <c r="BF60" s="506"/>
      <c r="BG60" s="382"/>
      <c r="BH60" s="382"/>
      <c r="BI60" s="382"/>
      <c r="BJ60" s="382"/>
    </row>
    <row r="61" spans="1:74" s="216" customFormat="1" ht="12" customHeight="1" x14ac:dyDescent="0.25">
      <c r="A61" s="80"/>
      <c r="B61" s="670" t="s">
        <v>1412</v>
      </c>
      <c r="C61" s="614"/>
      <c r="D61" s="614"/>
      <c r="E61" s="614"/>
      <c r="F61" s="614"/>
      <c r="G61" s="614"/>
      <c r="H61" s="614"/>
      <c r="I61" s="614"/>
      <c r="J61" s="614"/>
      <c r="K61" s="614"/>
      <c r="L61" s="614"/>
      <c r="M61" s="614"/>
      <c r="N61" s="614"/>
      <c r="O61" s="614"/>
      <c r="P61" s="614"/>
      <c r="Q61" s="608"/>
      <c r="AY61" s="381"/>
      <c r="AZ61" s="381"/>
      <c r="BA61" s="381"/>
      <c r="BB61" s="381"/>
      <c r="BC61" s="381"/>
      <c r="BD61" s="505"/>
      <c r="BE61" s="505"/>
      <c r="BF61" s="505"/>
      <c r="BG61" s="381"/>
      <c r="BH61" s="381"/>
      <c r="BI61" s="381"/>
      <c r="BJ61" s="381"/>
    </row>
    <row r="62" spans="1:74" s="345" customFormat="1" ht="12" customHeight="1" x14ac:dyDescent="0.25">
      <c r="A62" s="346"/>
      <c r="B62" s="678" t="s">
        <v>1413</v>
      </c>
      <c r="C62" s="678"/>
      <c r="D62" s="678"/>
      <c r="E62" s="678"/>
      <c r="F62" s="678"/>
      <c r="G62" s="678"/>
      <c r="H62" s="678"/>
      <c r="I62" s="678"/>
      <c r="J62" s="678"/>
      <c r="K62" s="678"/>
      <c r="L62" s="678"/>
      <c r="M62" s="678"/>
      <c r="N62" s="678"/>
      <c r="O62" s="678"/>
      <c r="P62" s="678"/>
      <c r="Q62" s="678"/>
      <c r="AY62" s="382"/>
      <c r="AZ62" s="382"/>
      <c r="BA62" s="382"/>
      <c r="BB62" s="382"/>
      <c r="BC62" s="382"/>
      <c r="BD62" s="506"/>
      <c r="BE62" s="506"/>
      <c r="BF62" s="506"/>
      <c r="BG62" s="382"/>
      <c r="BH62" s="382"/>
      <c r="BI62" s="382"/>
      <c r="BJ62" s="382"/>
    </row>
    <row r="63" spans="1:74" s="345" customFormat="1" ht="12" customHeight="1" x14ac:dyDescent="0.25">
      <c r="A63" s="346"/>
      <c r="B63" s="670" t="s">
        <v>1414</v>
      </c>
      <c r="C63" s="614"/>
      <c r="D63" s="614"/>
      <c r="E63" s="614"/>
      <c r="F63" s="614"/>
      <c r="G63" s="614"/>
      <c r="H63" s="614"/>
      <c r="I63" s="614"/>
      <c r="J63" s="614"/>
      <c r="K63" s="614"/>
      <c r="L63" s="614"/>
      <c r="M63" s="614"/>
      <c r="N63" s="614"/>
      <c r="O63" s="614"/>
      <c r="P63" s="614"/>
      <c r="Q63" s="608"/>
      <c r="AY63" s="382"/>
      <c r="AZ63" s="382"/>
      <c r="BA63" s="382"/>
      <c r="BB63" s="382"/>
      <c r="BC63" s="382"/>
      <c r="BD63" s="506"/>
      <c r="BE63" s="506"/>
      <c r="BF63" s="506"/>
      <c r="BG63" s="382"/>
      <c r="BH63" s="382"/>
      <c r="BI63" s="382"/>
      <c r="BJ63" s="382"/>
    </row>
    <row r="64" spans="1:74" s="345" customFormat="1" ht="12" customHeight="1" x14ac:dyDescent="0.25">
      <c r="A64" s="346"/>
      <c r="B64" s="670" t="s">
        <v>1415</v>
      </c>
      <c r="C64" s="608"/>
      <c r="D64" s="608"/>
      <c r="E64" s="608"/>
      <c r="F64" s="608"/>
      <c r="G64" s="608"/>
      <c r="H64" s="608"/>
      <c r="I64" s="608"/>
      <c r="J64" s="608"/>
      <c r="K64" s="608"/>
      <c r="L64" s="608"/>
      <c r="M64" s="608"/>
      <c r="N64" s="608"/>
      <c r="O64" s="608"/>
      <c r="P64" s="608"/>
      <c r="Q64" s="608"/>
      <c r="AY64" s="382"/>
      <c r="AZ64" s="382"/>
      <c r="BA64" s="382"/>
      <c r="BB64" s="382"/>
      <c r="BC64" s="382"/>
      <c r="BD64" s="506"/>
      <c r="BE64" s="506"/>
      <c r="BF64" s="506"/>
      <c r="BG64" s="382"/>
      <c r="BH64" s="382"/>
      <c r="BI64" s="382"/>
      <c r="BJ64" s="382"/>
    </row>
    <row r="65" spans="1:74" s="345" customFormat="1" ht="12" customHeight="1" x14ac:dyDescent="0.25">
      <c r="A65" s="344"/>
      <c r="B65" s="615" t="s">
        <v>1246</v>
      </c>
      <c r="C65" s="671"/>
      <c r="D65" s="671"/>
      <c r="E65" s="671"/>
      <c r="F65" s="671"/>
      <c r="G65" s="671"/>
      <c r="H65" s="671"/>
      <c r="I65" s="671"/>
      <c r="J65" s="671"/>
      <c r="K65" s="671"/>
      <c r="L65" s="671"/>
      <c r="M65" s="671"/>
      <c r="N65" s="671"/>
      <c r="O65" s="671"/>
      <c r="P65" s="671"/>
      <c r="Q65" s="650"/>
      <c r="AY65" s="382"/>
      <c r="AZ65" s="382"/>
      <c r="BA65" s="382"/>
      <c r="BB65" s="382"/>
      <c r="BC65" s="382"/>
      <c r="BD65" s="506"/>
      <c r="BE65" s="506"/>
      <c r="BF65" s="506"/>
      <c r="BG65" s="382"/>
      <c r="BH65" s="382"/>
      <c r="BI65" s="382"/>
      <c r="BJ65" s="382"/>
    </row>
    <row r="66" spans="1:74" s="345" customFormat="1" ht="22.4" customHeight="1" x14ac:dyDescent="0.25">
      <c r="A66" s="344"/>
      <c r="B66" s="649" t="s">
        <v>1247</v>
      </c>
      <c r="C66" s="671"/>
      <c r="D66" s="671"/>
      <c r="E66" s="671"/>
      <c r="F66" s="671"/>
      <c r="G66" s="671"/>
      <c r="H66" s="671"/>
      <c r="I66" s="671"/>
      <c r="J66" s="671"/>
      <c r="K66" s="671"/>
      <c r="L66" s="671"/>
      <c r="M66" s="671"/>
      <c r="N66" s="671"/>
      <c r="O66" s="671"/>
      <c r="P66" s="671"/>
      <c r="Q66" s="650"/>
      <c r="AY66" s="382"/>
      <c r="AZ66" s="382"/>
      <c r="BA66" s="382"/>
      <c r="BB66" s="382"/>
      <c r="BC66" s="382"/>
      <c r="BD66" s="506"/>
      <c r="BE66" s="506"/>
      <c r="BF66" s="506"/>
      <c r="BG66" s="382"/>
      <c r="BH66" s="382"/>
      <c r="BI66" s="382"/>
      <c r="BJ66" s="382"/>
    </row>
    <row r="67" spans="1:74" s="345" customFormat="1" ht="12" customHeight="1" x14ac:dyDescent="0.25">
      <c r="A67" s="344"/>
      <c r="B67" s="649" t="s">
        <v>1248</v>
      </c>
      <c r="C67" s="671"/>
      <c r="D67" s="671"/>
      <c r="E67" s="671"/>
      <c r="F67" s="671"/>
      <c r="G67" s="671"/>
      <c r="H67" s="671"/>
      <c r="I67" s="671"/>
      <c r="J67" s="671"/>
      <c r="K67" s="671"/>
      <c r="L67" s="671"/>
      <c r="M67" s="671"/>
      <c r="N67" s="671"/>
      <c r="O67" s="671"/>
      <c r="P67" s="671"/>
      <c r="Q67" s="650"/>
      <c r="AY67" s="382"/>
      <c r="AZ67" s="382"/>
      <c r="BA67" s="382"/>
      <c r="BB67" s="382"/>
      <c r="BC67" s="382"/>
      <c r="BD67" s="506"/>
      <c r="BE67" s="506"/>
      <c r="BF67" s="506"/>
      <c r="BG67" s="382"/>
      <c r="BH67" s="382"/>
      <c r="BI67" s="382"/>
      <c r="BJ67" s="382"/>
    </row>
    <row r="68" spans="1:74" s="347" customFormat="1" ht="12" customHeight="1" x14ac:dyDescent="0.25">
      <c r="A68" s="322"/>
      <c r="B68" s="649" t="s">
        <v>1249</v>
      </c>
      <c r="C68" s="671"/>
      <c r="D68" s="671"/>
      <c r="E68" s="671"/>
      <c r="F68" s="671"/>
      <c r="G68" s="671"/>
      <c r="H68" s="671"/>
      <c r="I68" s="671"/>
      <c r="J68" s="671"/>
      <c r="K68" s="671"/>
      <c r="L68" s="671"/>
      <c r="M68" s="671"/>
      <c r="N68" s="671"/>
      <c r="O68" s="671"/>
      <c r="P68" s="671"/>
      <c r="Q68" s="650"/>
      <c r="AY68" s="378"/>
      <c r="AZ68" s="378"/>
      <c r="BA68" s="378"/>
      <c r="BB68" s="378"/>
      <c r="BC68" s="378"/>
      <c r="BD68" s="507"/>
      <c r="BE68" s="507"/>
      <c r="BF68" s="507"/>
      <c r="BG68" s="378"/>
      <c r="BH68" s="378"/>
      <c r="BI68" s="378"/>
      <c r="BJ68" s="378"/>
    </row>
    <row r="69" spans="1:74" ht="12.65" customHeight="1" x14ac:dyDescent="0.25">
      <c r="A69" s="80"/>
      <c r="B69" s="649" t="s">
        <v>1416</v>
      </c>
      <c r="C69" s="650"/>
      <c r="D69" s="650"/>
      <c r="E69" s="650"/>
      <c r="F69" s="650"/>
      <c r="G69" s="650"/>
      <c r="H69" s="650"/>
      <c r="I69" s="650"/>
      <c r="J69" s="650"/>
      <c r="K69" s="650"/>
      <c r="L69" s="650"/>
      <c r="M69" s="650"/>
      <c r="N69" s="650"/>
      <c r="O69" s="650"/>
      <c r="P69" s="650"/>
      <c r="Q69" s="608"/>
      <c r="BK69" s="276"/>
      <c r="BL69" s="276"/>
      <c r="BM69" s="276"/>
      <c r="BN69" s="276"/>
      <c r="BO69" s="276"/>
      <c r="BP69" s="276"/>
      <c r="BQ69" s="276"/>
      <c r="BR69" s="276"/>
      <c r="BS69" s="276"/>
      <c r="BT69" s="276"/>
      <c r="BU69" s="276"/>
      <c r="BV69" s="276"/>
    </row>
    <row r="70" spans="1:74" ht="12.65" customHeight="1" x14ac:dyDescent="0.25">
      <c r="A70" s="80"/>
      <c r="B70" s="638" t="s">
        <v>1282</v>
      </c>
      <c r="C70" s="608"/>
      <c r="D70" s="608"/>
      <c r="E70" s="608"/>
      <c r="F70" s="608"/>
      <c r="G70" s="608"/>
      <c r="H70" s="608"/>
      <c r="I70" s="608"/>
      <c r="J70" s="608"/>
      <c r="K70" s="608"/>
      <c r="L70" s="608"/>
      <c r="M70" s="608"/>
      <c r="N70" s="608"/>
      <c r="O70" s="608"/>
      <c r="P70" s="608"/>
      <c r="Q70" s="608"/>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33" t="s">
        <v>774</v>
      </c>
      <c r="B1" s="681" t="s">
        <v>1322</v>
      </c>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row>
    <row r="2" spans="1:74" ht="13.4" customHeight="1"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86"/>
      <c r="B5" s="89" t="s">
        <v>7</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1079</v>
      </c>
      <c r="B6" s="159" t="s">
        <v>418</v>
      </c>
      <c r="C6" s="561">
        <v>4.5762745599999999</v>
      </c>
      <c r="D6" s="561">
        <v>4.0167203499999999</v>
      </c>
      <c r="E6" s="561">
        <v>3.9068630099999999</v>
      </c>
      <c r="F6" s="561">
        <v>3.2103189799999998</v>
      </c>
      <c r="G6" s="561">
        <v>3.1302437099999998</v>
      </c>
      <c r="H6" s="561">
        <v>3.37893899</v>
      </c>
      <c r="I6" s="561">
        <v>4.96391721</v>
      </c>
      <c r="J6" s="561">
        <v>4.6723944099999999</v>
      </c>
      <c r="K6" s="561">
        <v>3.4790421500000002</v>
      </c>
      <c r="L6" s="561">
        <v>3.13440216</v>
      </c>
      <c r="M6" s="561">
        <v>3.3656301200000001</v>
      </c>
      <c r="N6" s="561">
        <v>4.3385714399999999</v>
      </c>
      <c r="O6" s="561">
        <v>4.3186383900000003</v>
      </c>
      <c r="P6" s="561">
        <v>3.7655703599999999</v>
      </c>
      <c r="Q6" s="561">
        <v>3.6246973499999999</v>
      </c>
      <c r="R6" s="561">
        <v>3.5249499900000001</v>
      </c>
      <c r="S6" s="561">
        <v>3.4018156400000001</v>
      </c>
      <c r="T6" s="561">
        <v>4.0332014599999999</v>
      </c>
      <c r="U6" s="561">
        <v>5.4464944600000003</v>
      </c>
      <c r="V6" s="561">
        <v>5.30441568</v>
      </c>
      <c r="W6" s="561">
        <v>3.86136474</v>
      </c>
      <c r="X6" s="561">
        <v>3.3181006100000001</v>
      </c>
      <c r="Y6" s="561">
        <v>3.4163056599999999</v>
      </c>
      <c r="Z6" s="561">
        <v>4.3121217100000004</v>
      </c>
      <c r="AA6" s="561">
        <v>4.6696076599999996</v>
      </c>
      <c r="AB6" s="561">
        <v>4.2965727899999999</v>
      </c>
      <c r="AC6" s="561">
        <v>3.9359127300000001</v>
      </c>
      <c r="AD6" s="561">
        <v>3.3493628599999998</v>
      </c>
      <c r="AE6" s="561">
        <v>3.1944030200000002</v>
      </c>
      <c r="AF6" s="561">
        <v>4.2510449699999997</v>
      </c>
      <c r="AG6" s="561">
        <v>4.6606535600000001</v>
      </c>
      <c r="AH6" s="561">
        <v>4.9628409800000002</v>
      </c>
      <c r="AI6" s="561">
        <v>4.2913408100000003</v>
      </c>
      <c r="AJ6" s="561">
        <v>3.3258596800000002</v>
      </c>
      <c r="AK6" s="561">
        <v>3.46888577</v>
      </c>
      <c r="AL6" s="561">
        <v>4.1911112399999997</v>
      </c>
      <c r="AM6" s="561">
        <v>4.8308169200000002</v>
      </c>
      <c r="AN6" s="561">
        <v>4.3019307900000001</v>
      </c>
      <c r="AO6" s="561">
        <v>3.9736034899999999</v>
      </c>
      <c r="AP6" s="561">
        <v>3.50748024</v>
      </c>
      <c r="AQ6" s="561">
        <v>3.40903081</v>
      </c>
      <c r="AR6" s="561">
        <v>3.6057538400000002</v>
      </c>
      <c r="AS6" s="561">
        <v>4.8349489999999999</v>
      </c>
      <c r="AT6" s="561">
        <v>5.1829397999999998</v>
      </c>
      <c r="AU6" s="561">
        <v>3.9113565600000002</v>
      </c>
      <c r="AV6" s="561">
        <v>3.28356571</v>
      </c>
      <c r="AW6" s="561">
        <v>3.38999848</v>
      </c>
      <c r="AX6" s="561">
        <v>4.1799424500000004</v>
      </c>
      <c r="AY6" s="561">
        <v>4.40016243</v>
      </c>
      <c r="AZ6" s="561">
        <v>3.97481054</v>
      </c>
      <c r="BA6" s="561">
        <v>3.8284345100000001</v>
      </c>
      <c r="BB6" s="561">
        <v>3.23261121</v>
      </c>
      <c r="BC6" s="561">
        <v>3.1327442462000001</v>
      </c>
      <c r="BD6" s="561">
        <v>3.5558726422000002</v>
      </c>
      <c r="BE6" s="562">
        <v>4.6971270000000001</v>
      </c>
      <c r="BF6" s="562">
        <v>4.7004289999999997</v>
      </c>
      <c r="BG6" s="562">
        <v>3.7654070000000002</v>
      </c>
      <c r="BH6" s="562">
        <v>3.3176190000000001</v>
      </c>
      <c r="BI6" s="562">
        <v>3.4767130000000002</v>
      </c>
      <c r="BJ6" s="562">
        <v>4.2475120000000004</v>
      </c>
      <c r="BK6" s="562">
        <v>4.7368290000000002</v>
      </c>
      <c r="BL6" s="562">
        <v>4.3937039999999996</v>
      </c>
      <c r="BM6" s="562">
        <v>3.944124</v>
      </c>
      <c r="BN6" s="562">
        <v>3.370663</v>
      </c>
      <c r="BO6" s="562">
        <v>3.2374529999999999</v>
      </c>
      <c r="BP6" s="562">
        <v>3.7091419999999999</v>
      </c>
      <c r="BQ6" s="562">
        <v>4.9341169999999996</v>
      </c>
      <c r="BR6" s="562">
        <v>4.8625259999999999</v>
      </c>
      <c r="BS6" s="562">
        <v>3.85582</v>
      </c>
      <c r="BT6" s="562">
        <v>3.3890199999999999</v>
      </c>
      <c r="BU6" s="562">
        <v>3.5374300000000001</v>
      </c>
      <c r="BV6" s="562">
        <v>4.3088490000000004</v>
      </c>
    </row>
    <row r="7" spans="1:74" ht="11.15" customHeight="1" x14ac:dyDescent="0.25">
      <c r="A7" s="86" t="s">
        <v>1080</v>
      </c>
      <c r="B7" s="148" t="s">
        <v>448</v>
      </c>
      <c r="C7" s="561">
        <v>12.642286500000001</v>
      </c>
      <c r="D7" s="561">
        <v>11.579719839999999</v>
      </c>
      <c r="E7" s="561">
        <v>11.03245562</v>
      </c>
      <c r="F7" s="561">
        <v>8.6702734100000001</v>
      </c>
      <c r="G7" s="561">
        <v>8.6479317099999999</v>
      </c>
      <c r="H7" s="561">
        <v>10.429937860000001</v>
      </c>
      <c r="I7" s="561">
        <v>14.92537377</v>
      </c>
      <c r="J7" s="561">
        <v>14.24490597</v>
      </c>
      <c r="K7" s="561">
        <v>11.188164889999999</v>
      </c>
      <c r="L7" s="561">
        <v>8.8757478200000008</v>
      </c>
      <c r="M7" s="561">
        <v>9.3512532999999998</v>
      </c>
      <c r="N7" s="561">
        <v>11.56168931</v>
      </c>
      <c r="O7" s="561">
        <v>11.87203551</v>
      </c>
      <c r="P7" s="561">
        <v>10.62781195</v>
      </c>
      <c r="Q7" s="561">
        <v>9.6553457199999997</v>
      </c>
      <c r="R7" s="561">
        <v>9.56092166</v>
      </c>
      <c r="S7" s="561">
        <v>9.3936261900000009</v>
      </c>
      <c r="T7" s="561">
        <v>11.627076819999999</v>
      </c>
      <c r="U7" s="561">
        <v>16.525964630000001</v>
      </c>
      <c r="V7" s="561">
        <v>15.41647682</v>
      </c>
      <c r="W7" s="561">
        <v>11.625415500000001</v>
      </c>
      <c r="X7" s="561">
        <v>9.1675438699999994</v>
      </c>
      <c r="Y7" s="561">
        <v>9.5166641199999997</v>
      </c>
      <c r="Z7" s="561">
        <v>12.25221123</v>
      </c>
      <c r="AA7" s="561">
        <v>13.05314972</v>
      </c>
      <c r="AB7" s="561">
        <v>11.91468061</v>
      </c>
      <c r="AC7" s="561">
        <v>10.87397182</v>
      </c>
      <c r="AD7" s="561">
        <v>8.8696567799999997</v>
      </c>
      <c r="AE7" s="561">
        <v>9.0338431400000001</v>
      </c>
      <c r="AF7" s="561">
        <v>12.33202936</v>
      </c>
      <c r="AG7" s="561">
        <v>14.75280169</v>
      </c>
      <c r="AH7" s="561">
        <v>14.96086575</v>
      </c>
      <c r="AI7" s="561">
        <v>11.99280811</v>
      </c>
      <c r="AJ7" s="561">
        <v>9.2355291600000005</v>
      </c>
      <c r="AK7" s="561">
        <v>9.7316635700000003</v>
      </c>
      <c r="AL7" s="561">
        <v>11.441429279999999</v>
      </c>
      <c r="AM7" s="561">
        <v>13.59300633</v>
      </c>
      <c r="AN7" s="561">
        <v>11.753307850000001</v>
      </c>
      <c r="AO7" s="561">
        <v>10.72034337</v>
      </c>
      <c r="AP7" s="561">
        <v>9.1327159000000009</v>
      </c>
      <c r="AQ7" s="561">
        <v>9.38763668</v>
      </c>
      <c r="AR7" s="561">
        <v>11.44318949</v>
      </c>
      <c r="AS7" s="561">
        <v>15.314352</v>
      </c>
      <c r="AT7" s="561">
        <v>15.60915823</v>
      </c>
      <c r="AU7" s="561">
        <v>11.63868463</v>
      </c>
      <c r="AV7" s="561">
        <v>8.7963635199999999</v>
      </c>
      <c r="AW7" s="561">
        <v>9.3025044500000007</v>
      </c>
      <c r="AX7" s="561">
        <v>12.21959743</v>
      </c>
      <c r="AY7" s="561">
        <v>12.066076949999999</v>
      </c>
      <c r="AZ7" s="561">
        <v>10.6291429</v>
      </c>
      <c r="BA7" s="561">
        <v>10.543417659999999</v>
      </c>
      <c r="BB7" s="561">
        <v>8.6946007999999999</v>
      </c>
      <c r="BC7" s="561">
        <v>8.9447412653999994</v>
      </c>
      <c r="BD7" s="561">
        <v>11.038683082</v>
      </c>
      <c r="BE7" s="562">
        <v>14.736079999999999</v>
      </c>
      <c r="BF7" s="562">
        <v>14.739380000000001</v>
      </c>
      <c r="BG7" s="562">
        <v>11.47465</v>
      </c>
      <c r="BH7" s="562">
        <v>8.80593</v>
      </c>
      <c r="BI7" s="562">
        <v>9.3990650000000002</v>
      </c>
      <c r="BJ7" s="562">
        <v>12.08328</v>
      </c>
      <c r="BK7" s="562">
        <v>12.838900000000001</v>
      </c>
      <c r="BL7" s="562">
        <v>11.83806</v>
      </c>
      <c r="BM7" s="562">
        <v>10.71796</v>
      </c>
      <c r="BN7" s="562">
        <v>8.9315960000000008</v>
      </c>
      <c r="BO7" s="562">
        <v>9.1762999999999995</v>
      </c>
      <c r="BP7" s="562">
        <v>11.9876</v>
      </c>
      <c r="BQ7" s="562">
        <v>15.896420000000001</v>
      </c>
      <c r="BR7" s="562">
        <v>15.06508</v>
      </c>
      <c r="BS7" s="562">
        <v>11.52877</v>
      </c>
      <c r="BT7" s="562">
        <v>8.8272200000000005</v>
      </c>
      <c r="BU7" s="562">
        <v>9.4123809999999999</v>
      </c>
      <c r="BV7" s="562">
        <v>12.09408</v>
      </c>
    </row>
    <row r="8" spans="1:74" ht="11.15" customHeight="1" x14ac:dyDescent="0.25">
      <c r="A8" s="86" t="s">
        <v>1081</v>
      </c>
      <c r="B8" s="159" t="s">
        <v>419</v>
      </c>
      <c r="C8" s="561">
        <v>18.356074150000001</v>
      </c>
      <c r="D8" s="561">
        <v>15.930966959999999</v>
      </c>
      <c r="E8" s="561">
        <v>15.76099853</v>
      </c>
      <c r="F8" s="561">
        <v>11.89039936</v>
      </c>
      <c r="G8" s="561">
        <v>12.040481529999999</v>
      </c>
      <c r="H8" s="561">
        <v>14.385836319999999</v>
      </c>
      <c r="I8" s="561">
        <v>21.24761749</v>
      </c>
      <c r="J8" s="561">
        <v>18.050308430000001</v>
      </c>
      <c r="K8" s="561">
        <v>15.151234909999999</v>
      </c>
      <c r="L8" s="561">
        <v>12.57402518</v>
      </c>
      <c r="M8" s="561">
        <v>14.384101749999999</v>
      </c>
      <c r="N8" s="561">
        <v>16.414629430000002</v>
      </c>
      <c r="O8" s="561">
        <v>16.737911279999999</v>
      </c>
      <c r="P8" s="561">
        <v>15.668232529999999</v>
      </c>
      <c r="Q8" s="561">
        <v>14.0031675</v>
      </c>
      <c r="R8" s="561">
        <v>12.889508559999999</v>
      </c>
      <c r="S8" s="561">
        <v>13.42886107</v>
      </c>
      <c r="T8" s="561">
        <v>17.517107589999998</v>
      </c>
      <c r="U8" s="561">
        <v>22.877345760000001</v>
      </c>
      <c r="V8" s="561">
        <v>19.676960940000001</v>
      </c>
      <c r="W8" s="561">
        <v>14.06120518</v>
      </c>
      <c r="X8" s="561">
        <v>12.78016912</v>
      </c>
      <c r="Y8" s="561">
        <v>13.29829011</v>
      </c>
      <c r="Z8" s="561">
        <v>17.372549200000002</v>
      </c>
      <c r="AA8" s="561">
        <v>18.037086039999998</v>
      </c>
      <c r="AB8" s="561">
        <v>17.545620750000001</v>
      </c>
      <c r="AC8" s="561">
        <v>14.42360017</v>
      </c>
      <c r="AD8" s="561">
        <v>12.22063254</v>
      </c>
      <c r="AE8" s="561">
        <v>12.972647820000001</v>
      </c>
      <c r="AF8" s="561">
        <v>17.782269150000001</v>
      </c>
      <c r="AG8" s="561">
        <v>19.67947903</v>
      </c>
      <c r="AH8" s="561">
        <v>21.155962590000001</v>
      </c>
      <c r="AI8" s="561">
        <v>15.268629819999999</v>
      </c>
      <c r="AJ8" s="561">
        <v>13.143316970000001</v>
      </c>
      <c r="AK8" s="561">
        <v>13.90108603</v>
      </c>
      <c r="AL8" s="561">
        <v>16.058047070000001</v>
      </c>
      <c r="AM8" s="561">
        <v>19.154692730000001</v>
      </c>
      <c r="AN8" s="561">
        <v>16.712745770000001</v>
      </c>
      <c r="AO8" s="561">
        <v>14.936707</v>
      </c>
      <c r="AP8" s="561">
        <v>12.762938200000001</v>
      </c>
      <c r="AQ8" s="561">
        <v>13.824111650000001</v>
      </c>
      <c r="AR8" s="561">
        <v>17.179295840000002</v>
      </c>
      <c r="AS8" s="561">
        <v>20.543598830000001</v>
      </c>
      <c r="AT8" s="561">
        <v>19.492440519999999</v>
      </c>
      <c r="AU8" s="561">
        <v>14.78548462</v>
      </c>
      <c r="AV8" s="561">
        <v>11.919641179999999</v>
      </c>
      <c r="AW8" s="561">
        <v>13.46052749</v>
      </c>
      <c r="AX8" s="561">
        <v>17.706974389999999</v>
      </c>
      <c r="AY8" s="561">
        <v>17.00726577</v>
      </c>
      <c r="AZ8" s="561">
        <v>14.630651520000001</v>
      </c>
      <c r="BA8" s="561">
        <v>14.862737879999999</v>
      </c>
      <c r="BB8" s="561">
        <v>12.24074021</v>
      </c>
      <c r="BC8" s="561">
        <v>13.103562921</v>
      </c>
      <c r="BD8" s="561">
        <v>15.588556184</v>
      </c>
      <c r="BE8" s="562">
        <v>20.432179999999999</v>
      </c>
      <c r="BF8" s="562">
        <v>20.266629999999999</v>
      </c>
      <c r="BG8" s="562">
        <v>15.283759999999999</v>
      </c>
      <c r="BH8" s="562">
        <v>12.115629999999999</v>
      </c>
      <c r="BI8" s="562">
        <v>13.867100000000001</v>
      </c>
      <c r="BJ8" s="562">
        <v>17.926670000000001</v>
      </c>
      <c r="BK8" s="562">
        <v>18.745339999999999</v>
      </c>
      <c r="BL8" s="562">
        <v>16.6693</v>
      </c>
      <c r="BM8" s="562">
        <v>15.42299</v>
      </c>
      <c r="BN8" s="562">
        <v>12.70764</v>
      </c>
      <c r="BO8" s="562">
        <v>13.823840000000001</v>
      </c>
      <c r="BP8" s="562">
        <v>17.56711</v>
      </c>
      <c r="BQ8" s="562">
        <v>21.886569999999999</v>
      </c>
      <c r="BR8" s="562">
        <v>20.844999999999999</v>
      </c>
      <c r="BS8" s="562">
        <v>15.563129999999999</v>
      </c>
      <c r="BT8" s="562">
        <v>12.28918</v>
      </c>
      <c r="BU8" s="562">
        <v>14.021319999999999</v>
      </c>
      <c r="BV8" s="562">
        <v>18.075949999999999</v>
      </c>
    </row>
    <row r="9" spans="1:74" ht="11.15" customHeight="1" x14ac:dyDescent="0.25">
      <c r="A9" s="86" t="s">
        <v>1082</v>
      </c>
      <c r="B9" s="159" t="s">
        <v>420</v>
      </c>
      <c r="C9" s="561">
        <v>10.86702755</v>
      </c>
      <c r="D9" s="561">
        <v>10.04088939</v>
      </c>
      <c r="E9" s="561">
        <v>9.3598401899999999</v>
      </c>
      <c r="F9" s="561">
        <v>6.7161692999999998</v>
      </c>
      <c r="G9" s="561">
        <v>6.8652936699999998</v>
      </c>
      <c r="H9" s="561">
        <v>8.3015278400000003</v>
      </c>
      <c r="I9" s="561">
        <v>10.723289640000001</v>
      </c>
      <c r="J9" s="561">
        <v>9.9258875999999994</v>
      </c>
      <c r="K9" s="561">
        <v>8.6715675000000001</v>
      </c>
      <c r="L9" s="561">
        <v>7.4262229800000004</v>
      </c>
      <c r="M9" s="561">
        <v>7.9830678400000004</v>
      </c>
      <c r="N9" s="561">
        <v>9.7146445200000002</v>
      </c>
      <c r="O9" s="561">
        <v>10.387684070000001</v>
      </c>
      <c r="P9" s="561">
        <v>9.1875534600000002</v>
      </c>
      <c r="Q9" s="561">
        <v>8.2129949700000004</v>
      </c>
      <c r="R9" s="561">
        <v>7.2827261600000002</v>
      </c>
      <c r="S9" s="561">
        <v>6.9974212600000003</v>
      </c>
      <c r="T9" s="561">
        <v>9.6987454</v>
      </c>
      <c r="U9" s="561">
        <v>11.756293960000001</v>
      </c>
      <c r="V9" s="561">
        <v>10.40604849</v>
      </c>
      <c r="W9" s="561">
        <v>8.0103664800000001</v>
      </c>
      <c r="X9" s="561">
        <v>7.1942678200000003</v>
      </c>
      <c r="Y9" s="561">
        <v>7.5511615399999998</v>
      </c>
      <c r="Z9" s="561">
        <v>9.9922243900000005</v>
      </c>
      <c r="AA9" s="561">
        <v>10.516312080000001</v>
      </c>
      <c r="AB9" s="561">
        <v>10.69020531</v>
      </c>
      <c r="AC9" s="561">
        <v>8.4999005600000004</v>
      </c>
      <c r="AD9" s="561">
        <v>6.9007056000000002</v>
      </c>
      <c r="AE9" s="561">
        <v>6.8698765000000002</v>
      </c>
      <c r="AF9" s="561">
        <v>9.7106758099999997</v>
      </c>
      <c r="AG9" s="561">
        <v>10.963877889999999</v>
      </c>
      <c r="AH9" s="561">
        <v>11.08201285</v>
      </c>
      <c r="AI9" s="561">
        <v>8.7135616099999993</v>
      </c>
      <c r="AJ9" s="561">
        <v>7.0906489400000003</v>
      </c>
      <c r="AK9" s="561">
        <v>7.4868347799999997</v>
      </c>
      <c r="AL9" s="561">
        <v>9.2357511300000006</v>
      </c>
      <c r="AM9" s="561">
        <v>11.533832110000001</v>
      </c>
      <c r="AN9" s="561">
        <v>10.166997500000001</v>
      </c>
      <c r="AO9" s="561">
        <v>8.9112877600000004</v>
      </c>
      <c r="AP9" s="561">
        <v>7.42591029</v>
      </c>
      <c r="AQ9" s="561">
        <v>7.6866039600000002</v>
      </c>
      <c r="AR9" s="561">
        <v>9.5978158600000008</v>
      </c>
      <c r="AS9" s="561">
        <v>11.65168087</v>
      </c>
      <c r="AT9" s="561">
        <v>11.13678077</v>
      </c>
      <c r="AU9" s="561">
        <v>8.5484240099999997</v>
      </c>
      <c r="AV9" s="561">
        <v>6.8001727299999999</v>
      </c>
      <c r="AW9" s="561">
        <v>7.9277460800000004</v>
      </c>
      <c r="AX9" s="561">
        <v>10.94104437</v>
      </c>
      <c r="AY9" s="561">
        <v>11.121269529999999</v>
      </c>
      <c r="AZ9" s="561">
        <v>9.1416300400000008</v>
      </c>
      <c r="BA9" s="561">
        <v>9.1094847600000008</v>
      </c>
      <c r="BB9" s="561">
        <v>7.3275323500000002</v>
      </c>
      <c r="BC9" s="561">
        <v>7.8063567541000003</v>
      </c>
      <c r="BD9" s="561">
        <v>9.5153929443000003</v>
      </c>
      <c r="BE9" s="562">
        <v>11.47634</v>
      </c>
      <c r="BF9" s="562">
        <v>11.57901</v>
      </c>
      <c r="BG9" s="562">
        <v>8.8390330000000006</v>
      </c>
      <c r="BH9" s="562">
        <v>7.1038699999999997</v>
      </c>
      <c r="BI9" s="562">
        <v>8.1290739999999992</v>
      </c>
      <c r="BJ9" s="562">
        <v>10.731730000000001</v>
      </c>
      <c r="BK9" s="562">
        <v>11.81667</v>
      </c>
      <c r="BL9" s="562">
        <v>9.9923470000000005</v>
      </c>
      <c r="BM9" s="562">
        <v>8.9624199999999998</v>
      </c>
      <c r="BN9" s="562">
        <v>7.3088290000000002</v>
      </c>
      <c r="BO9" s="562">
        <v>7.9193889999999998</v>
      </c>
      <c r="BP9" s="562">
        <v>9.8422809999999998</v>
      </c>
      <c r="BQ9" s="562">
        <v>12.38603</v>
      </c>
      <c r="BR9" s="562">
        <v>12.012280000000001</v>
      </c>
      <c r="BS9" s="562">
        <v>9.0323360000000008</v>
      </c>
      <c r="BT9" s="562">
        <v>7.2538669999999996</v>
      </c>
      <c r="BU9" s="562">
        <v>8.2995370000000008</v>
      </c>
      <c r="BV9" s="562">
        <v>10.94979</v>
      </c>
    </row>
    <row r="10" spans="1:74" ht="11.15" customHeight="1" x14ac:dyDescent="0.25">
      <c r="A10" s="86" t="s">
        <v>1083</v>
      </c>
      <c r="B10" s="159" t="s">
        <v>421</v>
      </c>
      <c r="C10" s="561">
        <v>33.077730850000002</v>
      </c>
      <c r="D10" s="561">
        <v>28.277057920000001</v>
      </c>
      <c r="E10" s="561">
        <v>27.336504009999999</v>
      </c>
      <c r="F10" s="561">
        <v>23.35973409</v>
      </c>
      <c r="G10" s="561">
        <v>28.447192350000002</v>
      </c>
      <c r="H10" s="561">
        <v>33.133936949999999</v>
      </c>
      <c r="I10" s="561">
        <v>39.459492480000002</v>
      </c>
      <c r="J10" s="561">
        <v>37.738492880000003</v>
      </c>
      <c r="K10" s="561">
        <v>34.850831939999999</v>
      </c>
      <c r="L10" s="561">
        <v>28.255969360000002</v>
      </c>
      <c r="M10" s="561">
        <v>26.503740730000001</v>
      </c>
      <c r="N10" s="561">
        <v>29.989234530000001</v>
      </c>
      <c r="O10" s="561">
        <v>30.836395509999999</v>
      </c>
      <c r="P10" s="561">
        <v>27.866012690000002</v>
      </c>
      <c r="Q10" s="561">
        <v>26.013938540000002</v>
      </c>
      <c r="R10" s="561">
        <v>25.34871644</v>
      </c>
      <c r="S10" s="561">
        <v>27.48565868</v>
      </c>
      <c r="T10" s="561">
        <v>33.98047218</v>
      </c>
      <c r="U10" s="561">
        <v>42.264159460000002</v>
      </c>
      <c r="V10" s="561">
        <v>40.25387602</v>
      </c>
      <c r="W10" s="561">
        <v>32.879230730000003</v>
      </c>
      <c r="X10" s="561">
        <v>26.674506560000001</v>
      </c>
      <c r="Y10" s="561">
        <v>25.787146979999999</v>
      </c>
      <c r="Z10" s="561">
        <v>33.313067259999997</v>
      </c>
      <c r="AA10" s="561">
        <v>35.05766655</v>
      </c>
      <c r="AB10" s="561">
        <v>31.960977939999999</v>
      </c>
      <c r="AC10" s="561">
        <v>28.17043838</v>
      </c>
      <c r="AD10" s="561">
        <v>24.386527040000001</v>
      </c>
      <c r="AE10" s="561">
        <v>27.294430089999999</v>
      </c>
      <c r="AF10" s="561">
        <v>33.34331152</v>
      </c>
      <c r="AG10" s="561">
        <v>38.533264619999997</v>
      </c>
      <c r="AH10" s="561">
        <v>39.429423440000001</v>
      </c>
      <c r="AI10" s="561">
        <v>33.449210469999997</v>
      </c>
      <c r="AJ10" s="561">
        <v>27.739347850000001</v>
      </c>
      <c r="AK10" s="561">
        <v>25.928046049999999</v>
      </c>
      <c r="AL10" s="561">
        <v>29.453352110000001</v>
      </c>
      <c r="AM10" s="561">
        <v>35.585139730000002</v>
      </c>
      <c r="AN10" s="561">
        <v>32.440384420000001</v>
      </c>
      <c r="AO10" s="561">
        <v>27.933943620000001</v>
      </c>
      <c r="AP10" s="561">
        <v>25.143159369999999</v>
      </c>
      <c r="AQ10" s="561">
        <v>29.87550779</v>
      </c>
      <c r="AR10" s="561">
        <v>36.514665999999998</v>
      </c>
      <c r="AS10" s="561">
        <v>42.387331109999998</v>
      </c>
      <c r="AT10" s="561">
        <v>40.754797449999998</v>
      </c>
      <c r="AU10" s="561">
        <v>33.147708979999997</v>
      </c>
      <c r="AV10" s="561">
        <v>26.206762950000002</v>
      </c>
      <c r="AW10" s="561">
        <v>27.04652308</v>
      </c>
      <c r="AX10" s="561">
        <v>34.401683679999998</v>
      </c>
      <c r="AY10" s="561">
        <v>32.952986889999998</v>
      </c>
      <c r="AZ10" s="561">
        <v>27.514025820000001</v>
      </c>
      <c r="BA10" s="561">
        <v>27.93371956</v>
      </c>
      <c r="BB10" s="561">
        <v>25.705495989999999</v>
      </c>
      <c r="BC10" s="561">
        <v>27.804898022</v>
      </c>
      <c r="BD10" s="561">
        <v>32.691094681999999</v>
      </c>
      <c r="BE10" s="562">
        <v>40.865130000000001</v>
      </c>
      <c r="BF10" s="562">
        <v>42.596699999999998</v>
      </c>
      <c r="BG10" s="562">
        <v>35.690820000000002</v>
      </c>
      <c r="BH10" s="562">
        <v>27.48067</v>
      </c>
      <c r="BI10" s="562">
        <v>27.664380000000001</v>
      </c>
      <c r="BJ10" s="562">
        <v>34.064079999999997</v>
      </c>
      <c r="BK10" s="562">
        <v>35.100810000000003</v>
      </c>
      <c r="BL10" s="562">
        <v>32.258180000000003</v>
      </c>
      <c r="BM10" s="562">
        <v>29.616520000000001</v>
      </c>
      <c r="BN10" s="562">
        <v>26.117719999999998</v>
      </c>
      <c r="BO10" s="562">
        <v>29.63176</v>
      </c>
      <c r="BP10" s="562">
        <v>37.808120000000002</v>
      </c>
      <c r="BQ10" s="562">
        <v>45.159849999999999</v>
      </c>
      <c r="BR10" s="562">
        <v>44.154229999999998</v>
      </c>
      <c r="BS10" s="562">
        <v>36.403329999999997</v>
      </c>
      <c r="BT10" s="562">
        <v>27.93393</v>
      </c>
      <c r="BU10" s="562">
        <v>28.02458</v>
      </c>
      <c r="BV10" s="562">
        <v>34.402079999999998</v>
      </c>
    </row>
    <row r="11" spans="1:74" ht="11.15" customHeight="1" x14ac:dyDescent="0.25">
      <c r="A11" s="86" t="s">
        <v>1084</v>
      </c>
      <c r="B11" s="159" t="s">
        <v>422</v>
      </c>
      <c r="C11" s="561">
        <v>11.2755068</v>
      </c>
      <c r="D11" s="561">
        <v>9.8572122699999998</v>
      </c>
      <c r="E11" s="561">
        <v>9.1380073300000006</v>
      </c>
      <c r="F11" s="561">
        <v>7.3449317499999998</v>
      </c>
      <c r="G11" s="561">
        <v>8.2012887400000007</v>
      </c>
      <c r="H11" s="561">
        <v>10.311439249999999</v>
      </c>
      <c r="I11" s="561">
        <v>12.426140370000001</v>
      </c>
      <c r="J11" s="561">
        <v>12.39281879</v>
      </c>
      <c r="K11" s="561">
        <v>11.85890976</v>
      </c>
      <c r="L11" s="561">
        <v>9.0864553400000005</v>
      </c>
      <c r="M11" s="561">
        <v>8.4714711400000002</v>
      </c>
      <c r="N11" s="561">
        <v>9.9155815300000008</v>
      </c>
      <c r="O11" s="561">
        <v>10.10147523</v>
      </c>
      <c r="P11" s="561">
        <v>9.7534541200000007</v>
      </c>
      <c r="Q11" s="561">
        <v>8.5206274900000007</v>
      </c>
      <c r="R11" s="561">
        <v>7.4300166499999998</v>
      </c>
      <c r="S11" s="561">
        <v>7.91833103</v>
      </c>
      <c r="T11" s="561">
        <v>10.203291869999999</v>
      </c>
      <c r="U11" s="561">
        <v>12.96812347</v>
      </c>
      <c r="V11" s="561">
        <v>12.753705699999999</v>
      </c>
      <c r="W11" s="561">
        <v>10.694378459999999</v>
      </c>
      <c r="X11" s="561">
        <v>7.7526206499999999</v>
      </c>
      <c r="Y11" s="561">
        <v>7.5493484899999999</v>
      </c>
      <c r="Z11" s="561">
        <v>10.70050786</v>
      </c>
      <c r="AA11" s="561">
        <v>12.152412119999999</v>
      </c>
      <c r="AB11" s="561">
        <v>11.643273560000001</v>
      </c>
      <c r="AC11" s="561">
        <v>9.3978907100000004</v>
      </c>
      <c r="AD11" s="561">
        <v>7.4145635700000003</v>
      </c>
      <c r="AE11" s="561">
        <v>7.6604361499999998</v>
      </c>
      <c r="AF11" s="561">
        <v>10.027376220000001</v>
      </c>
      <c r="AG11" s="561">
        <v>12.08258432</v>
      </c>
      <c r="AH11" s="561">
        <v>12.60445726</v>
      </c>
      <c r="AI11" s="561">
        <v>10.72888659</v>
      </c>
      <c r="AJ11" s="561">
        <v>8.2057501500000001</v>
      </c>
      <c r="AK11" s="561">
        <v>8.2221208200000007</v>
      </c>
      <c r="AL11" s="561">
        <v>9.2901505499999999</v>
      </c>
      <c r="AM11" s="561">
        <v>12.024361600000001</v>
      </c>
      <c r="AN11" s="561">
        <v>11.562859319999999</v>
      </c>
      <c r="AO11" s="561">
        <v>9.0141735500000006</v>
      </c>
      <c r="AP11" s="561">
        <v>7.7284282199999996</v>
      </c>
      <c r="AQ11" s="561">
        <v>8.65659578</v>
      </c>
      <c r="AR11" s="561">
        <v>11.306624599999999</v>
      </c>
      <c r="AS11" s="561">
        <v>13.71789229</v>
      </c>
      <c r="AT11" s="561">
        <v>12.791082980000001</v>
      </c>
      <c r="AU11" s="561">
        <v>10.5344645</v>
      </c>
      <c r="AV11" s="561">
        <v>7.7916165399999997</v>
      </c>
      <c r="AW11" s="561">
        <v>8.0207415799999993</v>
      </c>
      <c r="AX11" s="561">
        <v>10.67002465</v>
      </c>
      <c r="AY11" s="561">
        <v>11.24323424</v>
      </c>
      <c r="AZ11" s="561">
        <v>9.6259347999999996</v>
      </c>
      <c r="BA11" s="561">
        <v>8.3709739600000006</v>
      </c>
      <c r="BB11" s="561">
        <v>7.6242591700000002</v>
      </c>
      <c r="BC11" s="561">
        <v>8.2191953697999995</v>
      </c>
      <c r="BD11" s="561">
        <v>10.128905889</v>
      </c>
      <c r="BE11" s="562">
        <v>12.8063</v>
      </c>
      <c r="BF11" s="562">
        <v>13.19537</v>
      </c>
      <c r="BG11" s="562">
        <v>11.45804</v>
      </c>
      <c r="BH11" s="562">
        <v>8.0534370000000006</v>
      </c>
      <c r="BI11" s="562">
        <v>8.1165699999999994</v>
      </c>
      <c r="BJ11" s="562">
        <v>10.765639999999999</v>
      </c>
      <c r="BK11" s="562">
        <v>12.289350000000001</v>
      </c>
      <c r="BL11" s="562">
        <v>11.579079999999999</v>
      </c>
      <c r="BM11" s="562">
        <v>9.0072829999999993</v>
      </c>
      <c r="BN11" s="562">
        <v>7.7193350000000001</v>
      </c>
      <c r="BO11" s="562">
        <v>8.4249179999999999</v>
      </c>
      <c r="BP11" s="562">
        <v>10.95172</v>
      </c>
      <c r="BQ11" s="562">
        <v>13.72711</v>
      </c>
      <c r="BR11" s="562">
        <v>13.502420000000001</v>
      </c>
      <c r="BS11" s="562">
        <v>11.57517</v>
      </c>
      <c r="BT11" s="562">
        <v>8.1236879999999996</v>
      </c>
      <c r="BU11" s="562">
        <v>8.1776599999999995</v>
      </c>
      <c r="BV11" s="562">
        <v>10.842169999999999</v>
      </c>
    </row>
    <row r="12" spans="1:74" ht="11.15" customHeight="1" x14ac:dyDescent="0.25">
      <c r="A12" s="86" t="s">
        <v>1085</v>
      </c>
      <c r="B12" s="159" t="s">
        <v>423</v>
      </c>
      <c r="C12" s="561">
        <v>19.24409558</v>
      </c>
      <c r="D12" s="561">
        <v>16.794847529999998</v>
      </c>
      <c r="E12" s="561">
        <v>16.05708387</v>
      </c>
      <c r="F12" s="561">
        <v>12.997320869999999</v>
      </c>
      <c r="G12" s="561">
        <v>15.646555340000001</v>
      </c>
      <c r="H12" s="561">
        <v>20.788260900000001</v>
      </c>
      <c r="I12" s="561">
        <v>25.030437790000001</v>
      </c>
      <c r="J12" s="561">
        <v>26.597568899999999</v>
      </c>
      <c r="K12" s="561">
        <v>24.831094159999999</v>
      </c>
      <c r="L12" s="561">
        <v>19.645582189999999</v>
      </c>
      <c r="M12" s="561">
        <v>14.73844267</v>
      </c>
      <c r="N12" s="561">
        <v>16.634364219999998</v>
      </c>
      <c r="O12" s="561">
        <v>17.499084369999999</v>
      </c>
      <c r="P12" s="561">
        <v>16.589204519999999</v>
      </c>
      <c r="Q12" s="561">
        <v>15.13628814</v>
      </c>
      <c r="R12" s="561">
        <v>14.405236589999999</v>
      </c>
      <c r="S12" s="561">
        <v>16.70774188</v>
      </c>
      <c r="T12" s="561">
        <v>22.034402350000001</v>
      </c>
      <c r="U12" s="561">
        <v>27.171694039999998</v>
      </c>
      <c r="V12" s="561">
        <v>26.945831370000001</v>
      </c>
      <c r="W12" s="561">
        <v>22.693767189999999</v>
      </c>
      <c r="X12" s="561">
        <v>16.89739904</v>
      </c>
      <c r="Y12" s="561">
        <v>14.229838579999999</v>
      </c>
      <c r="Z12" s="561">
        <v>17.757755970000002</v>
      </c>
      <c r="AA12" s="561">
        <v>20.400601389999999</v>
      </c>
      <c r="AB12" s="561">
        <v>18.416273189999998</v>
      </c>
      <c r="AC12" s="561">
        <v>17.855860270000001</v>
      </c>
      <c r="AD12" s="561">
        <v>13.476364889999999</v>
      </c>
      <c r="AE12" s="561">
        <v>15.212718430000001</v>
      </c>
      <c r="AF12" s="561">
        <v>20.875147250000001</v>
      </c>
      <c r="AG12" s="561">
        <v>25.106138229999999</v>
      </c>
      <c r="AH12" s="561">
        <v>26.289515189999999</v>
      </c>
      <c r="AI12" s="561">
        <v>23.637076140000001</v>
      </c>
      <c r="AJ12" s="561">
        <v>17.464539469999998</v>
      </c>
      <c r="AK12" s="561">
        <v>14.06241638</v>
      </c>
      <c r="AL12" s="561">
        <v>15.3505912</v>
      </c>
      <c r="AM12" s="561">
        <v>19.982657459999999</v>
      </c>
      <c r="AN12" s="561">
        <v>19.807729899999998</v>
      </c>
      <c r="AO12" s="561">
        <v>17.06497534</v>
      </c>
      <c r="AP12" s="561">
        <v>14.571698769999999</v>
      </c>
      <c r="AQ12" s="561">
        <v>18.995872500000001</v>
      </c>
      <c r="AR12" s="561">
        <v>25.21068687</v>
      </c>
      <c r="AS12" s="561">
        <v>30.054584670000001</v>
      </c>
      <c r="AT12" s="561">
        <v>28.321730559999999</v>
      </c>
      <c r="AU12" s="561">
        <v>22.951005949999999</v>
      </c>
      <c r="AV12" s="561">
        <v>17.254079130000001</v>
      </c>
      <c r="AW12" s="561">
        <v>15.09756322</v>
      </c>
      <c r="AX12" s="561">
        <v>18.947581450000001</v>
      </c>
      <c r="AY12" s="561">
        <v>19.489822910000001</v>
      </c>
      <c r="AZ12" s="561">
        <v>17.11848359</v>
      </c>
      <c r="BA12" s="561">
        <v>15.372202339999999</v>
      </c>
      <c r="BB12" s="561">
        <v>13.89997294</v>
      </c>
      <c r="BC12" s="561">
        <v>17.804542652999999</v>
      </c>
      <c r="BD12" s="561">
        <v>23.857120170999998</v>
      </c>
      <c r="BE12" s="562">
        <v>27.834599999999998</v>
      </c>
      <c r="BF12" s="562">
        <v>28.065940000000001</v>
      </c>
      <c r="BG12" s="562">
        <v>23.779499999999999</v>
      </c>
      <c r="BH12" s="562">
        <v>17.9603</v>
      </c>
      <c r="BI12" s="562">
        <v>15.31856</v>
      </c>
      <c r="BJ12" s="562">
        <v>19.447759999999999</v>
      </c>
      <c r="BK12" s="562">
        <v>21.4373</v>
      </c>
      <c r="BL12" s="562">
        <v>19.064129999999999</v>
      </c>
      <c r="BM12" s="562">
        <v>15.90104</v>
      </c>
      <c r="BN12" s="562">
        <v>14.250730000000001</v>
      </c>
      <c r="BO12" s="562">
        <v>18.393599999999999</v>
      </c>
      <c r="BP12" s="562">
        <v>24.500250000000001</v>
      </c>
      <c r="BQ12" s="562">
        <v>28.738240000000001</v>
      </c>
      <c r="BR12" s="562">
        <v>28.849250000000001</v>
      </c>
      <c r="BS12" s="562">
        <v>24.2363</v>
      </c>
      <c r="BT12" s="562">
        <v>18.308260000000001</v>
      </c>
      <c r="BU12" s="562">
        <v>15.6065</v>
      </c>
      <c r="BV12" s="562">
        <v>19.790040000000001</v>
      </c>
    </row>
    <row r="13" spans="1:74" ht="11.15" customHeight="1" x14ac:dyDescent="0.25">
      <c r="A13" s="86" t="s">
        <v>1086</v>
      </c>
      <c r="B13" s="159" t="s">
        <v>424</v>
      </c>
      <c r="C13" s="561">
        <v>8.4362484700000007</v>
      </c>
      <c r="D13" s="561">
        <v>7.5641654999999997</v>
      </c>
      <c r="E13" s="561">
        <v>7.1613440600000002</v>
      </c>
      <c r="F13" s="561">
        <v>6.4480374300000003</v>
      </c>
      <c r="G13" s="561">
        <v>6.74090291</v>
      </c>
      <c r="H13" s="561">
        <v>8.9826649300000003</v>
      </c>
      <c r="I13" s="561">
        <v>11.76230168</v>
      </c>
      <c r="J13" s="561">
        <v>12.046127350000001</v>
      </c>
      <c r="K13" s="561">
        <v>9.2217606599999993</v>
      </c>
      <c r="L13" s="561">
        <v>7.05674285</v>
      </c>
      <c r="M13" s="561">
        <v>6.8023598999999999</v>
      </c>
      <c r="N13" s="561">
        <v>8.2351843099999993</v>
      </c>
      <c r="O13" s="561">
        <v>8.3094690799999995</v>
      </c>
      <c r="P13" s="561">
        <v>7.3563062500000003</v>
      </c>
      <c r="Q13" s="561">
        <v>6.8904589500000002</v>
      </c>
      <c r="R13" s="561">
        <v>6.9392554999999998</v>
      </c>
      <c r="S13" s="561">
        <v>8.6914824700000004</v>
      </c>
      <c r="T13" s="561">
        <v>10.16705807</v>
      </c>
      <c r="U13" s="561">
        <v>12.94493696</v>
      </c>
      <c r="V13" s="561">
        <v>13.298877640000001</v>
      </c>
      <c r="W13" s="561">
        <v>9.9067571399999999</v>
      </c>
      <c r="X13" s="561">
        <v>8.1011965400000001</v>
      </c>
      <c r="Y13" s="561">
        <v>7.2687996999999998</v>
      </c>
      <c r="Z13" s="561">
        <v>8.69604277</v>
      </c>
      <c r="AA13" s="561">
        <v>8.7524879900000006</v>
      </c>
      <c r="AB13" s="561">
        <v>7.4808114400000001</v>
      </c>
      <c r="AC13" s="561">
        <v>7.4666974499999998</v>
      </c>
      <c r="AD13" s="561">
        <v>7.1230390699999999</v>
      </c>
      <c r="AE13" s="561">
        <v>8.1011236600000007</v>
      </c>
      <c r="AF13" s="561">
        <v>11.58497903</v>
      </c>
      <c r="AG13" s="561">
        <v>13.03219107</v>
      </c>
      <c r="AH13" s="561">
        <v>12.2220225</v>
      </c>
      <c r="AI13" s="561">
        <v>9.8770155800000001</v>
      </c>
      <c r="AJ13" s="561">
        <v>7.1165729600000001</v>
      </c>
      <c r="AK13" s="561">
        <v>6.8390484799999998</v>
      </c>
      <c r="AL13" s="561">
        <v>8.3292718400000005</v>
      </c>
      <c r="AM13" s="561">
        <v>8.8641264300000007</v>
      </c>
      <c r="AN13" s="561">
        <v>7.7305525399999997</v>
      </c>
      <c r="AO13" s="561">
        <v>7.5209044199999999</v>
      </c>
      <c r="AP13" s="561">
        <v>7.1238803900000001</v>
      </c>
      <c r="AQ13" s="561">
        <v>8.3485423700000005</v>
      </c>
      <c r="AR13" s="561">
        <v>10.75059557</v>
      </c>
      <c r="AS13" s="561">
        <v>13.31977843</v>
      </c>
      <c r="AT13" s="561">
        <v>12.49104064</v>
      </c>
      <c r="AU13" s="561">
        <v>10.3092028</v>
      </c>
      <c r="AV13" s="561">
        <v>7.55798887</v>
      </c>
      <c r="AW13" s="561">
        <v>7.5071754200000003</v>
      </c>
      <c r="AX13" s="561">
        <v>9.1910176400000001</v>
      </c>
      <c r="AY13" s="561">
        <v>9.2388484999999996</v>
      </c>
      <c r="AZ13" s="561">
        <v>8.0369585800000003</v>
      </c>
      <c r="BA13" s="561">
        <v>7.9671211700000004</v>
      </c>
      <c r="BB13" s="561">
        <v>7.2703225299999996</v>
      </c>
      <c r="BC13" s="561">
        <v>8.0687412741000006</v>
      </c>
      <c r="BD13" s="561">
        <v>9.2675413709000001</v>
      </c>
      <c r="BE13" s="562">
        <v>12.12542</v>
      </c>
      <c r="BF13" s="562">
        <v>12.926439999999999</v>
      </c>
      <c r="BG13" s="562">
        <v>10.296010000000001</v>
      </c>
      <c r="BH13" s="562">
        <v>7.7531670000000004</v>
      </c>
      <c r="BI13" s="562">
        <v>7.29474</v>
      </c>
      <c r="BJ13" s="562">
        <v>8.9289020000000008</v>
      </c>
      <c r="BK13" s="562">
        <v>8.9450710000000004</v>
      </c>
      <c r="BL13" s="562">
        <v>7.9881399999999996</v>
      </c>
      <c r="BM13" s="562">
        <v>7.5538119999999997</v>
      </c>
      <c r="BN13" s="562">
        <v>7.1164519999999998</v>
      </c>
      <c r="BO13" s="562">
        <v>8.3301649999999992</v>
      </c>
      <c r="BP13" s="562">
        <v>11.428649999999999</v>
      </c>
      <c r="BQ13" s="562">
        <v>13.65837</v>
      </c>
      <c r="BR13" s="562">
        <v>13.335599999999999</v>
      </c>
      <c r="BS13" s="562">
        <v>10.455310000000001</v>
      </c>
      <c r="BT13" s="562">
        <v>7.8511030000000002</v>
      </c>
      <c r="BU13" s="562">
        <v>7.3711409999999997</v>
      </c>
      <c r="BV13" s="562">
        <v>9.0112400000000008</v>
      </c>
    </row>
    <row r="14" spans="1:74" ht="11.15" customHeight="1" x14ac:dyDescent="0.25">
      <c r="A14" s="86" t="s">
        <v>1087</v>
      </c>
      <c r="B14" s="159" t="s">
        <v>236</v>
      </c>
      <c r="C14" s="561">
        <v>14.39873137</v>
      </c>
      <c r="D14" s="561">
        <v>12.186597949999999</v>
      </c>
      <c r="E14" s="561">
        <v>12.48005165</v>
      </c>
      <c r="F14" s="561">
        <v>9.4034843499999994</v>
      </c>
      <c r="G14" s="561">
        <v>10.252670910000001</v>
      </c>
      <c r="H14" s="561">
        <v>10.038707029999999</v>
      </c>
      <c r="I14" s="561">
        <v>12.80832019</v>
      </c>
      <c r="J14" s="561">
        <v>14.010720579999999</v>
      </c>
      <c r="K14" s="561">
        <v>11.922164069999999</v>
      </c>
      <c r="L14" s="561">
        <v>11.53395942</v>
      </c>
      <c r="M14" s="561">
        <v>10.44991982</v>
      </c>
      <c r="N14" s="561">
        <v>13.837265650000001</v>
      </c>
      <c r="O14" s="561">
        <v>13.908775009999999</v>
      </c>
      <c r="P14" s="561">
        <v>10.92071646</v>
      </c>
      <c r="Q14" s="561">
        <v>11.79588072</v>
      </c>
      <c r="R14" s="561">
        <v>10.00354976</v>
      </c>
      <c r="S14" s="561">
        <v>11.27712738</v>
      </c>
      <c r="T14" s="561">
        <v>11.88903973</v>
      </c>
      <c r="U14" s="561">
        <v>14.7635626</v>
      </c>
      <c r="V14" s="561">
        <v>14.48215048</v>
      </c>
      <c r="W14" s="561">
        <v>13.69589584</v>
      </c>
      <c r="X14" s="561">
        <v>13.19604977</v>
      </c>
      <c r="Y14" s="561">
        <v>10.592235909999999</v>
      </c>
      <c r="Z14" s="561">
        <v>14.896388350000001</v>
      </c>
      <c r="AA14" s="561">
        <v>13.59166267</v>
      </c>
      <c r="AB14" s="561">
        <v>12.201559939999999</v>
      </c>
      <c r="AC14" s="561">
        <v>13.329216600000001</v>
      </c>
      <c r="AD14" s="561">
        <v>9.7731059699999996</v>
      </c>
      <c r="AE14" s="561">
        <v>10.44314567</v>
      </c>
      <c r="AF14" s="561">
        <v>11.86749936</v>
      </c>
      <c r="AG14" s="561">
        <v>15.2855145</v>
      </c>
      <c r="AH14" s="561">
        <v>14.67998983</v>
      </c>
      <c r="AI14" s="561">
        <v>12.766164849999999</v>
      </c>
      <c r="AJ14" s="561">
        <v>10.264269580000001</v>
      </c>
      <c r="AK14" s="561">
        <v>10.51685749</v>
      </c>
      <c r="AL14" s="561">
        <v>13.87173554</v>
      </c>
      <c r="AM14" s="561">
        <v>15.01909053</v>
      </c>
      <c r="AN14" s="561">
        <v>11.461983699999999</v>
      </c>
      <c r="AO14" s="561">
        <v>11.912163919999999</v>
      </c>
      <c r="AP14" s="561">
        <v>10.438186119999999</v>
      </c>
      <c r="AQ14" s="561">
        <v>10.486092729999999</v>
      </c>
      <c r="AR14" s="561">
        <v>11.509290010000001</v>
      </c>
      <c r="AS14" s="561">
        <v>13.508086520000001</v>
      </c>
      <c r="AT14" s="561">
        <v>15.47431723</v>
      </c>
      <c r="AU14" s="561">
        <v>14.1691147</v>
      </c>
      <c r="AV14" s="561">
        <v>10.706864319999999</v>
      </c>
      <c r="AW14" s="561">
        <v>11.77810335</v>
      </c>
      <c r="AX14" s="561">
        <v>14.2685663</v>
      </c>
      <c r="AY14" s="561">
        <v>14.712456919999999</v>
      </c>
      <c r="AZ14" s="561">
        <v>12.035828070000001</v>
      </c>
      <c r="BA14" s="561">
        <v>12.65964672</v>
      </c>
      <c r="BB14" s="561">
        <v>10.645621350000001</v>
      </c>
      <c r="BC14" s="561">
        <v>10.259403785</v>
      </c>
      <c r="BD14" s="561">
        <v>10.431395552</v>
      </c>
      <c r="BE14" s="562">
        <v>12.01938</v>
      </c>
      <c r="BF14" s="562">
        <v>14.74757</v>
      </c>
      <c r="BG14" s="562">
        <v>13.479979999999999</v>
      </c>
      <c r="BH14" s="562">
        <v>10.56532</v>
      </c>
      <c r="BI14" s="562">
        <v>11.32044</v>
      </c>
      <c r="BJ14" s="562">
        <v>13.47824</v>
      </c>
      <c r="BK14" s="562">
        <v>13.995889999999999</v>
      </c>
      <c r="BL14" s="562">
        <v>11.65155</v>
      </c>
      <c r="BM14" s="562">
        <v>11.54157</v>
      </c>
      <c r="BN14" s="562">
        <v>10.12628</v>
      </c>
      <c r="BO14" s="562">
        <v>10.393219999999999</v>
      </c>
      <c r="BP14" s="562">
        <v>11.4316</v>
      </c>
      <c r="BQ14" s="562">
        <v>13.580360000000001</v>
      </c>
      <c r="BR14" s="562">
        <v>15.47846</v>
      </c>
      <c r="BS14" s="562">
        <v>13.488569999999999</v>
      </c>
      <c r="BT14" s="562">
        <v>10.57799</v>
      </c>
      <c r="BU14" s="562">
        <v>11.28886</v>
      </c>
      <c r="BV14" s="562">
        <v>13.4336</v>
      </c>
    </row>
    <row r="15" spans="1:74" ht="11.15" customHeight="1" x14ac:dyDescent="0.25">
      <c r="A15" s="86" t="s">
        <v>1088</v>
      </c>
      <c r="B15" s="159" t="s">
        <v>237</v>
      </c>
      <c r="C15" s="561">
        <v>0.44357437999999999</v>
      </c>
      <c r="D15" s="561">
        <v>0.35982470999999999</v>
      </c>
      <c r="E15" s="561">
        <v>0.37226680000000001</v>
      </c>
      <c r="F15" s="561">
        <v>0.34315230000000002</v>
      </c>
      <c r="G15" s="561">
        <v>0.35851045999999998</v>
      </c>
      <c r="H15" s="561">
        <v>0.36491989000000002</v>
      </c>
      <c r="I15" s="561">
        <v>0.40199847999999999</v>
      </c>
      <c r="J15" s="561">
        <v>0.40383085000000002</v>
      </c>
      <c r="K15" s="561">
        <v>0.39195666000000001</v>
      </c>
      <c r="L15" s="561">
        <v>0.40810094000000002</v>
      </c>
      <c r="M15" s="561">
        <v>0.40293485000000001</v>
      </c>
      <c r="N15" s="561">
        <v>0.43691171000000001</v>
      </c>
      <c r="O15" s="561">
        <v>0.47074290000000002</v>
      </c>
      <c r="P15" s="561">
        <v>0.38801957999999998</v>
      </c>
      <c r="Q15" s="561">
        <v>0.40154337000000001</v>
      </c>
      <c r="R15" s="561">
        <v>0.37432175000000001</v>
      </c>
      <c r="S15" s="561">
        <v>0.37887750999999997</v>
      </c>
      <c r="T15" s="561">
        <v>0.38765516</v>
      </c>
      <c r="U15" s="561">
        <v>0.38956628999999998</v>
      </c>
      <c r="V15" s="561">
        <v>0.4008043</v>
      </c>
      <c r="W15" s="561">
        <v>0.39551195</v>
      </c>
      <c r="X15" s="561">
        <v>0.43208215</v>
      </c>
      <c r="Y15" s="561">
        <v>0.45114546999999999</v>
      </c>
      <c r="Z15" s="561">
        <v>0.46788960000000002</v>
      </c>
      <c r="AA15" s="561">
        <v>0.45136526999999999</v>
      </c>
      <c r="AB15" s="561">
        <v>0.39958183000000003</v>
      </c>
      <c r="AC15" s="561">
        <v>0.42049138000000003</v>
      </c>
      <c r="AD15" s="561">
        <v>0.37692170000000003</v>
      </c>
      <c r="AE15" s="561">
        <v>0.37766967000000001</v>
      </c>
      <c r="AF15" s="561">
        <v>0.37915300000000002</v>
      </c>
      <c r="AG15" s="561">
        <v>0.39806685000000003</v>
      </c>
      <c r="AH15" s="561">
        <v>0.40468172000000002</v>
      </c>
      <c r="AI15" s="561">
        <v>0.38660976000000002</v>
      </c>
      <c r="AJ15" s="561">
        <v>0.40637965999999998</v>
      </c>
      <c r="AK15" s="561">
        <v>0.43400705000000001</v>
      </c>
      <c r="AL15" s="561">
        <v>0.47406514999999999</v>
      </c>
      <c r="AM15" s="561">
        <v>0.46892057999999998</v>
      </c>
      <c r="AN15" s="561">
        <v>0.38106339</v>
      </c>
      <c r="AO15" s="561">
        <v>0.40243638999999998</v>
      </c>
      <c r="AP15" s="561">
        <v>0.37159762000000002</v>
      </c>
      <c r="AQ15" s="561">
        <v>0.37360252999999999</v>
      </c>
      <c r="AR15" s="561">
        <v>0.36260165999999999</v>
      </c>
      <c r="AS15" s="561">
        <v>0.38242017</v>
      </c>
      <c r="AT15" s="561">
        <v>0.39092286999999998</v>
      </c>
      <c r="AU15" s="561">
        <v>0.38335132</v>
      </c>
      <c r="AV15" s="561">
        <v>0.40727760000000002</v>
      </c>
      <c r="AW15" s="561">
        <v>0.41391618000000002</v>
      </c>
      <c r="AX15" s="561">
        <v>0.45534719000000001</v>
      </c>
      <c r="AY15" s="561">
        <v>0.46200751000000001</v>
      </c>
      <c r="AZ15" s="561">
        <v>0.37386788999999998</v>
      </c>
      <c r="BA15" s="561">
        <v>0.41051110000000002</v>
      </c>
      <c r="BB15" s="561">
        <v>0.37882239000000001</v>
      </c>
      <c r="BC15" s="561">
        <v>0.37746685000000002</v>
      </c>
      <c r="BD15" s="561">
        <v>0.36538769999999998</v>
      </c>
      <c r="BE15" s="562">
        <v>0.38608720000000002</v>
      </c>
      <c r="BF15" s="562">
        <v>0.39503569999999999</v>
      </c>
      <c r="BG15" s="562">
        <v>0.38752619999999999</v>
      </c>
      <c r="BH15" s="562">
        <v>0.41141499999999998</v>
      </c>
      <c r="BI15" s="562">
        <v>0.41822740000000003</v>
      </c>
      <c r="BJ15" s="562">
        <v>0.45946239999999999</v>
      </c>
      <c r="BK15" s="562">
        <v>0.46627940000000001</v>
      </c>
      <c r="BL15" s="562">
        <v>0.39013969999999998</v>
      </c>
      <c r="BM15" s="562">
        <v>0.41311330000000002</v>
      </c>
      <c r="BN15" s="562">
        <v>0.38042999999999999</v>
      </c>
      <c r="BO15" s="562">
        <v>0.37820700000000002</v>
      </c>
      <c r="BP15" s="562">
        <v>0.36520580000000002</v>
      </c>
      <c r="BQ15" s="562">
        <v>0.3851</v>
      </c>
      <c r="BR15" s="562">
        <v>0.39335350000000002</v>
      </c>
      <c r="BS15" s="562">
        <v>0.38539479999999998</v>
      </c>
      <c r="BT15" s="562">
        <v>0.40885189999999999</v>
      </c>
      <c r="BU15" s="562">
        <v>0.41534090000000001</v>
      </c>
      <c r="BV15" s="562">
        <v>0.4560748</v>
      </c>
    </row>
    <row r="16" spans="1:74" ht="11.15" customHeight="1" x14ac:dyDescent="0.25">
      <c r="A16" s="86" t="s">
        <v>1089</v>
      </c>
      <c r="B16" s="159" t="s">
        <v>426</v>
      </c>
      <c r="C16" s="561">
        <v>133.31755021000001</v>
      </c>
      <c r="D16" s="561">
        <v>116.60800242000001</v>
      </c>
      <c r="E16" s="561">
        <v>112.60541507000001</v>
      </c>
      <c r="F16" s="561">
        <v>90.383821839999996</v>
      </c>
      <c r="G16" s="561">
        <v>100.33107133</v>
      </c>
      <c r="H16" s="561">
        <v>120.11616995999999</v>
      </c>
      <c r="I16" s="561">
        <v>153.74888910000001</v>
      </c>
      <c r="J16" s="561">
        <v>150.08305576000001</v>
      </c>
      <c r="K16" s="561">
        <v>131.5667267</v>
      </c>
      <c r="L16" s="561">
        <v>107.99720824000001</v>
      </c>
      <c r="M16" s="561">
        <v>102.45292212</v>
      </c>
      <c r="N16" s="561">
        <v>121.07807665</v>
      </c>
      <c r="O16" s="561">
        <v>124.44221134999999</v>
      </c>
      <c r="P16" s="561">
        <v>112.12288192</v>
      </c>
      <c r="Q16" s="561">
        <v>104.25494275</v>
      </c>
      <c r="R16" s="561">
        <v>97.759203060000004</v>
      </c>
      <c r="S16" s="561">
        <v>105.68094311</v>
      </c>
      <c r="T16" s="561">
        <v>131.53805062999999</v>
      </c>
      <c r="U16" s="561">
        <v>167.10814163000001</v>
      </c>
      <c r="V16" s="561">
        <v>158.93914744</v>
      </c>
      <c r="W16" s="561">
        <v>127.82389320999999</v>
      </c>
      <c r="X16" s="561">
        <v>105.51393613</v>
      </c>
      <c r="Y16" s="561">
        <v>99.660936559999996</v>
      </c>
      <c r="Z16" s="561">
        <v>129.76075834</v>
      </c>
      <c r="AA16" s="561">
        <v>136.68235149</v>
      </c>
      <c r="AB16" s="561">
        <v>126.54955735999999</v>
      </c>
      <c r="AC16" s="561">
        <v>114.37398007</v>
      </c>
      <c r="AD16" s="561">
        <v>93.890880019999997</v>
      </c>
      <c r="AE16" s="561">
        <v>101.16029415</v>
      </c>
      <c r="AF16" s="561">
        <v>132.15348567000001</v>
      </c>
      <c r="AG16" s="561">
        <v>154.49457176000001</v>
      </c>
      <c r="AH16" s="561">
        <v>157.79177211000001</v>
      </c>
      <c r="AI16" s="561">
        <v>131.11130374000001</v>
      </c>
      <c r="AJ16" s="561">
        <v>103.99221442</v>
      </c>
      <c r="AK16" s="561">
        <v>100.59096642</v>
      </c>
      <c r="AL16" s="561">
        <v>117.69550511</v>
      </c>
      <c r="AM16" s="561">
        <v>141.05664442</v>
      </c>
      <c r="AN16" s="561">
        <v>126.31955517999999</v>
      </c>
      <c r="AO16" s="561">
        <v>112.39053886000001</v>
      </c>
      <c r="AP16" s="561">
        <v>98.205995119999997</v>
      </c>
      <c r="AQ16" s="561">
        <v>111.0435968</v>
      </c>
      <c r="AR16" s="561">
        <v>137.48051974000001</v>
      </c>
      <c r="AS16" s="561">
        <v>165.71467389</v>
      </c>
      <c r="AT16" s="561">
        <v>161.64521105</v>
      </c>
      <c r="AU16" s="561">
        <v>130.37879806999999</v>
      </c>
      <c r="AV16" s="561">
        <v>100.72433255</v>
      </c>
      <c r="AW16" s="561">
        <v>103.94479933</v>
      </c>
      <c r="AX16" s="561">
        <v>132.98177955</v>
      </c>
      <c r="AY16" s="561">
        <v>132.69413165</v>
      </c>
      <c r="AZ16" s="561">
        <v>113.08133375</v>
      </c>
      <c r="BA16" s="561">
        <v>111.05824964999999</v>
      </c>
      <c r="BB16" s="561">
        <v>97.019978929999994</v>
      </c>
      <c r="BC16" s="561">
        <v>105.52165314</v>
      </c>
      <c r="BD16" s="561">
        <v>126.43995022</v>
      </c>
      <c r="BE16" s="562">
        <v>157.37870000000001</v>
      </c>
      <c r="BF16" s="562">
        <v>163.21250000000001</v>
      </c>
      <c r="BG16" s="562">
        <v>134.4547</v>
      </c>
      <c r="BH16" s="562">
        <v>103.56740000000001</v>
      </c>
      <c r="BI16" s="562">
        <v>105.00490000000001</v>
      </c>
      <c r="BJ16" s="562">
        <v>132.13329999999999</v>
      </c>
      <c r="BK16" s="562">
        <v>140.3724</v>
      </c>
      <c r="BL16" s="562">
        <v>125.8246</v>
      </c>
      <c r="BM16" s="562">
        <v>113.0808</v>
      </c>
      <c r="BN16" s="562">
        <v>98.029679999999999</v>
      </c>
      <c r="BO16" s="562">
        <v>109.7089</v>
      </c>
      <c r="BP16" s="562">
        <v>139.5917</v>
      </c>
      <c r="BQ16" s="562">
        <v>170.35220000000001</v>
      </c>
      <c r="BR16" s="562">
        <v>168.4982</v>
      </c>
      <c r="BS16" s="562">
        <v>136.5241</v>
      </c>
      <c r="BT16" s="562">
        <v>104.9631</v>
      </c>
      <c r="BU16" s="562">
        <v>106.15479999999999</v>
      </c>
      <c r="BV16" s="562">
        <v>133.3639</v>
      </c>
    </row>
    <row r="17" spans="1:74" ht="11.15" customHeight="1" x14ac:dyDescent="0.25">
      <c r="A17" s="86"/>
      <c r="B17" s="88" t="s">
        <v>8</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c r="AX17" s="563"/>
      <c r="AY17" s="563"/>
      <c r="AZ17" s="563"/>
      <c r="BA17" s="563"/>
      <c r="BB17" s="563"/>
      <c r="BC17" s="563"/>
      <c r="BD17" s="563"/>
      <c r="BE17" s="564"/>
      <c r="BF17" s="564"/>
      <c r="BG17" s="564"/>
      <c r="BH17" s="564"/>
      <c r="BI17" s="564"/>
      <c r="BJ17" s="564"/>
      <c r="BK17" s="564"/>
      <c r="BL17" s="564"/>
      <c r="BM17" s="564"/>
      <c r="BN17" s="564"/>
      <c r="BO17" s="564"/>
      <c r="BP17" s="564"/>
      <c r="BQ17" s="564"/>
      <c r="BR17" s="564"/>
      <c r="BS17" s="564"/>
      <c r="BT17" s="564"/>
      <c r="BU17" s="564"/>
      <c r="BV17" s="564"/>
    </row>
    <row r="18" spans="1:74" ht="11.15" customHeight="1" x14ac:dyDescent="0.25">
      <c r="A18" s="86" t="s">
        <v>1090</v>
      </c>
      <c r="B18" s="159" t="s">
        <v>418</v>
      </c>
      <c r="C18" s="561">
        <v>4.5828955300000001</v>
      </c>
      <c r="D18" s="561">
        <v>4.0634858200000004</v>
      </c>
      <c r="E18" s="561">
        <v>4.1752027199999997</v>
      </c>
      <c r="F18" s="561">
        <v>3.94692292</v>
      </c>
      <c r="G18" s="561">
        <v>3.9643462399999998</v>
      </c>
      <c r="H18" s="561">
        <v>4.2202467099999996</v>
      </c>
      <c r="I18" s="561">
        <v>5.0146561299999997</v>
      </c>
      <c r="J18" s="561">
        <v>4.7850908299999997</v>
      </c>
      <c r="K18" s="561">
        <v>4.1945436899999997</v>
      </c>
      <c r="L18" s="561">
        <v>4.1553638599999996</v>
      </c>
      <c r="M18" s="561">
        <v>4.1253357599999996</v>
      </c>
      <c r="N18" s="561">
        <v>4.2746368500000003</v>
      </c>
      <c r="O18" s="561">
        <v>4.2879406299999996</v>
      </c>
      <c r="P18" s="561">
        <v>4.0538865199999998</v>
      </c>
      <c r="Q18" s="561">
        <v>3.9435764</v>
      </c>
      <c r="R18" s="561">
        <v>3.299912</v>
      </c>
      <c r="S18" s="561">
        <v>3.4220077899999999</v>
      </c>
      <c r="T18" s="561">
        <v>3.8514255999999998</v>
      </c>
      <c r="U18" s="561">
        <v>4.5893920499999998</v>
      </c>
      <c r="V18" s="561">
        <v>4.4931371499999999</v>
      </c>
      <c r="W18" s="561">
        <v>4.1297577900000002</v>
      </c>
      <c r="X18" s="561">
        <v>3.8048276699999999</v>
      </c>
      <c r="Y18" s="561">
        <v>3.6033466399999998</v>
      </c>
      <c r="Z18" s="561">
        <v>3.9895478500000001</v>
      </c>
      <c r="AA18" s="561">
        <v>4.0876912000000001</v>
      </c>
      <c r="AB18" s="561">
        <v>3.8837538199999999</v>
      </c>
      <c r="AC18" s="561">
        <v>3.8713896700000001</v>
      </c>
      <c r="AD18" s="561">
        <v>3.7017799500000002</v>
      </c>
      <c r="AE18" s="561">
        <v>3.7071993999999999</v>
      </c>
      <c r="AF18" s="561">
        <v>4.4645183900000003</v>
      </c>
      <c r="AG18" s="561">
        <v>4.4174577800000003</v>
      </c>
      <c r="AH18" s="561">
        <v>4.9411434999999999</v>
      </c>
      <c r="AI18" s="561">
        <v>4.30976318</v>
      </c>
      <c r="AJ18" s="561">
        <v>3.9197973400000001</v>
      </c>
      <c r="AK18" s="561">
        <v>3.86895451</v>
      </c>
      <c r="AL18" s="561">
        <v>3.8874012599999999</v>
      </c>
      <c r="AM18" s="561">
        <v>4.2092372999999998</v>
      </c>
      <c r="AN18" s="561">
        <v>3.8991646700000002</v>
      </c>
      <c r="AO18" s="561">
        <v>3.9653855500000001</v>
      </c>
      <c r="AP18" s="561">
        <v>3.8215434899999998</v>
      </c>
      <c r="AQ18" s="561">
        <v>3.92909716</v>
      </c>
      <c r="AR18" s="561">
        <v>4.0673869099999997</v>
      </c>
      <c r="AS18" s="561">
        <v>4.805237</v>
      </c>
      <c r="AT18" s="561">
        <v>4.7947171800000001</v>
      </c>
      <c r="AU18" s="561">
        <v>4.2527069400000004</v>
      </c>
      <c r="AV18" s="561">
        <v>3.85246486</v>
      </c>
      <c r="AW18" s="561">
        <v>3.7888997299999998</v>
      </c>
      <c r="AX18" s="561">
        <v>4.0440546700000004</v>
      </c>
      <c r="AY18" s="561">
        <v>4.0452233700000004</v>
      </c>
      <c r="AZ18" s="561">
        <v>3.8463297299999999</v>
      </c>
      <c r="BA18" s="561">
        <v>3.9909426699999999</v>
      </c>
      <c r="BB18" s="561">
        <v>3.6550670300000001</v>
      </c>
      <c r="BC18" s="561">
        <v>3.7330834446000001</v>
      </c>
      <c r="BD18" s="561">
        <v>4.0525272761000002</v>
      </c>
      <c r="BE18" s="562">
        <v>4.7672759999999998</v>
      </c>
      <c r="BF18" s="562">
        <v>4.5809610000000003</v>
      </c>
      <c r="BG18" s="562">
        <v>4.2739079999999996</v>
      </c>
      <c r="BH18" s="562">
        <v>3.8677589999999999</v>
      </c>
      <c r="BI18" s="562">
        <v>3.814816</v>
      </c>
      <c r="BJ18" s="562">
        <v>4.0432509999999997</v>
      </c>
      <c r="BK18" s="562">
        <v>4.1180560000000002</v>
      </c>
      <c r="BL18" s="562">
        <v>4.0039699999999998</v>
      </c>
      <c r="BM18" s="562">
        <v>3.9775230000000001</v>
      </c>
      <c r="BN18" s="562">
        <v>3.6575570000000002</v>
      </c>
      <c r="BO18" s="562">
        <v>3.720167</v>
      </c>
      <c r="BP18" s="562">
        <v>4.0814120000000003</v>
      </c>
      <c r="BQ18" s="562">
        <v>4.7635870000000002</v>
      </c>
      <c r="BR18" s="562">
        <v>4.5405199999999999</v>
      </c>
      <c r="BS18" s="562">
        <v>4.2235389999999997</v>
      </c>
      <c r="BT18" s="562">
        <v>3.818184</v>
      </c>
      <c r="BU18" s="562">
        <v>3.7629929999999998</v>
      </c>
      <c r="BV18" s="562">
        <v>3.9858189999999998</v>
      </c>
    </row>
    <row r="19" spans="1:74" ht="11.15" customHeight="1" x14ac:dyDescent="0.25">
      <c r="A19" s="86" t="s">
        <v>1091</v>
      </c>
      <c r="B19" s="148" t="s">
        <v>448</v>
      </c>
      <c r="C19" s="561">
        <v>13.393620690000001</v>
      </c>
      <c r="D19" s="561">
        <v>12.665330839999999</v>
      </c>
      <c r="E19" s="561">
        <v>12.68439289</v>
      </c>
      <c r="F19" s="561">
        <v>11.57102824</v>
      </c>
      <c r="G19" s="561">
        <v>12.181142619999999</v>
      </c>
      <c r="H19" s="561">
        <v>12.663085730000001</v>
      </c>
      <c r="I19" s="561">
        <v>14.39851859</v>
      </c>
      <c r="J19" s="561">
        <v>14.428890790000001</v>
      </c>
      <c r="K19" s="561">
        <v>13.21957471</v>
      </c>
      <c r="L19" s="561">
        <v>12.11908919</v>
      </c>
      <c r="M19" s="561">
        <v>11.50830221</v>
      </c>
      <c r="N19" s="561">
        <v>12.413237499999999</v>
      </c>
      <c r="O19" s="561">
        <v>12.5714557</v>
      </c>
      <c r="P19" s="561">
        <v>11.990809909999999</v>
      </c>
      <c r="Q19" s="561">
        <v>11.472205840000001</v>
      </c>
      <c r="R19" s="561">
        <v>10.018060699999999</v>
      </c>
      <c r="S19" s="561">
        <v>9.6777599900000002</v>
      </c>
      <c r="T19" s="561">
        <v>11.500175219999999</v>
      </c>
      <c r="U19" s="561">
        <v>13.68811775</v>
      </c>
      <c r="V19" s="561">
        <v>13.296836770000001</v>
      </c>
      <c r="W19" s="561">
        <v>12.10458232</v>
      </c>
      <c r="X19" s="561">
        <v>10.937414220000001</v>
      </c>
      <c r="Y19" s="561">
        <v>10.61357319</v>
      </c>
      <c r="Z19" s="561">
        <v>11.814448390000001</v>
      </c>
      <c r="AA19" s="561">
        <v>11.64902667</v>
      </c>
      <c r="AB19" s="561">
        <v>11.873935850000001</v>
      </c>
      <c r="AC19" s="561">
        <v>11.393286509999999</v>
      </c>
      <c r="AD19" s="561">
        <v>10.552676310000001</v>
      </c>
      <c r="AE19" s="561">
        <v>10.726708520000001</v>
      </c>
      <c r="AF19" s="561">
        <v>12.24735912</v>
      </c>
      <c r="AG19" s="561">
        <v>13.713732</v>
      </c>
      <c r="AH19" s="561">
        <v>13.90301139</v>
      </c>
      <c r="AI19" s="561">
        <v>12.43254984</v>
      </c>
      <c r="AJ19" s="561">
        <v>11.68175606</v>
      </c>
      <c r="AK19" s="561">
        <v>11.15797446</v>
      </c>
      <c r="AL19" s="561">
        <v>11.71382449</v>
      </c>
      <c r="AM19" s="561">
        <v>12.445910250000001</v>
      </c>
      <c r="AN19" s="561">
        <v>11.6134282</v>
      </c>
      <c r="AO19" s="561">
        <v>11.930344099999999</v>
      </c>
      <c r="AP19" s="561">
        <v>10.971044559999999</v>
      </c>
      <c r="AQ19" s="561">
        <v>11.1818288</v>
      </c>
      <c r="AR19" s="561">
        <v>12.137679049999999</v>
      </c>
      <c r="AS19" s="561">
        <v>13.557715959999999</v>
      </c>
      <c r="AT19" s="561">
        <v>14.34223984</v>
      </c>
      <c r="AU19" s="561">
        <v>12.55351198</v>
      </c>
      <c r="AV19" s="561">
        <v>11.41153679</v>
      </c>
      <c r="AW19" s="561">
        <v>10.861265619999999</v>
      </c>
      <c r="AX19" s="561">
        <v>12.307444630000001</v>
      </c>
      <c r="AY19" s="561">
        <v>12.024293330000001</v>
      </c>
      <c r="AZ19" s="561">
        <v>11.198448369999999</v>
      </c>
      <c r="BA19" s="561">
        <v>11.79371538</v>
      </c>
      <c r="BB19" s="561">
        <v>10.7040919</v>
      </c>
      <c r="BC19" s="561">
        <v>10.846142346000001</v>
      </c>
      <c r="BD19" s="561">
        <v>11.898110819999999</v>
      </c>
      <c r="BE19" s="562">
        <v>13.30212</v>
      </c>
      <c r="BF19" s="562">
        <v>13.93262</v>
      </c>
      <c r="BG19" s="562">
        <v>12.381550000000001</v>
      </c>
      <c r="BH19" s="562">
        <v>11.31535</v>
      </c>
      <c r="BI19" s="562">
        <v>10.767329999999999</v>
      </c>
      <c r="BJ19" s="562">
        <v>12.106769999999999</v>
      </c>
      <c r="BK19" s="562">
        <v>12.04612</v>
      </c>
      <c r="BL19" s="562">
        <v>11.6121</v>
      </c>
      <c r="BM19" s="562">
        <v>11.691560000000001</v>
      </c>
      <c r="BN19" s="562">
        <v>10.669460000000001</v>
      </c>
      <c r="BO19" s="562">
        <v>10.85474</v>
      </c>
      <c r="BP19" s="562">
        <v>12.23371</v>
      </c>
      <c r="BQ19" s="562">
        <v>13.59573</v>
      </c>
      <c r="BR19" s="562">
        <v>13.959949999999999</v>
      </c>
      <c r="BS19" s="562">
        <v>12.33649</v>
      </c>
      <c r="BT19" s="562">
        <v>11.265420000000001</v>
      </c>
      <c r="BU19" s="562">
        <v>10.71233</v>
      </c>
      <c r="BV19" s="562">
        <v>12.03708</v>
      </c>
    </row>
    <row r="20" spans="1:74" ht="11.15" customHeight="1" x14ac:dyDescent="0.25">
      <c r="A20" s="86" t="s">
        <v>1092</v>
      </c>
      <c r="B20" s="159" t="s">
        <v>419</v>
      </c>
      <c r="C20" s="561">
        <v>15.41520963</v>
      </c>
      <c r="D20" s="561">
        <v>13.912065650000001</v>
      </c>
      <c r="E20" s="561">
        <v>14.900558240000001</v>
      </c>
      <c r="F20" s="561">
        <v>13.462809780000001</v>
      </c>
      <c r="G20" s="561">
        <v>14.349124359999999</v>
      </c>
      <c r="H20" s="561">
        <v>14.952035889999999</v>
      </c>
      <c r="I20" s="561">
        <v>17.65141229</v>
      </c>
      <c r="J20" s="561">
        <v>16.840131899999999</v>
      </c>
      <c r="K20" s="561">
        <v>15.55132768</v>
      </c>
      <c r="L20" s="561">
        <v>14.623661350000001</v>
      </c>
      <c r="M20" s="561">
        <v>14.033848450000001</v>
      </c>
      <c r="N20" s="561">
        <v>14.52007583</v>
      </c>
      <c r="O20" s="561">
        <v>14.915739950000001</v>
      </c>
      <c r="P20" s="561">
        <v>14.30168918</v>
      </c>
      <c r="Q20" s="561">
        <v>13.6481297</v>
      </c>
      <c r="R20" s="561">
        <v>11.457210699999999</v>
      </c>
      <c r="S20" s="561">
        <v>12.33817191</v>
      </c>
      <c r="T20" s="561">
        <v>14.28868958</v>
      </c>
      <c r="U20" s="561">
        <v>16.77511342</v>
      </c>
      <c r="V20" s="561">
        <v>16.117094959999999</v>
      </c>
      <c r="W20" s="561">
        <v>14.07101465</v>
      </c>
      <c r="X20" s="561">
        <v>13.7258364</v>
      </c>
      <c r="Y20" s="561">
        <v>12.899426719999999</v>
      </c>
      <c r="Z20" s="561">
        <v>14.07617494</v>
      </c>
      <c r="AA20" s="561">
        <v>14.194646949999999</v>
      </c>
      <c r="AB20" s="561">
        <v>13.76898418</v>
      </c>
      <c r="AC20" s="561">
        <v>13.773177370000001</v>
      </c>
      <c r="AD20" s="561">
        <v>12.87720167</v>
      </c>
      <c r="AE20" s="561">
        <v>13.74968937</v>
      </c>
      <c r="AF20" s="561">
        <v>15.533382980000001</v>
      </c>
      <c r="AG20" s="561">
        <v>16.60606786</v>
      </c>
      <c r="AH20" s="561">
        <v>17.276275909999999</v>
      </c>
      <c r="AI20" s="561">
        <v>15.092893910000001</v>
      </c>
      <c r="AJ20" s="561">
        <v>14.41137681</v>
      </c>
      <c r="AK20" s="561">
        <v>13.540112369999999</v>
      </c>
      <c r="AL20" s="561">
        <v>14.12766263</v>
      </c>
      <c r="AM20" s="561">
        <v>15.23518449</v>
      </c>
      <c r="AN20" s="561">
        <v>13.68251615</v>
      </c>
      <c r="AO20" s="561">
        <v>14.37478437</v>
      </c>
      <c r="AP20" s="561">
        <v>13.02600539</v>
      </c>
      <c r="AQ20" s="561">
        <v>14.222169020000001</v>
      </c>
      <c r="AR20" s="561">
        <v>15.605093370000001</v>
      </c>
      <c r="AS20" s="561">
        <v>16.736908039999999</v>
      </c>
      <c r="AT20" s="561">
        <v>16.907337420000001</v>
      </c>
      <c r="AU20" s="561">
        <v>15.128913900000001</v>
      </c>
      <c r="AV20" s="561">
        <v>13.77889673</v>
      </c>
      <c r="AW20" s="561">
        <v>13.6744372</v>
      </c>
      <c r="AX20" s="561">
        <v>14.73499951</v>
      </c>
      <c r="AY20" s="561">
        <v>14.61665011</v>
      </c>
      <c r="AZ20" s="561">
        <v>13.326165469999999</v>
      </c>
      <c r="BA20" s="561">
        <v>14.416533169999999</v>
      </c>
      <c r="BB20" s="561">
        <v>12.99881499</v>
      </c>
      <c r="BC20" s="561">
        <v>14.0741017</v>
      </c>
      <c r="BD20" s="561">
        <v>14.955861637</v>
      </c>
      <c r="BE20" s="562">
        <v>16.72805</v>
      </c>
      <c r="BF20" s="562">
        <v>17.129059999999999</v>
      </c>
      <c r="BG20" s="562">
        <v>15.223269999999999</v>
      </c>
      <c r="BH20" s="562">
        <v>13.754720000000001</v>
      </c>
      <c r="BI20" s="562">
        <v>13.68427</v>
      </c>
      <c r="BJ20" s="562">
        <v>14.60087</v>
      </c>
      <c r="BK20" s="562">
        <v>14.887740000000001</v>
      </c>
      <c r="BL20" s="562">
        <v>13.92478</v>
      </c>
      <c r="BM20" s="562">
        <v>14.313610000000001</v>
      </c>
      <c r="BN20" s="562">
        <v>12.965020000000001</v>
      </c>
      <c r="BO20" s="562">
        <v>14.13015</v>
      </c>
      <c r="BP20" s="562">
        <v>15.46954</v>
      </c>
      <c r="BQ20" s="562">
        <v>16.919319999999999</v>
      </c>
      <c r="BR20" s="562">
        <v>17.066109999999998</v>
      </c>
      <c r="BS20" s="562">
        <v>15.13402</v>
      </c>
      <c r="BT20" s="562">
        <v>13.668570000000001</v>
      </c>
      <c r="BU20" s="562">
        <v>13.5932</v>
      </c>
      <c r="BV20" s="562">
        <v>14.498469999999999</v>
      </c>
    </row>
    <row r="21" spans="1:74" ht="11.15" customHeight="1" x14ac:dyDescent="0.25">
      <c r="A21" s="86" t="s">
        <v>1093</v>
      </c>
      <c r="B21" s="159" t="s">
        <v>420</v>
      </c>
      <c r="C21" s="561">
        <v>8.8413528100000001</v>
      </c>
      <c r="D21" s="561">
        <v>8.2870478599999995</v>
      </c>
      <c r="E21" s="561">
        <v>8.5159140999999998</v>
      </c>
      <c r="F21" s="561">
        <v>7.60984616</v>
      </c>
      <c r="G21" s="561">
        <v>8.0813086300000005</v>
      </c>
      <c r="H21" s="561">
        <v>8.5294021900000008</v>
      </c>
      <c r="I21" s="561">
        <v>9.5955332500000008</v>
      </c>
      <c r="J21" s="561">
        <v>9.4415284199999991</v>
      </c>
      <c r="K21" s="561">
        <v>8.9000169099999997</v>
      </c>
      <c r="L21" s="561">
        <v>8.3251296700000008</v>
      </c>
      <c r="M21" s="561">
        <v>8.0295515000000002</v>
      </c>
      <c r="N21" s="561">
        <v>8.4865065699999995</v>
      </c>
      <c r="O21" s="561">
        <v>8.6604161400000006</v>
      </c>
      <c r="P21" s="561">
        <v>8.2072324900000009</v>
      </c>
      <c r="Q21" s="561">
        <v>7.9253367800000003</v>
      </c>
      <c r="R21" s="561">
        <v>6.7122381000000004</v>
      </c>
      <c r="S21" s="561">
        <v>6.76510386</v>
      </c>
      <c r="T21" s="561">
        <v>8.2176273799999997</v>
      </c>
      <c r="U21" s="561">
        <v>9.2882745999999994</v>
      </c>
      <c r="V21" s="561">
        <v>9.1206965899999997</v>
      </c>
      <c r="W21" s="561">
        <v>7.99688058</v>
      </c>
      <c r="X21" s="561">
        <v>7.8674244199999999</v>
      </c>
      <c r="Y21" s="561">
        <v>7.46868599</v>
      </c>
      <c r="Z21" s="561">
        <v>8.1052781599999992</v>
      </c>
      <c r="AA21" s="561">
        <v>8.0955605899999998</v>
      </c>
      <c r="AB21" s="561">
        <v>8.1999971499999997</v>
      </c>
      <c r="AC21" s="561">
        <v>7.7826394399999996</v>
      </c>
      <c r="AD21" s="561">
        <v>7.2418826100000002</v>
      </c>
      <c r="AE21" s="561">
        <v>7.6348492200000004</v>
      </c>
      <c r="AF21" s="561">
        <v>8.8419346799999996</v>
      </c>
      <c r="AG21" s="561">
        <v>9.4009085199999998</v>
      </c>
      <c r="AH21" s="561">
        <v>9.6243798999999992</v>
      </c>
      <c r="AI21" s="561">
        <v>8.5814467499999996</v>
      </c>
      <c r="AJ21" s="561">
        <v>8.1175325899999997</v>
      </c>
      <c r="AK21" s="561">
        <v>7.7465175000000004</v>
      </c>
      <c r="AL21" s="561">
        <v>8.1649260899999998</v>
      </c>
      <c r="AM21" s="561">
        <v>8.7944147800000003</v>
      </c>
      <c r="AN21" s="561">
        <v>8.0502084400000005</v>
      </c>
      <c r="AO21" s="561">
        <v>8.2120914799999998</v>
      </c>
      <c r="AP21" s="561">
        <v>7.6008230899999996</v>
      </c>
      <c r="AQ21" s="561">
        <v>8.1085506400000007</v>
      </c>
      <c r="AR21" s="561">
        <v>8.8393753799999999</v>
      </c>
      <c r="AS21" s="561">
        <v>9.6479887499999997</v>
      </c>
      <c r="AT21" s="561">
        <v>9.6624370000000006</v>
      </c>
      <c r="AU21" s="561">
        <v>8.7373521400000005</v>
      </c>
      <c r="AV21" s="561">
        <v>8.0027783400000008</v>
      </c>
      <c r="AW21" s="561">
        <v>8.0395899100000001</v>
      </c>
      <c r="AX21" s="561">
        <v>8.6968188099999999</v>
      </c>
      <c r="AY21" s="561">
        <v>8.8545306299999993</v>
      </c>
      <c r="AZ21" s="561">
        <v>7.8148319900000001</v>
      </c>
      <c r="BA21" s="561">
        <v>8.3188622100000007</v>
      </c>
      <c r="BB21" s="561">
        <v>7.6368121200000001</v>
      </c>
      <c r="BC21" s="561">
        <v>8.2266074355000001</v>
      </c>
      <c r="BD21" s="561">
        <v>8.7572551288000007</v>
      </c>
      <c r="BE21" s="562">
        <v>9.6233470000000008</v>
      </c>
      <c r="BF21" s="562">
        <v>9.8737349999999999</v>
      </c>
      <c r="BG21" s="562">
        <v>8.8576829999999998</v>
      </c>
      <c r="BH21" s="562">
        <v>8.1449529999999992</v>
      </c>
      <c r="BI21" s="562">
        <v>8.1233550000000001</v>
      </c>
      <c r="BJ21" s="562">
        <v>8.6682279999999992</v>
      </c>
      <c r="BK21" s="562">
        <v>9.0950690000000005</v>
      </c>
      <c r="BL21" s="562">
        <v>8.1942090000000007</v>
      </c>
      <c r="BM21" s="562">
        <v>8.2483409999999999</v>
      </c>
      <c r="BN21" s="562">
        <v>7.6464109999999996</v>
      </c>
      <c r="BO21" s="562">
        <v>8.2177600000000002</v>
      </c>
      <c r="BP21" s="562">
        <v>8.8017070000000004</v>
      </c>
      <c r="BQ21" s="562">
        <v>9.8419279999999993</v>
      </c>
      <c r="BR21" s="562">
        <v>9.8767469999999999</v>
      </c>
      <c r="BS21" s="562">
        <v>8.8337489999999992</v>
      </c>
      <c r="BT21" s="562">
        <v>8.1214729999999999</v>
      </c>
      <c r="BU21" s="562">
        <v>8.0984770000000008</v>
      </c>
      <c r="BV21" s="562">
        <v>8.6421650000000003</v>
      </c>
    </row>
    <row r="22" spans="1:74" ht="11.15" customHeight="1" x14ac:dyDescent="0.25">
      <c r="A22" s="86" t="s">
        <v>1094</v>
      </c>
      <c r="B22" s="159" t="s">
        <v>421</v>
      </c>
      <c r="C22" s="561">
        <v>25.420212729999999</v>
      </c>
      <c r="D22" s="561">
        <v>22.478436030000001</v>
      </c>
      <c r="E22" s="561">
        <v>24.440342279999999</v>
      </c>
      <c r="F22" s="561">
        <v>24.006105359999999</v>
      </c>
      <c r="G22" s="561">
        <v>27.546496090000002</v>
      </c>
      <c r="H22" s="561">
        <v>28.10320093</v>
      </c>
      <c r="I22" s="561">
        <v>30.75403592</v>
      </c>
      <c r="J22" s="561">
        <v>30.622260870000002</v>
      </c>
      <c r="K22" s="561">
        <v>29.010103749999999</v>
      </c>
      <c r="L22" s="561">
        <v>26.988256759999999</v>
      </c>
      <c r="M22" s="561">
        <v>24.258494429999999</v>
      </c>
      <c r="N22" s="561">
        <v>24.507186919999999</v>
      </c>
      <c r="O22" s="561">
        <v>24.945068330000002</v>
      </c>
      <c r="P22" s="561">
        <v>23.490674030000001</v>
      </c>
      <c r="Q22" s="561">
        <v>23.94998511</v>
      </c>
      <c r="R22" s="561">
        <v>21.551877409999999</v>
      </c>
      <c r="S22" s="561">
        <v>22.72610431</v>
      </c>
      <c r="T22" s="561">
        <v>25.960022210000002</v>
      </c>
      <c r="U22" s="561">
        <v>30.07686781</v>
      </c>
      <c r="V22" s="561">
        <v>29.19860985</v>
      </c>
      <c r="W22" s="561">
        <v>26.79907369</v>
      </c>
      <c r="X22" s="561">
        <v>25.512225369999999</v>
      </c>
      <c r="Y22" s="561">
        <v>23.524370999999999</v>
      </c>
      <c r="Z22" s="561">
        <v>23.631419910000002</v>
      </c>
      <c r="AA22" s="561">
        <v>24.56798388</v>
      </c>
      <c r="AB22" s="561">
        <v>22.789525430000001</v>
      </c>
      <c r="AC22" s="561">
        <v>23.452647150000001</v>
      </c>
      <c r="AD22" s="561">
        <v>23.80185195</v>
      </c>
      <c r="AE22" s="561">
        <v>25.60128508</v>
      </c>
      <c r="AF22" s="561">
        <v>27.93244657</v>
      </c>
      <c r="AG22" s="561">
        <v>30.463320320000001</v>
      </c>
      <c r="AH22" s="561">
        <v>31.120992909999998</v>
      </c>
      <c r="AI22" s="561">
        <v>28.04278313</v>
      </c>
      <c r="AJ22" s="561">
        <v>26.689851010000002</v>
      </c>
      <c r="AK22" s="561">
        <v>24.11700497</v>
      </c>
      <c r="AL22" s="561">
        <v>24.548862679999999</v>
      </c>
      <c r="AM22" s="561">
        <v>26.417221940000001</v>
      </c>
      <c r="AN22" s="561">
        <v>23.915869560000001</v>
      </c>
      <c r="AO22" s="561">
        <v>24.764687639999998</v>
      </c>
      <c r="AP22" s="561">
        <v>24.995614939999999</v>
      </c>
      <c r="AQ22" s="561">
        <v>28.168252450000001</v>
      </c>
      <c r="AR22" s="561">
        <v>29.372616180000001</v>
      </c>
      <c r="AS22" s="561">
        <v>32.566468950000001</v>
      </c>
      <c r="AT22" s="561">
        <v>31.926867309999999</v>
      </c>
      <c r="AU22" s="561">
        <v>28.96222616</v>
      </c>
      <c r="AV22" s="561">
        <v>26.210724160000002</v>
      </c>
      <c r="AW22" s="561">
        <v>26.021939880000001</v>
      </c>
      <c r="AX22" s="561">
        <v>26.633535259999999</v>
      </c>
      <c r="AY22" s="561">
        <v>24.908555969999998</v>
      </c>
      <c r="AZ22" s="561">
        <v>23.611503840000001</v>
      </c>
      <c r="BA22" s="561">
        <v>26.957989520000002</v>
      </c>
      <c r="BB22" s="561">
        <v>25.552148819999999</v>
      </c>
      <c r="BC22" s="561">
        <v>27.287541600000001</v>
      </c>
      <c r="BD22" s="561">
        <v>28.073060988999998</v>
      </c>
      <c r="BE22" s="562">
        <v>32.743830000000003</v>
      </c>
      <c r="BF22" s="562">
        <v>32.940530000000003</v>
      </c>
      <c r="BG22" s="562">
        <v>30.081140000000001</v>
      </c>
      <c r="BH22" s="562">
        <v>27.004670000000001</v>
      </c>
      <c r="BI22" s="562">
        <v>26.501950000000001</v>
      </c>
      <c r="BJ22" s="562">
        <v>26.751909999999999</v>
      </c>
      <c r="BK22" s="562">
        <v>25.86956</v>
      </c>
      <c r="BL22" s="562">
        <v>25.15164</v>
      </c>
      <c r="BM22" s="562">
        <v>27.054739999999999</v>
      </c>
      <c r="BN22" s="562">
        <v>25.632989999999999</v>
      </c>
      <c r="BO22" s="562">
        <v>28.101759999999999</v>
      </c>
      <c r="BP22" s="562">
        <v>29.84769</v>
      </c>
      <c r="BQ22" s="562">
        <v>33.518329999999999</v>
      </c>
      <c r="BR22" s="562">
        <v>33.012839999999997</v>
      </c>
      <c r="BS22" s="562">
        <v>30.057269999999999</v>
      </c>
      <c r="BT22" s="562">
        <v>26.939489999999999</v>
      </c>
      <c r="BU22" s="562">
        <v>26.393460000000001</v>
      </c>
      <c r="BV22" s="562">
        <v>26.61796</v>
      </c>
    </row>
    <row r="23" spans="1:74" ht="11.15" customHeight="1" x14ac:dyDescent="0.25">
      <c r="A23" s="86" t="s">
        <v>1095</v>
      </c>
      <c r="B23" s="159" t="s">
        <v>422</v>
      </c>
      <c r="C23" s="561">
        <v>7.3765723899999998</v>
      </c>
      <c r="D23" s="561">
        <v>6.83297709</v>
      </c>
      <c r="E23" s="561">
        <v>6.9952465799999999</v>
      </c>
      <c r="F23" s="561">
        <v>6.8197707599999999</v>
      </c>
      <c r="G23" s="561">
        <v>7.64959144</v>
      </c>
      <c r="H23" s="561">
        <v>8.2737785899999992</v>
      </c>
      <c r="I23" s="561">
        <v>9.1034450000000007</v>
      </c>
      <c r="J23" s="561">
        <v>9.0842830600000006</v>
      </c>
      <c r="K23" s="561">
        <v>8.9984841600000003</v>
      </c>
      <c r="L23" s="561">
        <v>8.0164778699999992</v>
      </c>
      <c r="M23" s="561">
        <v>6.9598053999999996</v>
      </c>
      <c r="N23" s="561">
        <v>6.9679237000000001</v>
      </c>
      <c r="O23" s="561">
        <v>7.0994663100000004</v>
      </c>
      <c r="P23" s="561">
        <v>6.8953428800000003</v>
      </c>
      <c r="Q23" s="561">
        <v>6.66870034</v>
      </c>
      <c r="R23" s="561">
        <v>5.9274410299999998</v>
      </c>
      <c r="S23" s="561">
        <v>6.1719630099999998</v>
      </c>
      <c r="T23" s="561">
        <v>7.42871682</v>
      </c>
      <c r="U23" s="561">
        <v>8.6864079299999997</v>
      </c>
      <c r="V23" s="561">
        <v>8.6774365299999996</v>
      </c>
      <c r="W23" s="561">
        <v>8.0032880399999993</v>
      </c>
      <c r="X23" s="561">
        <v>7.1078119199999996</v>
      </c>
      <c r="Y23" s="561">
        <v>6.4875540599999999</v>
      </c>
      <c r="Z23" s="561">
        <v>6.8803351499999996</v>
      </c>
      <c r="AA23" s="561">
        <v>7.1244195299999999</v>
      </c>
      <c r="AB23" s="561">
        <v>6.8319317000000002</v>
      </c>
      <c r="AC23" s="561">
        <v>6.7089845500000003</v>
      </c>
      <c r="AD23" s="561">
        <v>6.6412048300000004</v>
      </c>
      <c r="AE23" s="561">
        <v>6.9145448099999998</v>
      </c>
      <c r="AF23" s="561">
        <v>7.9375961999999998</v>
      </c>
      <c r="AG23" s="561">
        <v>8.6685969000000007</v>
      </c>
      <c r="AH23" s="561">
        <v>9.0147376599999998</v>
      </c>
      <c r="AI23" s="561">
        <v>8.2906486299999997</v>
      </c>
      <c r="AJ23" s="561">
        <v>7.4290153500000002</v>
      </c>
      <c r="AK23" s="561">
        <v>6.7616781399999999</v>
      </c>
      <c r="AL23" s="561">
        <v>6.7464207099999998</v>
      </c>
      <c r="AM23" s="561">
        <v>7.3725623799999997</v>
      </c>
      <c r="AN23" s="561">
        <v>6.8516315099999998</v>
      </c>
      <c r="AO23" s="561">
        <v>6.8023280799999997</v>
      </c>
      <c r="AP23" s="561">
        <v>6.6186337399999999</v>
      </c>
      <c r="AQ23" s="561">
        <v>7.3991875599999997</v>
      </c>
      <c r="AR23" s="561">
        <v>8.4140192000000003</v>
      </c>
      <c r="AS23" s="561">
        <v>9.3318071499999995</v>
      </c>
      <c r="AT23" s="561">
        <v>9.1381273400000005</v>
      </c>
      <c r="AU23" s="561">
        <v>8.3406799100000004</v>
      </c>
      <c r="AV23" s="561">
        <v>7.1726359799999999</v>
      </c>
      <c r="AW23" s="561">
        <v>6.7755948400000001</v>
      </c>
      <c r="AX23" s="561">
        <v>7.0737540299999999</v>
      </c>
      <c r="AY23" s="561">
        <v>7.1233622600000004</v>
      </c>
      <c r="AZ23" s="561">
        <v>6.6190128899999996</v>
      </c>
      <c r="BA23" s="561">
        <v>6.8032057400000001</v>
      </c>
      <c r="BB23" s="561">
        <v>6.7002446300000003</v>
      </c>
      <c r="BC23" s="561">
        <v>7.1432049987999999</v>
      </c>
      <c r="BD23" s="561">
        <v>7.7617061174000002</v>
      </c>
      <c r="BE23" s="562">
        <v>8.9424200000000003</v>
      </c>
      <c r="BF23" s="562">
        <v>9.3086059999999993</v>
      </c>
      <c r="BG23" s="562">
        <v>8.7108889999999999</v>
      </c>
      <c r="BH23" s="562">
        <v>7.3831670000000003</v>
      </c>
      <c r="BI23" s="562">
        <v>6.893249</v>
      </c>
      <c r="BJ23" s="562">
        <v>7.1461920000000001</v>
      </c>
      <c r="BK23" s="562">
        <v>7.2824239999999998</v>
      </c>
      <c r="BL23" s="562">
        <v>7.0389710000000001</v>
      </c>
      <c r="BM23" s="562">
        <v>6.8525419999999997</v>
      </c>
      <c r="BN23" s="562">
        <v>6.6771690000000001</v>
      </c>
      <c r="BO23" s="562">
        <v>7.1611929999999999</v>
      </c>
      <c r="BP23" s="562">
        <v>7.9726590000000002</v>
      </c>
      <c r="BQ23" s="562">
        <v>9.0535250000000005</v>
      </c>
      <c r="BR23" s="562">
        <v>9.2153779999999994</v>
      </c>
      <c r="BS23" s="562">
        <v>8.5780010000000004</v>
      </c>
      <c r="BT23" s="562">
        <v>7.2702609999999996</v>
      </c>
      <c r="BU23" s="562">
        <v>6.7881850000000004</v>
      </c>
      <c r="BV23" s="562">
        <v>7.0453450000000002</v>
      </c>
    </row>
    <row r="24" spans="1:74" ht="11.15" customHeight="1" x14ac:dyDescent="0.25">
      <c r="A24" s="86" t="s">
        <v>1096</v>
      </c>
      <c r="B24" s="159" t="s">
        <v>423</v>
      </c>
      <c r="C24" s="561">
        <v>15.39262199</v>
      </c>
      <c r="D24" s="561">
        <v>14.16484063</v>
      </c>
      <c r="E24" s="561">
        <v>14.472431220000001</v>
      </c>
      <c r="F24" s="561">
        <v>14.333807240000001</v>
      </c>
      <c r="G24" s="561">
        <v>16.056903160000001</v>
      </c>
      <c r="H24" s="561">
        <v>17.443768980000002</v>
      </c>
      <c r="I24" s="561">
        <v>19.439412709999999</v>
      </c>
      <c r="J24" s="561">
        <v>20.06635296</v>
      </c>
      <c r="K24" s="561">
        <v>19.385656579999999</v>
      </c>
      <c r="L24" s="561">
        <v>18.273426300000001</v>
      </c>
      <c r="M24" s="561">
        <v>14.580691590000001</v>
      </c>
      <c r="N24" s="561">
        <v>14.71058865</v>
      </c>
      <c r="O24" s="561">
        <v>15.96417106</v>
      </c>
      <c r="P24" s="561">
        <v>14.76486551</v>
      </c>
      <c r="Q24" s="561">
        <v>15.67209107</v>
      </c>
      <c r="R24" s="561">
        <v>14.261084629999999</v>
      </c>
      <c r="S24" s="561">
        <v>14.504887800000001</v>
      </c>
      <c r="T24" s="561">
        <v>17.494225419999999</v>
      </c>
      <c r="U24" s="561">
        <v>19.741633360000002</v>
      </c>
      <c r="V24" s="561">
        <v>19.349304870000001</v>
      </c>
      <c r="W24" s="561">
        <v>18.080683390000001</v>
      </c>
      <c r="X24" s="561">
        <v>17.414857120000001</v>
      </c>
      <c r="Y24" s="561">
        <v>14.551227020000001</v>
      </c>
      <c r="Z24" s="561">
        <v>15.576657730000001</v>
      </c>
      <c r="AA24" s="561">
        <v>15.26104836</v>
      </c>
      <c r="AB24" s="561">
        <v>13.37588306</v>
      </c>
      <c r="AC24" s="561">
        <v>14.202703319999999</v>
      </c>
      <c r="AD24" s="561">
        <v>15.88670698</v>
      </c>
      <c r="AE24" s="561">
        <v>16.43318678</v>
      </c>
      <c r="AF24" s="561">
        <v>18.558992969999998</v>
      </c>
      <c r="AG24" s="561">
        <v>19.629881860000001</v>
      </c>
      <c r="AH24" s="561">
        <v>20.00118973</v>
      </c>
      <c r="AI24" s="561">
        <v>19.16775973</v>
      </c>
      <c r="AJ24" s="561">
        <v>17.808233470000001</v>
      </c>
      <c r="AK24" s="561">
        <v>15.68553503</v>
      </c>
      <c r="AL24" s="561">
        <v>15.807977749999999</v>
      </c>
      <c r="AM24" s="561">
        <v>16.387970790000001</v>
      </c>
      <c r="AN24" s="561">
        <v>14.543553380000001</v>
      </c>
      <c r="AO24" s="561">
        <v>16.109996840000001</v>
      </c>
      <c r="AP24" s="561">
        <v>16.0141186</v>
      </c>
      <c r="AQ24" s="561">
        <v>17.170738450000002</v>
      </c>
      <c r="AR24" s="561">
        <v>18.908328539999999</v>
      </c>
      <c r="AS24" s="561">
        <v>20.383802280000001</v>
      </c>
      <c r="AT24" s="561">
        <v>20.911746189999999</v>
      </c>
      <c r="AU24" s="561">
        <v>19.92369742</v>
      </c>
      <c r="AV24" s="561">
        <v>16.978268320000002</v>
      </c>
      <c r="AW24" s="561">
        <v>15.548081460000001</v>
      </c>
      <c r="AX24" s="561">
        <v>16.03694033</v>
      </c>
      <c r="AY24" s="561">
        <v>16.61749683</v>
      </c>
      <c r="AZ24" s="561">
        <v>14.518197320000001</v>
      </c>
      <c r="BA24" s="561">
        <v>15.53974949</v>
      </c>
      <c r="BB24" s="561">
        <v>15.31554496</v>
      </c>
      <c r="BC24" s="561">
        <v>16.786102374999999</v>
      </c>
      <c r="BD24" s="561">
        <v>18.926498078000002</v>
      </c>
      <c r="BE24" s="562">
        <v>19.950970000000002</v>
      </c>
      <c r="BF24" s="562">
        <v>20.996099999999998</v>
      </c>
      <c r="BG24" s="562">
        <v>20.09451</v>
      </c>
      <c r="BH24" s="562">
        <v>17.162269999999999</v>
      </c>
      <c r="BI24" s="562">
        <v>15.565939999999999</v>
      </c>
      <c r="BJ24" s="562">
        <v>16.11769</v>
      </c>
      <c r="BK24" s="562">
        <v>16.865359999999999</v>
      </c>
      <c r="BL24" s="562">
        <v>14.97526</v>
      </c>
      <c r="BM24" s="562">
        <v>15.279489999999999</v>
      </c>
      <c r="BN24" s="562">
        <v>14.972200000000001</v>
      </c>
      <c r="BO24" s="562">
        <v>16.33466</v>
      </c>
      <c r="BP24" s="562">
        <v>18.264089999999999</v>
      </c>
      <c r="BQ24" s="562">
        <v>19.198499999999999</v>
      </c>
      <c r="BR24" s="562">
        <v>20.092379999999999</v>
      </c>
      <c r="BS24" s="562">
        <v>19.132940000000001</v>
      </c>
      <c r="BT24" s="562">
        <v>16.369499999999999</v>
      </c>
      <c r="BU24" s="562">
        <v>14.86103</v>
      </c>
      <c r="BV24" s="562">
        <v>15.419510000000001</v>
      </c>
    </row>
    <row r="25" spans="1:74" ht="11.15" customHeight="1" x14ac:dyDescent="0.25">
      <c r="A25" s="86" t="s">
        <v>1097</v>
      </c>
      <c r="B25" s="159" t="s">
        <v>424</v>
      </c>
      <c r="C25" s="561">
        <v>7.8106215299999997</v>
      </c>
      <c r="D25" s="561">
        <v>7.2863838699999999</v>
      </c>
      <c r="E25" s="561">
        <v>7.6331081200000002</v>
      </c>
      <c r="F25" s="561">
        <v>7.5644103700000001</v>
      </c>
      <c r="G25" s="561">
        <v>7.8245181500000003</v>
      </c>
      <c r="H25" s="561">
        <v>8.4328065100000007</v>
      </c>
      <c r="I25" s="561">
        <v>9.5903288500000006</v>
      </c>
      <c r="J25" s="561">
        <v>9.90147479</v>
      </c>
      <c r="K25" s="561">
        <v>8.7247956599999998</v>
      </c>
      <c r="L25" s="561">
        <v>8.0724453100000009</v>
      </c>
      <c r="M25" s="561">
        <v>7.4716883300000001</v>
      </c>
      <c r="N25" s="561">
        <v>7.7569456099999998</v>
      </c>
      <c r="O25" s="561">
        <v>7.7447028600000003</v>
      </c>
      <c r="P25" s="561">
        <v>7.3222927899999997</v>
      </c>
      <c r="Q25" s="561">
        <v>7.4520796000000002</v>
      </c>
      <c r="R25" s="561">
        <v>6.62420893</v>
      </c>
      <c r="S25" s="561">
        <v>7.5310995900000002</v>
      </c>
      <c r="T25" s="561">
        <v>8.1192547899999994</v>
      </c>
      <c r="U25" s="561">
        <v>9.3491964799999998</v>
      </c>
      <c r="V25" s="561">
        <v>9.6208175899999997</v>
      </c>
      <c r="W25" s="561">
        <v>8.6048863400000002</v>
      </c>
      <c r="X25" s="561">
        <v>8.0140579600000006</v>
      </c>
      <c r="Y25" s="561">
        <v>7.3252012799999999</v>
      </c>
      <c r="Z25" s="561">
        <v>7.58055784</v>
      </c>
      <c r="AA25" s="561">
        <v>7.5742229500000002</v>
      </c>
      <c r="AB25" s="561">
        <v>6.92977065</v>
      </c>
      <c r="AC25" s="561">
        <v>7.4460436000000003</v>
      </c>
      <c r="AD25" s="561">
        <v>7.5094590700000001</v>
      </c>
      <c r="AE25" s="561">
        <v>8.1059131600000001</v>
      </c>
      <c r="AF25" s="561">
        <v>9.1994155000000006</v>
      </c>
      <c r="AG25" s="561">
        <v>9.9136691700000004</v>
      </c>
      <c r="AH25" s="561">
        <v>9.7875881299999996</v>
      </c>
      <c r="AI25" s="561">
        <v>8.9759218700000005</v>
      </c>
      <c r="AJ25" s="561">
        <v>7.9543006600000004</v>
      </c>
      <c r="AK25" s="561">
        <v>7.5010236900000002</v>
      </c>
      <c r="AL25" s="561">
        <v>7.78308161</v>
      </c>
      <c r="AM25" s="561">
        <v>7.9343508199999997</v>
      </c>
      <c r="AN25" s="561">
        <v>7.3417036099999997</v>
      </c>
      <c r="AO25" s="561">
        <v>7.9095571600000003</v>
      </c>
      <c r="AP25" s="561">
        <v>7.7948063400000001</v>
      </c>
      <c r="AQ25" s="561">
        <v>8.4277365399999997</v>
      </c>
      <c r="AR25" s="561">
        <v>9.20642505</v>
      </c>
      <c r="AS25" s="561">
        <v>10.19191958</v>
      </c>
      <c r="AT25" s="561">
        <v>10.184946890000001</v>
      </c>
      <c r="AU25" s="561">
        <v>9.2672415800000003</v>
      </c>
      <c r="AV25" s="561">
        <v>8.29994312</v>
      </c>
      <c r="AW25" s="561">
        <v>7.7655917499999996</v>
      </c>
      <c r="AX25" s="561">
        <v>8.2643097900000004</v>
      </c>
      <c r="AY25" s="561">
        <v>8.1670550800000008</v>
      </c>
      <c r="AZ25" s="561">
        <v>7.5559569099999999</v>
      </c>
      <c r="BA25" s="561">
        <v>8.0148257899999997</v>
      </c>
      <c r="BB25" s="561">
        <v>7.7974206400000003</v>
      </c>
      <c r="BC25" s="561">
        <v>8.3724925719000005</v>
      </c>
      <c r="BD25" s="561">
        <v>8.9945058395000004</v>
      </c>
      <c r="BE25" s="562">
        <v>10.17126</v>
      </c>
      <c r="BF25" s="562">
        <v>10.50165</v>
      </c>
      <c r="BG25" s="562">
        <v>9.3054729999999992</v>
      </c>
      <c r="BH25" s="562">
        <v>8.4276210000000003</v>
      </c>
      <c r="BI25" s="562">
        <v>7.7358719999999996</v>
      </c>
      <c r="BJ25" s="562">
        <v>8.2706949999999999</v>
      </c>
      <c r="BK25" s="562">
        <v>8.1191390000000006</v>
      </c>
      <c r="BL25" s="562">
        <v>7.7665139999999999</v>
      </c>
      <c r="BM25" s="562">
        <v>7.9344999999999999</v>
      </c>
      <c r="BN25" s="562">
        <v>7.7944969999999998</v>
      </c>
      <c r="BO25" s="562">
        <v>8.4571749999999994</v>
      </c>
      <c r="BP25" s="562">
        <v>9.7322690000000005</v>
      </c>
      <c r="BQ25" s="562">
        <v>10.4953</v>
      </c>
      <c r="BR25" s="562">
        <v>10.52773</v>
      </c>
      <c r="BS25" s="562">
        <v>9.2915130000000001</v>
      </c>
      <c r="BT25" s="562">
        <v>8.4072739999999992</v>
      </c>
      <c r="BU25" s="562">
        <v>7.7132370000000003</v>
      </c>
      <c r="BV25" s="562">
        <v>8.2457519999999995</v>
      </c>
    </row>
    <row r="26" spans="1:74" ht="11.15" customHeight="1" x14ac:dyDescent="0.25">
      <c r="A26" s="86" t="s">
        <v>1098</v>
      </c>
      <c r="B26" s="159" t="s">
        <v>236</v>
      </c>
      <c r="C26" s="561">
        <v>13.29292553</v>
      </c>
      <c r="D26" s="561">
        <v>11.943961209999999</v>
      </c>
      <c r="E26" s="561">
        <v>13.196361530000001</v>
      </c>
      <c r="F26" s="561">
        <v>12.677048360000001</v>
      </c>
      <c r="G26" s="561">
        <v>13.08280021</v>
      </c>
      <c r="H26" s="561">
        <v>12.65922488</v>
      </c>
      <c r="I26" s="561">
        <v>14.913349719999999</v>
      </c>
      <c r="J26" s="561">
        <v>15.10190639</v>
      </c>
      <c r="K26" s="561">
        <v>13.58906133</v>
      </c>
      <c r="L26" s="561">
        <v>14.237821520000001</v>
      </c>
      <c r="M26" s="561">
        <v>11.39661731</v>
      </c>
      <c r="N26" s="561">
        <v>13.880908</v>
      </c>
      <c r="O26" s="561">
        <v>13.13990897</v>
      </c>
      <c r="P26" s="561">
        <v>11.53004016</v>
      </c>
      <c r="Q26" s="561">
        <v>12.9180777</v>
      </c>
      <c r="R26" s="561">
        <v>11.17134358</v>
      </c>
      <c r="S26" s="561">
        <v>10.777400480000001</v>
      </c>
      <c r="T26" s="561">
        <v>12.327765729999999</v>
      </c>
      <c r="U26" s="561">
        <v>14.481208970000001</v>
      </c>
      <c r="V26" s="561">
        <v>12.74740896</v>
      </c>
      <c r="W26" s="561">
        <v>13.00803865</v>
      </c>
      <c r="X26" s="561">
        <v>13.63790081</v>
      </c>
      <c r="Y26" s="561">
        <v>10.975699029999999</v>
      </c>
      <c r="Z26" s="561">
        <v>13.347879949999999</v>
      </c>
      <c r="AA26" s="561">
        <v>11.50034812</v>
      </c>
      <c r="AB26" s="561">
        <v>10.28932275</v>
      </c>
      <c r="AC26" s="561">
        <v>13.796299749999999</v>
      </c>
      <c r="AD26" s="561">
        <v>10.08823142</v>
      </c>
      <c r="AE26" s="561">
        <v>11.397479969999999</v>
      </c>
      <c r="AF26" s="561">
        <v>13.89967719</v>
      </c>
      <c r="AG26" s="561">
        <v>14.591042720000001</v>
      </c>
      <c r="AH26" s="561">
        <v>14.98495599</v>
      </c>
      <c r="AI26" s="561">
        <v>13.64937151</v>
      </c>
      <c r="AJ26" s="561">
        <v>13.781724690000001</v>
      </c>
      <c r="AK26" s="561">
        <v>12.66525129</v>
      </c>
      <c r="AL26" s="561">
        <v>13.26402463</v>
      </c>
      <c r="AM26" s="561">
        <v>13.038817849999999</v>
      </c>
      <c r="AN26" s="561">
        <v>11.33502298</v>
      </c>
      <c r="AO26" s="561">
        <v>13.33307583</v>
      </c>
      <c r="AP26" s="561">
        <v>12.548000010000001</v>
      </c>
      <c r="AQ26" s="561">
        <v>12.314544700000001</v>
      </c>
      <c r="AR26" s="561">
        <v>13.02743426</v>
      </c>
      <c r="AS26" s="561">
        <v>14.63760211</v>
      </c>
      <c r="AT26" s="561">
        <v>15.83364463</v>
      </c>
      <c r="AU26" s="561">
        <v>14.91494921</v>
      </c>
      <c r="AV26" s="561">
        <v>14.126282059999999</v>
      </c>
      <c r="AW26" s="561">
        <v>12.0306958</v>
      </c>
      <c r="AX26" s="561">
        <v>13.52516299</v>
      </c>
      <c r="AY26" s="561">
        <v>13.278778750000001</v>
      </c>
      <c r="AZ26" s="561">
        <v>11.94827886</v>
      </c>
      <c r="BA26" s="561">
        <v>13.603910709999999</v>
      </c>
      <c r="BB26" s="561">
        <v>11.024210460000001</v>
      </c>
      <c r="BC26" s="561">
        <v>12.792543636</v>
      </c>
      <c r="BD26" s="561">
        <v>12.969711649000001</v>
      </c>
      <c r="BE26" s="562">
        <v>14.271369999999999</v>
      </c>
      <c r="BF26" s="562">
        <v>15.775499999999999</v>
      </c>
      <c r="BG26" s="562">
        <v>14.81902</v>
      </c>
      <c r="BH26" s="562">
        <v>14.040789999999999</v>
      </c>
      <c r="BI26" s="562">
        <v>11.8828</v>
      </c>
      <c r="BJ26" s="562">
        <v>13.536960000000001</v>
      </c>
      <c r="BK26" s="562">
        <v>13.19927</v>
      </c>
      <c r="BL26" s="562">
        <v>12.247669999999999</v>
      </c>
      <c r="BM26" s="562">
        <v>13.42961</v>
      </c>
      <c r="BN26" s="562">
        <v>11.00733</v>
      </c>
      <c r="BO26" s="562">
        <v>12.7188</v>
      </c>
      <c r="BP26" s="562">
        <v>13.03609</v>
      </c>
      <c r="BQ26" s="562">
        <v>14.52511</v>
      </c>
      <c r="BR26" s="562">
        <v>15.793850000000001</v>
      </c>
      <c r="BS26" s="562">
        <v>14.644909999999999</v>
      </c>
      <c r="BT26" s="562">
        <v>13.87571</v>
      </c>
      <c r="BU26" s="562">
        <v>11.74464</v>
      </c>
      <c r="BV26" s="562">
        <v>13.374409999999999</v>
      </c>
    </row>
    <row r="27" spans="1:74" ht="11.15" customHeight="1" x14ac:dyDescent="0.25">
      <c r="A27" s="86" t="s">
        <v>1099</v>
      </c>
      <c r="B27" s="159" t="s">
        <v>237</v>
      </c>
      <c r="C27" s="561">
        <v>0.48635547000000001</v>
      </c>
      <c r="D27" s="561">
        <v>0.43634964999999998</v>
      </c>
      <c r="E27" s="561">
        <v>0.4546422</v>
      </c>
      <c r="F27" s="561">
        <v>0.45419042999999998</v>
      </c>
      <c r="G27" s="561">
        <v>0.46472182000000001</v>
      </c>
      <c r="H27" s="561">
        <v>0.46747663</v>
      </c>
      <c r="I27" s="561">
        <v>0.49076015000000001</v>
      </c>
      <c r="J27" s="561">
        <v>0.50425381999999996</v>
      </c>
      <c r="K27" s="561">
        <v>0.48558625</v>
      </c>
      <c r="L27" s="561">
        <v>0.49323091000000002</v>
      </c>
      <c r="M27" s="561">
        <v>0.47567861</v>
      </c>
      <c r="N27" s="561">
        <v>0.48346610000000001</v>
      </c>
      <c r="O27" s="561">
        <v>0.48332563000000001</v>
      </c>
      <c r="P27" s="561">
        <v>0.45793530999999998</v>
      </c>
      <c r="Q27" s="561">
        <v>0.45966076</v>
      </c>
      <c r="R27" s="561">
        <v>0.38239532999999998</v>
      </c>
      <c r="S27" s="561">
        <v>0.38466419000000002</v>
      </c>
      <c r="T27" s="561">
        <v>0.40481718</v>
      </c>
      <c r="U27" s="561">
        <v>0.43126882</v>
      </c>
      <c r="V27" s="561">
        <v>0.43554092999999999</v>
      </c>
      <c r="W27" s="561">
        <v>0.42153709</v>
      </c>
      <c r="X27" s="561">
        <v>0.44583267999999998</v>
      </c>
      <c r="Y27" s="561">
        <v>0.44753511000000001</v>
      </c>
      <c r="Z27" s="561">
        <v>0.45390397999999998</v>
      </c>
      <c r="AA27" s="561">
        <v>0.44269892999999999</v>
      </c>
      <c r="AB27" s="561">
        <v>0.41257279000000002</v>
      </c>
      <c r="AC27" s="561">
        <v>0.45006309999999999</v>
      </c>
      <c r="AD27" s="561">
        <v>0.42038437000000001</v>
      </c>
      <c r="AE27" s="561">
        <v>0.44035260999999998</v>
      </c>
      <c r="AF27" s="561">
        <v>0.43736755999999999</v>
      </c>
      <c r="AG27" s="561">
        <v>0.45105693000000002</v>
      </c>
      <c r="AH27" s="561">
        <v>0.45684623000000002</v>
      </c>
      <c r="AI27" s="561">
        <v>0.44554505</v>
      </c>
      <c r="AJ27" s="561">
        <v>0.45288745000000002</v>
      </c>
      <c r="AK27" s="561">
        <v>0.46202637000000002</v>
      </c>
      <c r="AL27" s="561">
        <v>0.47138561000000001</v>
      </c>
      <c r="AM27" s="561">
        <v>0.45291662999999999</v>
      </c>
      <c r="AN27" s="561">
        <v>0.42172594000000002</v>
      </c>
      <c r="AO27" s="561">
        <v>0.44797318000000003</v>
      </c>
      <c r="AP27" s="561">
        <v>0.42935907000000001</v>
      </c>
      <c r="AQ27" s="561">
        <v>0.43874424000000001</v>
      </c>
      <c r="AR27" s="561">
        <v>0.43319327000000002</v>
      </c>
      <c r="AS27" s="561">
        <v>0.44828137000000001</v>
      </c>
      <c r="AT27" s="561">
        <v>0.46183718000000001</v>
      </c>
      <c r="AU27" s="561">
        <v>0.45172436999999999</v>
      </c>
      <c r="AV27" s="561">
        <v>0.46392696</v>
      </c>
      <c r="AW27" s="561">
        <v>0.45461393999999999</v>
      </c>
      <c r="AX27" s="561">
        <v>0.46548077999999998</v>
      </c>
      <c r="AY27" s="561">
        <v>0.44150200000000001</v>
      </c>
      <c r="AZ27" s="561">
        <v>0.41595780999999998</v>
      </c>
      <c r="BA27" s="561">
        <v>0.44984018999999997</v>
      </c>
      <c r="BB27" s="561">
        <v>0.43450524000000001</v>
      </c>
      <c r="BC27" s="561">
        <v>0.44080171000000001</v>
      </c>
      <c r="BD27" s="561">
        <v>0.43913819999999998</v>
      </c>
      <c r="BE27" s="562">
        <v>0.45967750000000002</v>
      </c>
      <c r="BF27" s="562">
        <v>0.4732112</v>
      </c>
      <c r="BG27" s="562">
        <v>0.46024579999999998</v>
      </c>
      <c r="BH27" s="562">
        <v>0.47296359999999998</v>
      </c>
      <c r="BI27" s="562">
        <v>0.47050320000000001</v>
      </c>
      <c r="BJ27" s="562">
        <v>0.47973280000000001</v>
      </c>
      <c r="BK27" s="562">
        <v>0.46744279999999999</v>
      </c>
      <c r="BL27" s="562">
        <v>0.46391979999999999</v>
      </c>
      <c r="BM27" s="562">
        <v>0.46593050000000003</v>
      </c>
      <c r="BN27" s="562">
        <v>0.45064939999999998</v>
      </c>
      <c r="BO27" s="562">
        <v>0.454849</v>
      </c>
      <c r="BP27" s="562">
        <v>0.4497215</v>
      </c>
      <c r="BQ27" s="562">
        <v>0.46753440000000002</v>
      </c>
      <c r="BR27" s="562">
        <v>0.47913289999999997</v>
      </c>
      <c r="BS27" s="562">
        <v>0.46423779999999998</v>
      </c>
      <c r="BT27" s="562">
        <v>0.47575000000000001</v>
      </c>
      <c r="BU27" s="562">
        <v>0.47191319999999998</v>
      </c>
      <c r="BV27" s="562">
        <v>0.4806704</v>
      </c>
    </row>
    <row r="28" spans="1:74" ht="11.15" customHeight="1" x14ac:dyDescent="0.25">
      <c r="A28" s="86" t="s">
        <v>1100</v>
      </c>
      <c r="B28" s="159" t="s">
        <v>426</v>
      </c>
      <c r="C28" s="561">
        <v>112.0123883</v>
      </c>
      <c r="D28" s="561">
        <v>102.07087865</v>
      </c>
      <c r="E28" s="561">
        <v>107.46819988</v>
      </c>
      <c r="F28" s="561">
        <v>102.44593962</v>
      </c>
      <c r="G28" s="561">
        <v>111.20095272</v>
      </c>
      <c r="H28" s="561">
        <v>115.74502704</v>
      </c>
      <c r="I28" s="561">
        <v>130.95145260999999</v>
      </c>
      <c r="J28" s="561">
        <v>130.77617383</v>
      </c>
      <c r="K28" s="561">
        <v>122.05915072000001</v>
      </c>
      <c r="L28" s="561">
        <v>115.30490274</v>
      </c>
      <c r="M28" s="561">
        <v>102.84001359</v>
      </c>
      <c r="N28" s="561">
        <v>108.00147573</v>
      </c>
      <c r="O28" s="561">
        <v>109.81219557999999</v>
      </c>
      <c r="P28" s="561">
        <v>103.01476878</v>
      </c>
      <c r="Q28" s="561">
        <v>104.10984329999999</v>
      </c>
      <c r="R28" s="561">
        <v>91.405772409999997</v>
      </c>
      <c r="S28" s="561">
        <v>94.299162929999994</v>
      </c>
      <c r="T28" s="561">
        <v>109.59271993</v>
      </c>
      <c r="U28" s="561">
        <v>127.10748119</v>
      </c>
      <c r="V28" s="561">
        <v>123.0568842</v>
      </c>
      <c r="W28" s="561">
        <v>113.21974254</v>
      </c>
      <c r="X28" s="561">
        <v>108.46818857</v>
      </c>
      <c r="Y28" s="561">
        <v>97.896620040000002</v>
      </c>
      <c r="Z28" s="561">
        <v>105.45620390000001</v>
      </c>
      <c r="AA28" s="561">
        <v>104.49764718</v>
      </c>
      <c r="AB28" s="561">
        <v>98.355677380000003</v>
      </c>
      <c r="AC28" s="561">
        <v>102.87723446</v>
      </c>
      <c r="AD28" s="561">
        <v>98.721379159999998</v>
      </c>
      <c r="AE28" s="561">
        <v>104.71120892</v>
      </c>
      <c r="AF28" s="561">
        <v>119.05269115999999</v>
      </c>
      <c r="AG28" s="561">
        <v>127.85573406</v>
      </c>
      <c r="AH28" s="561">
        <v>131.11112134999999</v>
      </c>
      <c r="AI28" s="561">
        <v>118.9886836</v>
      </c>
      <c r="AJ28" s="561">
        <v>112.24647543</v>
      </c>
      <c r="AK28" s="561">
        <v>103.50607832999999</v>
      </c>
      <c r="AL28" s="561">
        <v>106.51556746</v>
      </c>
      <c r="AM28" s="561">
        <v>112.28858723</v>
      </c>
      <c r="AN28" s="561">
        <v>101.65482444</v>
      </c>
      <c r="AO28" s="561">
        <v>107.85022422999999</v>
      </c>
      <c r="AP28" s="561">
        <v>103.81994923000001</v>
      </c>
      <c r="AQ28" s="561">
        <v>111.36084956000001</v>
      </c>
      <c r="AR28" s="561">
        <v>120.01155120999999</v>
      </c>
      <c r="AS28" s="561">
        <v>132.30773119</v>
      </c>
      <c r="AT28" s="561">
        <v>134.16390097999999</v>
      </c>
      <c r="AU28" s="561">
        <v>122.53300360999999</v>
      </c>
      <c r="AV28" s="561">
        <v>110.29745732000001</v>
      </c>
      <c r="AW28" s="561">
        <v>104.96071013</v>
      </c>
      <c r="AX28" s="561">
        <v>111.78250079999999</v>
      </c>
      <c r="AY28" s="561">
        <v>110.07744833</v>
      </c>
      <c r="AZ28" s="561">
        <v>100.85468319</v>
      </c>
      <c r="BA28" s="561">
        <v>109.88957486</v>
      </c>
      <c r="BB28" s="561">
        <v>101.81886077999999</v>
      </c>
      <c r="BC28" s="561">
        <v>109.70262182</v>
      </c>
      <c r="BD28" s="561">
        <v>116.82837573</v>
      </c>
      <c r="BE28" s="562">
        <v>130.96029999999999</v>
      </c>
      <c r="BF28" s="562">
        <v>135.512</v>
      </c>
      <c r="BG28" s="562">
        <v>124.2077</v>
      </c>
      <c r="BH28" s="562">
        <v>111.57429999999999</v>
      </c>
      <c r="BI28" s="562">
        <v>105.4401</v>
      </c>
      <c r="BJ28" s="562">
        <v>111.7223</v>
      </c>
      <c r="BK28" s="562">
        <v>111.9502</v>
      </c>
      <c r="BL28" s="562">
        <v>105.379</v>
      </c>
      <c r="BM28" s="562">
        <v>109.2479</v>
      </c>
      <c r="BN28" s="562">
        <v>101.47329999999999</v>
      </c>
      <c r="BO28" s="562">
        <v>110.15130000000001</v>
      </c>
      <c r="BP28" s="562">
        <v>119.88890000000001</v>
      </c>
      <c r="BQ28" s="562">
        <v>132.37889999999999</v>
      </c>
      <c r="BR28" s="562">
        <v>134.56460000000001</v>
      </c>
      <c r="BS28" s="562">
        <v>122.69670000000001</v>
      </c>
      <c r="BT28" s="562">
        <v>110.2116</v>
      </c>
      <c r="BU28" s="562">
        <v>104.1395</v>
      </c>
      <c r="BV28" s="562">
        <v>110.3472</v>
      </c>
    </row>
    <row r="29" spans="1:74" ht="11.15" customHeight="1" x14ac:dyDescent="0.25">
      <c r="A29" s="86"/>
      <c r="B29" s="88" t="s">
        <v>29</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4"/>
      <c r="BF29" s="564"/>
      <c r="BG29" s="564"/>
      <c r="BH29" s="564"/>
      <c r="BI29" s="564"/>
      <c r="BJ29" s="564"/>
      <c r="BK29" s="564"/>
      <c r="BL29" s="564"/>
      <c r="BM29" s="564"/>
      <c r="BN29" s="564"/>
      <c r="BO29" s="564"/>
      <c r="BP29" s="564"/>
      <c r="BQ29" s="564"/>
      <c r="BR29" s="564"/>
      <c r="BS29" s="564"/>
      <c r="BT29" s="564"/>
      <c r="BU29" s="564"/>
      <c r="BV29" s="564"/>
    </row>
    <row r="30" spans="1:74" ht="11.15" customHeight="1" x14ac:dyDescent="0.25">
      <c r="A30" s="86" t="s">
        <v>1101</v>
      </c>
      <c r="B30" s="159" t="s">
        <v>418</v>
      </c>
      <c r="C30" s="561">
        <v>1.4350039299999999</v>
      </c>
      <c r="D30" s="561">
        <v>1.1792938900000001</v>
      </c>
      <c r="E30" s="561">
        <v>1.37252489</v>
      </c>
      <c r="F30" s="561">
        <v>1.29629039</v>
      </c>
      <c r="G30" s="561">
        <v>1.39651744</v>
      </c>
      <c r="H30" s="561">
        <v>1.2900867199999999</v>
      </c>
      <c r="I30" s="561">
        <v>1.5399985199999999</v>
      </c>
      <c r="J30" s="561">
        <v>1.4370146399999999</v>
      </c>
      <c r="K30" s="561">
        <v>1.28823636</v>
      </c>
      <c r="L30" s="561">
        <v>1.39710819</v>
      </c>
      <c r="M30" s="561">
        <v>1.3053591499999999</v>
      </c>
      <c r="N30" s="561">
        <v>1.29702691</v>
      </c>
      <c r="O30" s="561">
        <v>1.31252122</v>
      </c>
      <c r="P30" s="561">
        <v>1.27990721</v>
      </c>
      <c r="Q30" s="561">
        <v>1.2753183299999999</v>
      </c>
      <c r="R30" s="561">
        <v>1.16475302</v>
      </c>
      <c r="S30" s="561">
        <v>1.19960632</v>
      </c>
      <c r="T30" s="561">
        <v>1.30043288</v>
      </c>
      <c r="U30" s="561">
        <v>1.40562034</v>
      </c>
      <c r="V30" s="561">
        <v>1.36958069</v>
      </c>
      <c r="W30" s="561">
        <v>1.3501852999999999</v>
      </c>
      <c r="X30" s="561">
        <v>1.31621207</v>
      </c>
      <c r="Y30" s="561">
        <v>1.28516407</v>
      </c>
      <c r="Z30" s="561">
        <v>1.3240466099999999</v>
      </c>
      <c r="AA30" s="561">
        <v>1.2707177999999999</v>
      </c>
      <c r="AB30" s="561">
        <v>1.19462069</v>
      </c>
      <c r="AC30" s="561">
        <v>1.27055798</v>
      </c>
      <c r="AD30" s="561">
        <v>1.23856597</v>
      </c>
      <c r="AE30" s="561">
        <v>1.3488848600000001</v>
      </c>
      <c r="AF30" s="561">
        <v>1.37074169</v>
      </c>
      <c r="AG30" s="561">
        <v>1.36298549</v>
      </c>
      <c r="AH30" s="561">
        <v>1.43965207</v>
      </c>
      <c r="AI30" s="561">
        <v>1.3275830399999999</v>
      </c>
      <c r="AJ30" s="561">
        <v>1.3010387800000001</v>
      </c>
      <c r="AK30" s="561">
        <v>1.2763163900000001</v>
      </c>
      <c r="AL30" s="561">
        <v>1.2604153</v>
      </c>
      <c r="AM30" s="561">
        <v>1.29395814</v>
      </c>
      <c r="AN30" s="561">
        <v>1.24378634</v>
      </c>
      <c r="AO30" s="561">
        <v>1.32958215</v>
      </c>
      <c r="AP30" s="561">
        <v>1.2712153500000001</v>
      </c>
      <c r="AQ30" s="561">
        <v>1.31303901</v>
      </c>
      <c r="AR30" s="561">
        <v>1.3041822999999999</v>
      </c>
      <c r="AS30" s="561">
        <v>1.39894501</v>
      </c>
      <c r="AT30" s="561">
        <v>1.4086190199999999</v>
      </c>
      <c r="AU30" s="561">
        <v>1.28233927</v>
      </c>
      <c r="AV30" s="561">
        <v>1.28642882</v>
      </c>
      <c r="AW30" s="561">
        <v>1.27508588</v>
      </c>
      <c r="AX30" s="561">
        <v>1.2567168</v>
      </c>
      <c r="AY30" s="561">
        <v>1.2350266000000001</v>
      </c>
      <c r="AZ30" s="561">
        <v>1.2661808999999999</v>
      </c>
      <c r="BA30" s="561">
        <v>1.21403916</v>
      </c>
      <c r="BB30" s="561">
        <v>1.1718675599999999</v>
      </c>
      <c r="BC30" s="561">
        <v>1.2202017311</v>
      </c>
      <c r="BD30" s="561">
        <v>1.2651170435000001</v>
      </c>
      <c r="BE30" s="562">
        <v>1.363194</v>
      </c>
      <c r="BF30" s="562">
        <v>1.376104</v>
      </c>
      <c r="BG30" s="562">
        <v>1.251701</v>
      </c>
      <c r="BH30" s="562">
        <v>1.2593289999999999</v>
      </c>
      <c r="BI30" s="562">
        <v>1.2556849999999999</v>
      </c>
      <c r="BJ30" s="562">
        <v>1.2546109999999999</v>
      </c>
      <c r="BK30" s="562">
        <v>1.218237</v>
      </c>
      <c r="BL30" s="562">
        <v>1.2876190000000001</v>
      </c>
      <c r="BM30" s="562">
        <v>1.195576</v>
      </c>
      <c r="BN30" s="562">
        <v>1.1504430000000001</v>
      </c>
      <c r="BO30" s="562">
        <v>1.199859</v>
      </c>
      <c r="BP30" s="562">
        <v>1.2464550000000001</v>
      </c>
      <c r="BQ30" s="562">
        <v>1.345682</v>
      </c>
      <c r="BR30" s="562">
        <v>1.359674</v>
      </c>
      <c r="BS30" s="562">
        <v>1.237636</v>
      </c>
      <c r="BT30" s="562">
        <v>1.2445919999999999</v>
      </c>
      <c r="BU30" s="562">
        <v>1.2419370000000001</v>
      </c>
      <c r="BV30" s="562">
        <v>1.2422280000000001</v>
      </c>
    </row>
    <row r="31" spans="1:74" ht="11.15" customHeight="1" x14ac:dyDescent="0.25">
      <c r="A31" s="86" t="s">
        <v>1102</v>
      </c>
      <c r="B31" s="148" t="s">
        <v>448</v>
      </c>
      <c r="C31" s="561">
        <v>6.1816296199999998</v>
      </c>
      <c r="D31" s="561">
        <v>5.8741568300000004</v>
      </c>
      <c r="E31" s="561">
        <v>6.0381942200000003</v>
      </c>
      <c r="F31" s="561">
        <v>5.8410576799999996</v>
      </c>
      <c r="G31" s="561">
        <v>5.9111843899999998</v>
      </c>
      <c r="H31" s="561">
        <v>6.1959807299999996</v>
      </c>
      <c r="I31" s="561">
        <v>6.8888989599999997</v>
      </c>
      <c r="J31" s="561">
        <v>6.85973335</v>
      </c>
      <c r="K31" s="561">
        <v>6.5343707899999997</v>
      </c>
      <c r="L31" s="561">
        <v>6.4271571400000003</v>
      </c>
      <c r="M31" s="561">
        <v>6.1577700200000001</v>
      </c>
      <c r="N31" s="561">
        <v>6.0511102699999997</v>
      </c>
      <c r="O31" s="561">
        <v>6.2791551400000003</v>
      </c>
      <c r="P31" s="561">
        <v>6.0596968100000002</v>
      </c>
      <c r="Q31" s="561">
        <v>6.0188983399999998</v>
      </c>
      <c r="R31" s="561">
        <v>5.4500899799999996</v>
      </c>
      <c r="S31" s="561">
        <v>5.3142219300000004</v>
      </c>
      <c r="T31" s="561">
        <v>5.85192669</v>
      </c>
      <c r="U31" s="561">
        <v>6.4287500199999998</v>
      </c>
      <c r="V31" s="561">
        <v>6.4961399699999998</v>
      </c>
      <c r="W31" s="561">
        <v>6.0624128400000004</v>
      </c>
      <c r="X31" s="561">
        <v>6.1300062500000001</v>
      </c>
      <c r="Y31" s="561">
        <v>5.7798769800000001</v>
      </c>
      <c r="Z31" s="561">
        <v>6.0819620700000003</v>
      </c>
      <c r="AA31" s="561">
        <v>5.9388430400000001</v>
      </c>
      <c r="AB31" s="561">
        <v>5.80891248</v>
      </c>
      <c r="AC31" s="561">
        <v>5.9691867099999998</v>
      </c>
      <c r="AD31" s="561">
        <v>5.8731419599999999</v>
      </c>
      <c r="AE31" s="561">
        <v>6.0822298200000002</v>
      </c>
      <c r="AF31" s="561">
        <v>6.0708487800000004</v>
      </c>
      <c r="AG31" s="561">
        <v>6.4879721999999997</v>
      </c>
      <c r="AH31" s="561">
        <v>6.6471901999999998</v>
      </c>
      <c r="AI31" s="561">
        <v>6.3842033899999997</v>
      </c>
      <c r="AJ31" s="561">
        <v>6.1767455800000004</v>
      </c>
      <c r="AK31" s="561">
        <v>5.8952581400000001</v>
      </c>
      <c r="AL31" s="561">
        <v>6.1498087400000001</v>
      </c>
      <c r="AM31" s="561">
        <v>6.2380061299999996</v>
      </c>
      <c r="AN31" s="561">
        <v>5.7176291700000004</v>
      </c>
      <c r="AO31" s="561">
        <v>5.5260085999999999</v>
      </c>
      <c r="AP31" s="561">
        <v>6.0038207200000002</v>
      </c>
      <c r="AQ31" s="561">
        <v>5.8217066500000003</v>
      </c>
      <c r="AR31" s="561">
        <v>6.4099708399999997</v>
      </c>
      <c r="AS31" s="561">
        <v>6.4829811099999999</v>
      </c>
      <c r="AT31" s="561">
        <v>6.5798379599999999</v>
      </c>
      <c r="AU31" s="561">
        <v>6.3580421100000004</v>
      </c>
      <c r="AV31" s="561">
        <v>6.14199552</v>
      </c>
      <c r="AW31" s="561">
        <v>5.91138385</v>
      </c>
      <c r="AX31" s="561">
        <v>6.1453662099999997</v>
      </c>
      <c r="AY31" s="561">
        <v>6.0171641899999999</v>
      </c>
      <c r="AZ31" s="561">
        <v>5.5048749299999997</v>
      </c>
      <c r="BA31" s="561">
        <v>5.7598224099999999</v>
      </c>
      <c r="BB31" s="561">
        <v>5.9326078100000004</v>
      </c>
      <c r="BC31" s="561">
        <v>5.5463044762999996</v>
      </c>
      <c r="BD31" s="561">
        <v>6.2034406531000004</v>
      </c>
      <c r="BE31" s="562">
        <v>6.3273919999999997</v>
      </c>
      <c r="BF31" s="562">
        <v>6.4397149999999996</v>
      </c>
      <c r="BG31" s="562">
        <v>6.2292699999999996</v>
      </c>
      <c r="BH31" s="562">
        <v>6.0382319999999998</v>
      </c>
      <c r="BI31" s="562">
        <v>5.8504949999999996</v>
      </c>
      <c r="BJ31" s="562">
        <v>6.1332700000000004</v>
      </c>
      <c r="BK31" s="562">
        <v>6.1318000000000001</v>
      </c>
      <c r="BL31" s="562">
        <v>5.738442</v>
      </c>
      <c r="BM31" s="562">
        <v>5.9441699999999997</v>
      </c>
      <c r="BN31" s="562">
        <v>6.1050519999999997</v>
      </c>
      <c r="BO31" s="562">
        <v>5.6822679999999997</v>
      </c>
      <c r="BP31" s="562">
        <v>6.3402260000000004</v>
      </c>
      <c r="BQ31" s="562">
        <v>6.4555790000000002</v>
      </c>
      <c r="BR31" s="562">
        <v>6.5630240000000004</v>
      </c>
      <c r="BS31" s="562">
        <v>6.3414770000000003</v>
      </c>
      <c r="BT31" s="562">
        <v>6.1372489999999997</v>
      </c>
      <c r="BU31" s="562">
        <v>5.9407690000000004</v>
      </c>
      <c r="BV31" s="562">
        <v>6.2239319999999996</v>
      </c>
    </row>
    <row r="32" spans="1:74" ht="11.15" customHeight="1" x14ac:dyDescent="0.25">
      <c r="A32" s="86" t="s">
        <v>1103</v>
      </c>
      <c r="B32" s="159" t="s">
        <v>419</v>
      </c>
      <c r="C32" s="561">
        <v>16.236842840000001</v>
      </c>
      <c r="D32" s="561">
        <v>15.04270513</v>
      </c>
      <c r="E32" s="561">
        <v>16.17853126</v>
      </c>
      <c r="F32" s="561">
        <v>15.57486186</v>
      </c>
      <c r="G32" s="561">
        <v>16.302559850000002</v>
      </c>
      <c r="H32" s="561">
        <v>16.042539359999999</v>
      </c>
      <c r="I32" s="561">
        <v>17.13657925</v>
      </c>
      <c r="J32" s="561">
        <v>17.177147179999999</v>
      </c>
      <c r="K32" s="561">
        <v>16.290342200000001</v>
      </c>
      <c r="L32" s="561">
        <v>15.91427373</v>
      </c>
      <c r="M32" s="561">
        <v>15.25388368</v>
      </c>
      <c r="N32" s="561">
        <v>15.167302680000001</v>
      </c>
      <c r="O32" s="561">
        <v>15.42233929</v>
      </c>
      <c r="P32" s="561">
        <v>15.259150679999999</v>
      </c>
      <c r="Q32" s="561">
        <v>15.433034080000001</v>
      </c>
      <c r="R32" s="561">
        <v>12.487599550000001</v>
      </c>
      <c r="S32" s="561">
        <v>12.87105743</v>
      </c>
      <c r="T32" s="561">
        <v>14.336797880000001</v>
      </c>
      <c r="U32" s="561">
        <v>15.74164133</v>
      </c>
      <c r="V32" s="561">
        <v>15.9922942</v>
      </c>
      <c r="W32" s="561">
        <v>15.02084556</v>
      </c>
      <c r="X32" s="561">
        <v>15.42915002</v>
      </c>
      <c r="Y32" s="561">
        <v>14.54872101</v>
      </c>
      <c r="Z32" s="561">
        <v>14.72431802</v>
      </c>
      <c r="AA32" s="561">
        <v>14.87637206</v>
      </c>
      <c r="AB32" s="561">
        <v>14.306534510000001</v>
      </c>
      <c r="AC32" s="561">
        <v>15.145498419999999</v>
      </c>
      <c r="AD32" s="561">
        <v>14.69592415</v>
      </c>
      <c r="AE32" s="561">
        <v>15.631168260000001</v>
      </c>
      <c r="AF32" s="561">
        <v>15.8531368</v>
      </c>
      <c r="AG32" s="561">
        <v>16.250034159999998</v>
      </c>
      <c r="AH32" s="561">
        <v>16.724516739999999</v>
      </c>
      <c r="AI32" s="561">
        <v>15.471558720000001</v>
      </c>
      <c r="AJ32" s="561">
        <v>15.56855199</v>
      </c>
      <c r="AK32" s="561">
        <v>15.184928940000001</v>
      </c>
      <c r="AL32" s="561">
        <v>15.025294260000001</v>
      </c>
      <c r="AM32" s="561">
        <v>15.62939879</v>
      </c>
      <c r="AN32" s="561">
        <v>14.46259639</v>
      </c>
      <c r="AO32" s="561">
        <v>15.854766489999999</v>
      </c>
      <c r="AP32" s="561">
        <v>15.025213900000001</v>
      </c>
      <c r="AQ32" s="561">
        <v>15.69841018</v>
      </c>
      <c r="AR32" s="561">
        <v>16.302909929999998</v>
      </c>
      <c r="AS32" s="561">
        <v>16.249407699999999</v>
      </c>
      <c r="AT32" s="561">
        <v>16.89397984</v>
      </c>
      <c r="AU32" s="561">
        <v>15.623443699999999</v>
      </c>
      <c r="AV32" s="561">
        <v>15.32086825</v>
      </c>
      <c r="AW32" s="561">
        <v>14.82278975</v>
      </c>
      <c r="AX32" s="561">
        <v>15.181696110000001</v>
      </c>
      <c r="AY32" s="561">
        <v>15.15736212</v>
      </c>
      <c r="AZ32" s="561">
        <v>14.09047638</v>
      </c>
      <c r="BA32" s="561">
        <v>15.61023076</v>
      </c>
      <c r="BB32" s="561">
        <v>14.621490700000001</v>
      </c>
      <c r="BC32" s="561">
        <v>15.252685518</v>
      </c>
      <c r="BD32" s="561">
        <v>15.794691631999999</v>
      </c>
      <c r="BE32" s="562">
        <v>15.852830000000001</v>
      </c>
      <c r="BF32" s="562">
        <v>16.525559999999999</v>
      </c>
      <c r="BG32" s="562">
        <v>15.262890000000001</v>
      </c>
      <c r="BH32" s="562">
        <v>15.061489999999999</v>
      </c>
      <c r="BI32" s="562">
        <v>14.733510000000001</v>
      </c>
      <c r="BJ32" s="562">
        <v>15.457700000000001</v>
      </c>
      <c r="BK32" s="562">
        <v>15.13866</v>
      </c>
      <c r="BL32" s="562">
        <v>14.47082</v>
      </c>
      <c r="BM32" s="562">
        <v>15.579420000000001</v>
      </c>
      <c r="BN32" s="562">
        <v>14.54379</v>
      </c>
      <c r="BO32" s="562">
        <v>15.21265</v>
      </c>
      <c r="BP32" s="562">
        <v>15.80692</v>
      </c>
      <c r="BQ32" s="562">
        <v>15.916029999999999</v>
      </c>
      <c r="BR32" s="562">
        <v>16.614170000000001</v>
      </c>
      <c r="BS32" s="562">
        <v>15.357710000000001</v>
      </c>
      <c r="BT32" s="562">
        <v>15.13833</v>
      </c>
      <c r="BU32" s="562">
        <v>14.81873</v>
      </c>
      <c r="BV32" s="562">
        <v>15.56521</v>
      </c>
    </row>
    <row r="33" spans="1:74" ht="11.15" customHeight="1" x14ac:dyDescent="0.25">
      <c r="A33" s="86" t="s">
        <v>1104</v>
      </c>
      <c r="B33" s="159" t="s">
        <v>420</v>
      </c>
      <c r="C33" s="561">
        <v>7.7387971899999997</v>
      </c>
      <c r="D33" s="561">
        <v>7.1054007700000001</v>
      </c>
      <c r="E33" s="561">
        <v>7.5540236299999997</v>
      </c>
      <c r="F33" s="561">
        <v>7.6711587400000001</v>
      </c>
      <c r="G33" s="561">
        <v>7.8536459599999997</v>
      </c>
      <c r="H33" s="561">
        <v>7.75140999</v>
      </c>
      <c r="I33" s="561">
        <v>8.3582185800000008</v>
      </c>
      <c r="J33" s="561">
        <v>8.4225715900000004</v>
      </c>
      <c r="K33" s="561">
        <v>8.0516144000000001</v>
      </c>
      <c r="L33" s="561">
        <v>7.6982755599999999</v>
      </c>
      <c r="M33" s="561">
        <v>7.7097825100000001</v>
      </c>
      <c r="N33" s="561">
        <v>7.6354301199999997</v>
      </c>
      <c r="O33" s="561">
        <v>7.7566431700000003</v>
      </c>
      <c r="P33" s="561">
        <v>7.5834322399999996</v>
      </c>
      <c r="Q33" s="561">
        <v>7.7273046299999999</v>
      </c>
      <c r="R33" s="561">
        <v>7.0664612900000003</v>
      </c>
      <c r="S33" s="561">
        <v>7.0130022399999996</v>
      </c>
      <c r="T33" s="561">
        <v>7.4646337000000003</v>
      </c>
      <c r="U33" s="561">
        <v>8.1047179699999994</v>
      </c>
      <c r="V33" s="561">
        <v>8.5860737999999994</v>
      </c>
      <c r="W33" s="561">
        <v>7.8565943100000002</v>
      </c>
      <c r="X33" s="561">
        <v>7.8777628000000002</v>
      </c>
      <c r="Y33" s="561">
        <v>7.7165609000000002</v>
      </c>
      <c r="Z33" s="561">
        <v>7.7842160500000004</v>
      </c>
      <c r="AA33" s="561">
        <v>7.7816465399999997</v>
      </c>
      <c r="AB33" s="561">
        <v>7.5281582299999998</v>
      </c>
      <c r="AC33" s="561">
        <v>7.8833601499999997</v>
      </c>
      <c r="AD33" s="561">
        <v>7.7851245999999996</v>
      </c>
      <c r="AE33" s="561">
        <v>8.17427627</v>
      </c>
      <c r="AF33" s="561">
        <v>8.4791300599999992</v>
      </c>
      <c r="AG33" s="561">
        <v>8.8621135899999999</v>
      </c>
      <c r="AH33" s="561">
        <v>9.0545719200000008</v>
      </c>
      <c r="AI33" s="561">
        <v>8.3337585700000005</v>
      </c>
      <c r="AJ33" s="561">
        <v>8.3502142700000004</v>
      </c>
      <c r="AK33" s="561">
        <v>8.2838686799999994</v>
      </c>
      <c r="AL33" s="561">
        <v>8.2304111300000002</v>
      </c>
      <c r="AM33" s="561">
        <v>8.0474946200000002</v>
      </c>
      <c r="AN33" s="561">
        <v>7.6081285999999997</v>
      </c>
      <c r="AO33" s="561">
        <v>8.3440850999999991</v>
      </c>
      <c r="AP33" s="561">
        <v>7.7958041199999997</v>
      </c>
      <c r="AQ33" s="561">
        <v>8.4627665800000003</v>
      </c>
      <c r="AR33" s="561">
        <v>8.5714137200000007</v>
      </c>
      <c r="AS33" s="561">
        <v>9.0748334800000006</v>
      </c>
      <c r="AT33" s="561">
        <v>9.1396978699999991</v>
      </c>
      <c r="AU33" s="561">
        <v>8.66029129</v>
      </c>
      <c r="AV33" s="561">
        <v>8.5125480400000004</v>
      </c>
      <c r="AW33" s="561">
        <v>8.4027779599999999</v>
      </c>
      <c r="AX33" s="561">
        <v>8.0669260999999999</v>
      </c>
      <c r="AY33" s="561">
        <v>8.2829925400000004</v>
      </c>
      <c r="AZ33" s="561">
        <v>7.7447274400000001</v>
      </c>
      <c r="BA33" s="561">
        <v>8.3747521299999992</v>
      </c>
      <c r="BB33" s="561">
        <v>8.2066004299999999</v>
      </c>
      <c r="BC33" s="561">
        <v>8.1745310848999999</v>
      </c>
      <c r="BD33" s="561">
        <v>8.1840668756999992</v>
      </c>
      <c r="BE33" s="562">
        <v>8.8034230000000004</v>
      </c>
      <c r="BF33" s="562">
        <v>8.8749269999999996</v>
      </c>
      <c r="BG33" s="562">
        <v>8.3868969999999994</v>
      </c>
      <c r="BH33" s="562">
        <v>8.3588900000000006</v>
      </c>
      <c r="BI33" s="562">
        <v>8.3640270000000001</v>
      </c>
      <c r="BJ33" s="562">
        <v>8.1838119999999996</v>
      </c>
      <c r="BK33" s="562">
        <v>8.2859119999999997</v>
      </c>
      <c r="BL33" s="562">
        <v>8.0028330000000008</v>
      </c>
      <c r="BM33" s="562">
        <v>8.4534950000000002</v>
      </c>
      <c r="BN33" s="562">
        <v>8.2786790000000003</v>
      </c>
      <c r="BO33" s="562">
        <v>8.2878059999999998</v>
      </c>
      <c r="BP33" s="562">
        <v>8.3404869999999995</v>
      </c>
      <c r="BQ33" s="562">
        <v>9.0166590000000006</v>
      </c>
      <c r="BR33" s="562">
        <v>9.1119479999999999</v>
      </c>
      <c r="BS33" s="562">
        <v>8.6196570000000001</v>
      </c>
      <c r="BT33" s="562">
        <v>8.5779499999999995</v>
      </c>
      <c r="BU33" s="562">
        <v>8.5804170000000006</v>
      </c>
      <c r="BV33" s="562">
        <v>8.3892310000000005</v>
      </c>
    </row>
    <row r="34" spans="1:74" ht="11.15" customHeight="1" x14ac:dyDescent="0.25">
      <c r="A34" s="86" t="s">
        <v>1105</v>
      </c>
      <c r="B34" s="159" t="s">
        <v>421</v>
      </c>
      <c r="C34" s="561">
        <v>11.73870763</v>
      </c>
      <c r="D34" s="561">
        <v>10.55066529</v>
      </c>
      <c r="E34" s="561">
        <v>11.63030433</v>
      </c>
      <c r="F34" s="561">
        <v>11.52247815</v>
      </c>
      <c r="G34" s="561">
        <v>12.31873571</v>
      </c>
      <c r="H34" s="561">
        <v>11.907871950000001</v>
      </c>
      <c r="I34" s="561">
        <v>12.58716761</v>
      </c>
      <c r="J34" s="561">
        <v>12.546279180000001</v>
      </c>
      <c r="K34" s="561">
        <v>12.0890676</v>
      </c>
      <c r="L34" s="561">
        <v>11.986747210000001</v>
      </c>
      <c r="M34" s="561">
        <v>11.26937253</v>
      </c>
      <c r="N34" s="561">
        <v>11.09559393</v>
      </c>
      <c r="O34" s="561">
        <v>11.33934874</v>
      </c>
      <c r="P34" s="561">
        <v>11.04042132</v>
      </c>
      <c r="Q34" s="561">
        <v>11.495142299999999</v>
      </c>
      <c r="R34" s="561">
        <v>10.191146209999999</v>
      </c>
      <c r="S34" s="561">
        <v>11.00799778</v>
      </c>
      <c r="T34" s="561">
        <v>10.75782523</v>
      </c>
      <c r="U34" s="561">
        <v>12.026842370000001</v>
      </c>
      <c r="V34" s="561">
        <v>12.109597620000001</v>
      </c>
      <c r="W34" s="561">
        <v>11.08228937</v>
      </c>
      <c r="X34" s="561">
        <v>11.79784785</v>
      </c>
      <c r="Y34" s="561">
        <v>12.160597360000001</v>
      </c>
      <c r="Z34" s="561">
        <v>10.617776900000001</v>
      </c>
      <c r="AA34" s="561">
        <v>11.39719416</v>
      </c>
      <c r="AB34" s="561">
        <v>11.012192560000001</v>
      </c>
      <c r="AC34" s="561">
        <v>11.160738800000001</v>
      </c>
      <c r="AD34" s="561">
        <v>11.468491</v>
      </c>
      <c r="AE34" s="561">
        <v>12.08665684</v>
      </c>
      <c r="AF34" s="561">
        <v>12.50998893</v>
      </c>
      <c r="AG34" s="561">
        <v>13.21390603</v>
      </c>
      <c r="AH34" s="561">
        <v>13.1808312</v>
      </c>
      <c r="AI34" s="561">
        <v>12.001140510000001</v>
      </c>
      <c r="AJ34" s="561">
        <v>12.4544382</v>
      </c>
      <c r="AK34" s="561">
        <v>12.14847308</v>
      </c>
      <c r="AL34" s="561">
        <v>11.69496584</v>
      </c>
      <c r="AM34" s="561">
        <v>12.840726159999999</v>
      </c>
      <c r="AN34" s="561">
        <v>11.15327201</v>
      </c>
      <c r="AO34" s="561">
        <v>12.353214960000001</v>
      </c>
      <c r="AP34" s="561">
        <v>11.943319949999999</v>
      </c>
      <c r="AQ34" s="561">
        <v>12.72823666</v>
      </c>
      <c r="AR34" s="561">
        <v>12.77853698</v>
      </c>
      <c r="AS34" s="561">
        <v>13.31397215</v>
      </c>
      <c r="AT34" s="561">
        <v>13.178925420000001</v>
      </c>
      <c r="AU34" s="561">
        <v>12.19061563</v>
      </c>
      <c r="AV34" s="561">
        <v>12.51231211</v>
      </c>
      <c r="AW34" s="561">
        <v>12.172185839999999</v>
      </c>
      <c r="AX34" s="561">
        <v>11.75423924</v>
      </c>
      <c r="AY34" s="561">
        <v>11.41185874</v>
      </c>
      <c r="AZ34" s="561">
        <v>11.13585531</v>
      </c>
      <c r="BA34" s="561">
        <v>12.026321319999999</v>
      </c>
      <c r="BB34" s="561">
        <v>11.20391942</v>
      </c>
      <c r="BC34" s="561">
        <v>12.182471876999999</v>
      </c>
      <c r="BD34" s="561">
        <v>12.285192329999999</v>
      </c>
      <c r="BE34" s="562">
        <v>12.9468</v>
      </c>
      <c r="BF34" s="562">
        <v>12.740790000000001</v>
      </c>
      <c r="BG34" s="562">
        <v>11.788040000000001</v>
      </c>
      <c r="BH34" s="562">
        <v>12.22631</v>
      </c>
      <c r="BI34" s="562">
        <v>12.05171</v>
      </c>
      <c r="BJ34" s="562">
        <v>11.809900000000001</v>
      </c>
      <c r="BK34" s="562">
        <v>11.339729999999999</v>
      </c>
      <c r="BL34" s="562">
        <v>11.534560000000001</v>
      </c>
      <c r="BM34" s="562">
        <v>12.09315</v>
      </c>
      <c r="BN34" s="562">
        <v>11.256830000000001</v>
      </c>
      <c r="BO34" s="562">
        <v>12.29711</v>
      </c>
      <c r="BP34" s="562">
        <v>12.45331</v>
      </c>
      <c r="BQ34" s="562">
        <v>13.15272</v>
      </c>
      <c r="BR34" s="562">
        <v>12.956049999999999</v>
      </c>
      <c r="BS34" s="562">
        <v>12.007350000000001</v>
      </c>
      <c r="BT34" s="562">
        <v>12.44502</v>
      </c>
      <c r="BU34" s="562">
        <v>12.25755</v>
      </c>
      <c r="BV34" s="562">
        <v>12.00342</v>
      </c>
    </row>
    <row r="35" spans="1:74" ht="11.15" customHeight="1" x14ac:dyDescent="0.25">
      <c r="A35" s="86" t="s">
        <v>1106</v>
      </c>
      <c r="B35" s="159" t="s">
        <v>422</v>
      </c>
      <c r="C35" s="561">
        <v>8.3868772099999997</v>
      </c>
      <c r="D35" s="561">
        <v>7.8326507400000001</v>
      </c>
      <c r="E35" s="561">
        <v>8.2675856999999997</v>
      </c>
      <c r="F35" s="561">
        <v>8.1411982999999992</v>
      </c>
      <c r="G35" s="561">
        <v>8.5211938200000006</v>
      </c>
      <c r="H35" s="561">
        <v>8.2730798700000001</v>
      </c>
      <c r="I35" s="561">
        <v>8.54938471</v>
      </c>
      <c r="J35" s="561">
        <v>8.7243933299999998</v>
      </c>
      <c r="K35" s="561">
        <v>8.2592744299999996</v>
      </c>
      <c r="L35" s="561">
        <v>8.1477935200000005</v>
      </c>
      <c r="M35" s="561">
        <v>7.8054932399999997</v>
      </c>
      <c r="N35" s="561">
        <v>7.95357615</v>
      </c>
      <c r="O35" s="561">
        <v>8.1612320199999999</v>
      </c>
      <c r="P35" s="561">
        <v>7.91611099</v>
      </c>
      <c r="Q35" s="561">
        <v>8.0590866000000005</v>
      </c>
      <c r="R35" s="561">
        <v>7.2045209000000003</v>
      </c>
      <c r="S35" s="561">
        <v>7.3094230500000004</v>
      </c>
      <c r="T35" s="561">
        <v>7.5976531200000004</v>
      </c>
      <c r="U35" s="561">
        <v>7.9697528699999998</v>
      </c>
      <c r="V35" s="561">
        <v>8.3047054899999999</v>
      </c>
      <c r="W35" s="561">
        <v>8.0140090199999996</v>
      </c>
      <c r="X35" s="561">
        <v>7.9957447899999998</v>
      </c>
      <c r="Y35" s="561">
        <v>7.7559956000000003</v>
      </c>
      <c r="Z35" s="561">
        <v>8.0133525700000003</v>
      </c>
      <c r="AA35" s="561">
        <v>8.0620034100000009</v>
      </c>
      <c r="AB35" s="561">
        <v>7.4577923699999999</v>
      </c>
      <c r="AC35" s="561">
        <v>8.0859169200000007</v>
      </c>
      <c r="AD35" s="561">
        <v>7.9946001500000001</v>
      </c>
      <c r="AE35" s="561">
        <v>8.3566014000000006</v>
      </c>
      <c r="AF35" s="561">
        <v>8.4768103799999999</v>
      </c>
      <c r="AG35" s="561">
        <v>8.6770994399999992</v>
      </c>
      <c r="AH35" s="561">
        <v>8.8706883399999992</v>
      </c>
      <c r="AI35" s="561">
        <v>8.3887648400000003</v>
      </c>
      <c r="AJ35" s="561">
        <v>8.4766255200000007</v>
      </c>
      <c r="AK35" s="561">
        <v>8.1623163400000003</v>
      </c>
      <c r="AL35" s="561">
        <v>8.22975295</v>
      </c>
      <c r="AM35" s="561">
        <v>8.4077728700000005</v>
      </c>
      <c r="AN35" s="561">
        <v>7.8842577199999999</v>
      </c>
      <c r="AO35" s="561">
        <v>8.4329310500000005</v>
      </c>
      <c r="AP35" s="561">
        <v>8.2559158400000001</v>
      </c>
      <c r="AQ35" s="561">
        <v>8.7734903800000001</v>
      </c>
      <c r="AR35" s="561">
        <v>8.7997639700000008</v>
      </c>
      <c r="AS35" s="561">
        <v>8.7417944399999996</v>
      </c>
      <c r="AT35" s="561">
        <v>8.7176110500000004</v>
      </c>
      <c r="AU35" s="561">
        <v>8.1364106500000002</v>
      </c>
      <c r="AV35" s="561">
        <v>8.0785745200000001</v>
      </c>
      <c r="AW35" s="561">
        <v>7.6495029800000003</v>
      </c>
      <c r="AX35" s="561">
        <v>7.6447573499999999</v>
      </c>
      <c r="AY35" s="561">
        <v>7.9008831500000003</v>
      </c>
      <c r="AZ35" s="561">
        <v>7.4307745299999999</v>
      </c>
      <c r="BA35" s="561">
        <v>7.91916931</v>
      </c>
      <c r="BB35" s="561">
        <v>7.7800563800000004</v>
      </c>
      <c r="BC35" s="561">
        <v>8.0735996314000005</v>
      </c>
      <c r="BD35" s="561">
        <v>7.9693879932999998</v>
      </c>
      <c r="BE35" s="562">
        <v>8.0364640000000005</v>
      </c>
      <c r="BF35" s="562">
        <v>8.1213239999999995</v>
      </c>
      <c r="BG35" s="562">
        <v>7.6515510000000004</v>
      </c>
      <c r="BH35" s="562">
        <v>7.6994100000000003</v>
      </c>
      <c r="BI35" s="562">
        <v>7.3999620000000004</v>
      </c>
      <c r="BJ35" s="562">
        <v>7.545623</v>
      </c>
      <c r="BK35" s="562">
        <v>7.7314689999999997</v>
      </c>
      <c r="BL35" s="562">
        <v>7.528168</v>
      </c>
      <c r="BM35" s="562">
        <v>7.7972149999999996</v>
      </c>
      <c r="BN35" s="562">
        <v>7.6516679999999999</v>
      </c>
      <c r="BO35" s="562">
        <v>7.9662139999999999</v>
      </c>
      <c r="BP35" s="562">
        <v>7.8894039999999999</v>
      </c>
      <c r="BQ35" s="562">
        <v>7.9770479999999999</v>
      </c>
      <c r="BR35" s="562">
        <v>8.0720109999999998</v>
      </c>
      <c r="BS35" s="562">
        <v>7.6136499999999998</v>
      </c>
      <c r="BT35" s="562">
        <v>7.6569919999999998</v>
      </c>
      <c r="BU35" s="562">
        <v>7.3617369999999998</v>
      </c>
      <c r="BV35" s="562">
        <v>7.5114109999999998</v>
      </c>
    </row>
    <row r="36" spans="1:74" ht="11.15" customHeight="1" x14ac:dyDescent="0.25">
      <c r="A36" s="86" t="s">
        <v>1107</v>
      </c>
      <c r="B36" s="159" t="s">
        <v>423</v>
      </c>
      <c r="C36" s="561">
        <v>16.786695089999998</v>
      </c>
      <c r="D36" s="561">
        <v>15.97432527</v>
      </c>
      <c r="E36" s="561">
        <v>16.309249250000001</v>
      </c>
      <c r="F36" s="561">
        <v>16.7056182</v>
      </c>
      <c r="G36" s="561">
        <v>17.470133390000001</v>
      </c>
      <c r="H36" s="561">
        <v>18.19355358</v>
      </c>
      <c r="I36" s="561">
        <v>18.745249449999999</v>
      </c>
      <c r="J36" s="561">
        <v>18.822821879999999</v>
      </c>
      <c r="K36" s="561">
        <v>17.93404013</v>
      </c>
      <c r="L36" s="561">
        <v>17.819344220000001</v>
      </c>
      <c r="M36" s="561">
        <v>16.376733170000001</v>
      </c>
      <c r="N36" s="561">
        <v>16.698069409999999</v>
      </c>
      <c r="O36" s="561">
        <v>16.196996389999999</v>
      </c>
      <c r="P36" s="561">
        <v>16.20311937</v>
      </c>
      <c r="Q36" s="561">
        <v>16.723683619999999</v>
      </c>
      <c r="R36" s="561">
        <v>15.88469961</v>
      </c>
      <c r="S36" s="561">
        <v>15.43422043</v>
      </c>
      <c r="T36" s="561">
        <v>16.13721262</v>
      </c>
      <c r="U36" s="561">
        <v>16.804421000000001</v>
      </c>
      <c r="V36" s="561">
        <v>17.178227499999998</v>
      </c>
      <c r="W36" s="561">
        <v>16.684017579999999</v>
      </c>
      <c r="X36" s="561">
        <v>17.148453249999999</v>
      </c>
      <c r="Y36" s="561">
        <v>16.693375660000001</v>
      </c>
      <c r="Z36" s="561">
        <v>17.423224959999999</v>
      </c>
      <c r="AA36" s="561">
        <v>17.200046740000001</v>
      </c>
      <c r="AB36" s="561">
        <v>14.447298010000001</v>
      </c>
      <c r="AC36" s="561">
        <v>14.49597692</v>
      </c>
      <c r="AD36" s="561">
        <v>17.16984738</v>
      </c>
      <c r="AE36" s="561">
        <v>17.09862231</v>
      </c>
      <c r="AF36" s="561">
        <v>17.749022119999999</v>
      </c>
      <c r="AG36" s="561">
        <v>19.55190412</v>
      </c>
      <c r="AH36" s="561">
        <v>19.16693574</v>
      </c>
      <c r="AI36" s="561">
        <v>18.570342610000001</v>
      </c>
      <c r="AJ36" s="561">
        <v>18.238996700000001</v>
      </c>
      <c r="AK36" s="561">
        <v>17.586876050000001</v>
      </c>
      <c r="AL36" s="561">
        <v>18.203654329999999</v>
      </c>
      <c r="AM36" s="561">
        <v>17.40584647</v>
      </c>
      <c r="AN36" s="561">
        <v>15.30713433</v>
      </c>
      <c r="AO36" s="561">
        <v>17.08845998</v>
      </c>
      <c r="AP36" s="561">
        <v>17.009597629999998</v>
      </c>
      <c r="AQ36" s="561">
        <v>17.837682749999999</v>
      </c>
      <c r="AR36" s="561">
        <v>18.47089355</v>
      </c>
      <c r="AS36" s="561">
        <v>17.460633090000002</v>
      </c>
      <c r="AT36" s="561">
        <v>18.861748169999998</v>
      </c>
      <c r="AU36" s="561">
        <v>17.513767269999999</v>
      </c>
      <c r="AV36" s="561">
        <v>17.474406729999998</v>
      </c>
      <c r="AW36" s="561">
        <v>16.547578659999999</v>
      </c>
      <c r="AX36" s="561">
        <v>16.595448730000001</v>
      </c>
      <c r="AY36" s="561">
        <v>16.319731229999999</v>
      </c>
      <c r="AZ36" s="561">
        <v>16.31428944</v>
      </c>
      <c r="BA36" s="561">
        <v>17.66811379</v>
      </c>
      <c r="BB36" s="561">
        <v>16.935491410000001</v>
      </c>
      <c r="BC36" s="561">
        <v>17.815163914999999</v>
      </c>
      <c r="BD36" s="561">
        <v>18.459993464</v>
      </c>
      <c r="BE36" s="562">
        <v>17.908609999999999</v>
      </c>
      <c r="BF36" s="562">
        <v>18.7089</v>
      </c>
      <c r="BG36" s="562">
        <v>17.45317</v>
      </c>
      <c r="BH36" s="562">
        <v>17.654029999999999</v>
      </c>
      <c r="BI36" s="562">
        <v>16.87077</v>
      </c>
      <c r="BJ36" s="562">
        <v>16.957619999999999</v>
      </c>
      <c r="BK36" s="562">
        <v>16.545999999999999</v>
      </c>
      <c r="BL36" s="562">
        <v>17.40006</v>
      </c>
      <c r="BM36" s="562">
        <v>18.251069999999999</v>
      </c>
      <c r="BN36" s="562">
        <v>17.6281</v>
      </c>
      <c r="BO36" s="562">
        <v>18.56523</v>
      </c>
      <c r="BP36" s="562">
        <v>19.482949999999999</v>
      </c>
      <c r="BQ36" s="562">
        <v>18.55106</v>
      </c>
      <c r="BR36" s="562">
        <v>19.654610000000002</v>
      </c>
      <c r="BS36" s="562">
        <v>18.076280000000001</v>
      </c>
      <c r="BT36" s="562">
        <v>18.297709999999999</v>
      </c>
      <c r="BU36" s="562">
        <v>17.452279999999998</v>
      </c>
      <c r="BV36" s="562">
        <v>17.474799999999998</v>
      </c>
    </row>
    <row r="37" spans="1:74" ht="11.15" customHeight="1" x14ac:dyDescent="0.25">
      <c r="A37" s="86" t="s">
        <v>1108</v>
      </c>
      <c r="B37" s="159" t="s">
        <v>424</v>
      </c>
      <c r="C37" s="561">
        <v>6.6632180400000003</v>
      </c>
      <c r="D37" s="561">
        <v>6.1198266400000003</v>
      </c>
      <c r="E37" s="561">
        <v>6.6426120700000002</v>
      </c>
      <c r="F37" s="561">
        <v>6.5850616899999999</v>
      </c>
      <c r="G37" s="561">
        <v>7.0099065899999999</v>
      </c>
      <c r="H37" s="561">
        <v>7.6699699099999998</v>
      </c>
      <c r="I37" s="561">
        <v>8.1468886999999999</v>
      </c>
      <c r="J37" s="561">
        <v>8.1271519899999998</v>
      </c>
      <c r="K37" s="561">
        <v>7.4692457699999997</v>
      </c>
      <c r="L37" s="561">
        <v>6.9130910400000003</v>
      </c>
      <c r="M37" s="561">
        <v>6.6360880699999996</v>
      </c>
      <c r="N37" s="561">
        <v>6.8299725599999999</v>
      </c>
      <c r="O37" s="561">
        <v>6.84332501</v>
      </c>
      <c r="P37" s="561">
        <v>6.4667022000000003</v>
      </c>
      <c r="Q37" s="561">
        <v>6.7588682200000001</v>
      </c>
      <c r="R37" s="561">
        <v>6.3971466799999996</v>
      </c>
      <c r="S37" s="561">
        <v>6.8040994499999998</v>
      </c>
      <c r="T37" s="561">
        <v>7.1416307100000003</v>
      </c>
      <c r="U37" s="561">
        <v>7.8151936199999996</v>
      </c>
      <c r="V37" s="561">
        <v>7.8396211500000001</v>
      </c>
      <c r="W37" s="561">
        <v>7.0758634999999996</v>
      </c>
      <c r="X37" s="561">
        <v>6.9526120699999998</v>
      </c>
      <c r="Y37" s="561">
        <v>6.3555327100000003</v>
      </c>
      <c r="Z37" s="561">
        <v>6.5929127200000002</v>
      </c>
      <c r="AA37" s="561">
        <v>6.5250544599999998</v>
      </c>
      <c r="AB37" s="561">
        <v>6.1350486999999996</v>
      </c>
      <c r="AC37" s="561">
        <v>6.4061681899999998</v>
      </c>
      <c r="AD37" s="561">
        <v>6.5464095599999998</v>
      </c>
      <c r="AE37" s="561">
        <v>7.1888685099999998</v>
      </c>
      <c r="AF37" s="561">
        <v>7.7259703499999999</v>
      </c>
      <c r="AG37" s="561">
        <v>8.1179818600000004</v>
      </c>
      <c r="AH37" s="561">
        <v>7.8244768999999996</v>
      </c>
      <c r="AI37" s="561">
        <v>7.1899684300000004</v>
      </c>
      <c r="AJ37" s="561">
        <v>6.9640051200000004</v>
      </c>
      <c r="AK37" s="561">
        <v>6.5875830500000001</v>
      </c>
      <c r="AL37" s="561">
        <v>6.73591096</v>
      </c>
      <c r="AM37" s="561">
        <v>6.8535063599999999</v>
      </c>
      <c r="AN37" s="561">
        <v>6.2637805100000001</v>
      </c>
      <c r="AO37" s="561">
        <v>6.77601298</v>
      </c>
      <c r="AP37" s="561">
        <v>6.8664463099999997</v>
      </c>
      <c r="AQ37" s="561">
        <v>7.1724682199999998</v>
      </c>
      <c r="AR37" s="561">
        <v>7.6884589800000001</v>
      </c>
      <c r="AS37" s="561">
        <v>8.39758475</v>
      </c>
      <c r="AT37" s="561">
        <v>8.0873089799999995</v>
      </c>
      <c r="AU37" s="561">
        <v>7.4728124999999999</v>
      </c>
      <c r="AV37" s="561">
        <v>7.13945455</v>
      </c>
      <c r="AW37" s="561">
        <v>6.8161901699999996</v>
      </c>
      <c r="AX37" s="561">
        <v>6.9576102100000004</v>
      </c>
      <c r="AY37" s="561">
        <v>6.8053267699999997</v>
      </c>
      <c r="AZ37" s="561">
        <v>6.2636382399999997</v>
      </c>
      <c r="BA37" s="561">
        <v>6.7402920100000001</v>
      </c>
      <c r="BB37" s="561">
        <v>6.8532502600000003</v>
      </c>
      <c r="BC37" s="561">
        <v>7.1675799071000004</v>
      </c>
      <c r="BD37" s="561">
        <v>8.1241527508000004</v>
      </c>
      <c r="BE37" s="562">
        <v>8.6759529999999998</v>
      </c>
      <c r="BF37" s="562">
        <v>8.3161830000000005</v>
      </c>
      <c r="BG37" s="562">
        <v>7.5852019999999998</v>
      </c>
      <c r="BH37" s="562">
        <v>7.2875579999999998</v>
      </c>
      <c r="BI37" s="562">
        <v>6.962116</v>
      </c>
      <c r="BJ37" s="562">
        <v>7.0913899999999996</v>
      </c>
      <c r="BK37" s="562">
        <v>6.9436790000000004</v>
      </c>
      <c r="BL37" s="562">
        <v>6.6098780000000001</v>
      </c>
      <c r="BM37" s="562">
        <v>6.8494890000000002</v>
      </c>
      <c r="BN37" s="562">
        <v>6.9525880000000004</v>
      </c>
      <c r="BO37" s="562">
        <v>7.315912</v>
      </c>
      <c r="BP37" s="562">
        <v>8.2732430000000008</v>
      </c>
      <c r="BQ37" s="562">
        <v>8.8042110000000005</v>
      </c>
      <c r="BR37" s="562">
        <v>8.4343389999999996</v>
      </c>
      <c r="BS37" s="562">
        <v>7.6887290000000004</v>
      </c>
      <c r="BT37" s="562">
        <v>7.3799130000000002</v>
      </c>
      <c r="BU37" s="562">
        <v>7.0490019999999998</v>
      </c>
      <c r="BV37" s="562">
        <v>7.1771989999999999</v>
      </c>
    </row>
    <row r="38" spans="1:74" ht="11.15" customHeight="1" x14ac:dyDescent="0.25">
      <c r="A38" s="86" t="s">
        <v>1109</v>
      </c>
      <c r="B38" s="159" t="s">
        <v>236</v>
      </c>
      <c r="C38" s="561">
        <v>7.0558996599999997</v>
      </c>
      <c r="D38" s="561">
        <v>6.4271844299999996</v>
      </c>
      <c r="E38" s="561">
        <v>6.72250426</v>
      </c>
      <c r="F38" s="561">
        <v>6.7449505099999998</v>
      </c>
      <c r="G38" s="561">
        <v>7.4701312599999996</v>
      </c>
      <c r="H38" s="561">
        <v>7.2566620100000003</v>
      </c>
      <c r="I38" s="561">
        <v>8.3672000499999992</v>
      </c>
      <c r="J38" s="561">
        <v>8.4862989599999992</v>
      </c>
      <c r="K38" s="561">
        <v>7.8111003700000001</v>
      </c>
      <c r="L38" s="561">
        <v>7.6558807800000004</v>
      </c>
      <c r="M38" s="561">
        <v>6.69411793</v>
      </c>
      <c r="N38" s="561">
        <v>6.9559598400000002</v>
      </c>
      <c r="O38" s="561">
        <v>6.8868368999999996</v>
      </c>
      <c r="P38" s="561">
        <v>6.7246503300000002</v>
      </c>
      <c r="Q38" s="561">
        <v>7.0398426900000004</v>
      </c>
      <c r="R38" s="561">
        <v>6.60723255</v>
      </c>
      <c r="S38" s="561">
        <v>6.96658533</v>
      </c>
      <c r="T38" s="561">
        <v>7.4894082600000003</v>
      </c>
      <c r="U38" s="561">
        <v>8.0740087700000007</v>
      </c>
      <c r="V38" s="561">
        <v>8.0905505400000006</v>
      </c>
      <c r="W38" s="561">
        <v>7.4554254599999998</v>
      </c>
      <c r="X38" s="561">
        <v>7.3241482299999996</v>
      </c>
      <c r="Y38" s="561">
        <v>6.4882197899999996</v>
      </c>
      <c r="Z38" s="561">
        <v>6.5429412100000004</v>
      </c>
      <c r="AA38" s="561">
        <v>6.3248984100000003</v>
      </c>
      <c r="AB38" s="561">
        <v>6.0213185300000003</v>
      </c>
      <c r="AC38" s="561">
        <v>6.7559679900000003</v>
      </c>
      <c r="AD38" s="561">
        <v>6.5095526000000001</v>
      </c>
      <c r="AE38" s="561">
        <v>7.3388188699999999</v>
      </c>
      <c r="AF38" s="561">
        <v>8.0871193800000007</v>
      </c>
      <c r="AG38" s="561">
        <v>8.1205345199999996</v>
      </c>
      <c r="AH38" s="561">
        <v>8.2519475399999997</v>
      </c>
      <c r="AI38" s="561">
        <v>7.76240402</v>
      </c>
      <c r="AJ38" s="561">
        <v>7.4158506199999996</v>
      </c>
      <c r="AK38" s="561">
        <v>7.0207656500000004</v>
      </c>
      <c r="AL38" s="561">
        <v>6.7291388899999998</v>
      </c>
      <c r="AM38" s="561">
        <v>6.2183831400000003</v>
      </c>
      <c r="AN38" s="561">
        <v>5.9543516600000004</v>
      </c>
      <c r="AO38" s="561">
        <v>6.8429602799999998</v>
      </c>
      <c r="AP38" s="561">
        <v>6.65033517</v>
      </c>
      <c r="AQ38" s="561">
        <v>6.8805919700000002</v>
      </c>
      <c r="AR38" s="561">
        <v>7.5122338900000001</v>
      </c>
      <c r="AS38" s="561">
        <v>7.6313839899999998</v>
      </c>
      <c r="AT38" s="561">
        <v>8.2944306500000007</v>
      </c>
      <c r="AU38" s="561">
        <v>7.4814970799999996</v>
      </c>
      <c r="AV38" s="561">
        <v>7.1591757899999999</v>
      </c>
      <c r="AW38" s="561">
        <v>6.4231635699999998</v>
      </c>
      <c r="AX38" s="561">
        <v>6.3908820999999998</v>
      </c>
      <c r="AY38" s="561">
        <v>6.1928135400000004</v>
      </c>
      <c r="AZ38" s="561">
        <v>5.8195208100000002</v>
      </c>
      <c r="BA38" s="561">
        <v>6.3806777400000003</v>
      </c>
      <c r="BB38" s="561">
        <v>5.9064462400000002</v>
      </c>
      <c r="BC38" s="561">
        <v>6.4214249761</v>
      </c>
      <c r="BD38" s="561">
        <v>7.1840072458000002</v>
      </c>
      <c r="BE38" s="562">
        <v>7.2935439999999998</v>
      </c>
      <c r="BF38" s="562">
        <v>7.9107890000000003</v>
      </c>
      <c r="BG38" s="562">
        <v>7.1178080000000001</v>
      </c>
      <c r="BH38" s="562">
        <v>6.8557180000000004</v>
      </c>
      <c r="BI38" s="562">
        <v>6.1629290000000001</v>
      </c>
      <c r="BJ38" s="562">
        <v>6.1867020000000004</v>
      </c>
      <c r="BK38" s="562">
        <v>5.9316969999999998</v>
      </c>
      <c r="BL38" s="562">
        <v>5.7286910000000004</v>
      </c>
      <c r="BM38" s="562">
        <v>6.1308509999999998</v>
      </c>
      <c r="BN38" s="562">
        <v>5.687411</v>
      </c>
      <c r="BO38" s="562">
        <v>6.2151160000000001</v>
      </c>
      <c r="BP38" s="562">
        <v>6.9854849999999997</v>
      </c>
      <c r="BQ38" s="562">
        <v>7.1155759999999999</v>
      </c>
      <c r="BR38" s="562">
        <v>7.7376050000000003</v>
      </c>
      <c r="BS38" s="562">
        <v>6.9743329999999997</v>
      </c>
      <c r="BT38" s="562">
        <v>6.7216050000000003</v>
      </c>
      <c r="BU38" s="562">
        <v>6.04725</v>
      </c>
      <c r="BV38" s="562">
        <v>6.0715510000000004</v>
      </c>
    </row>
    <row r="39" spans="1:74" ht="11.15" customHeight="1" x14ac:dyDescent="0.25">
      <c r="A39" s="86" t="s">
        <v>1110</v>
      </c>
      <c r="B39" s="159" t="s">
        <v>237</v>
      </c>
      <c r="C39" s="561">
        <v>0.38608576</v>
      </c>
      <c r="D39" s="561">
        <v>0.34105380000000002</v>
      </c>
      <c r="E39" s="561">
        <v>0.37730140000000001</v>
      </c>
      <c r="F39" s="561">
        <v>0.37708291999999999</v>
      </c>
      <c r="G39" s="561">
        <v>0.40728463999999998</v>
      </c>
      <c r="H39" s="561">
        <v>0.41084051999999999</v>
      </c>
      <c r="I39" s="561">
        <v>0.43260085999999998</v>
      </c>
      <c r="J39" s="561">
        <v>0.45843008000000002</v>
      </c>
      <c r="K39" s="561">
        <v>0.43308492999999998</v>
      </c>
      <c r="L39" s="561">
        <v>0.43646602000000001</v>
      </c>
      <c r="M39" s="561">
        <v>0.41606380999999998</v>
      </c>
      <c r="N39" s="561">
        <v>0.41070327000000001</v>
      </c>
      <c r="O39" s="561">
        <v>0.41011465000000003</v>
      </c>
      <c r="P39" s="561">
        <v>0.36954056000000002</v>
      </c>
      <c r="Q39" s="561">
        <v>0.39943714000000002</v>
      </c>
      <c r="R39" s="561">
        <v>0.33745231999999997</v>
      </c>
      <c r="S39" s="561">
        <v>0.35279641</v>
      </c>
      <c r="T39" s="561">
        <v>0.36715771000000003</v>
      </c>
      <c r="U39" s="561">
        <v>0.38743130999999997</v>
      </c>
      <c r="V39" s="561">
        <v>0.39933919000000001</v>
      </c>
      <c r="W39" s="561">
        <v>0.37524665000000001</v>
      </c>
      <c r="X39" s="561">
        <v>0.39944321999999999</v>
      </c>
      <c r="Y39" s="561">
        <v>0.38275209999999998</v>
      </c>
      <c r="Z39" s="561">
        <v>0.38704977000000002</v>
      </c>
      <c r="AA39" s="561">
        <v>0.37275365999999999</v>
      </c>
      <c r="AB39" s="561">
        <v>0.33338582</v>
      </c>
      <c r="AC39" s="561">
        <v>0.37814990999999998</v>
      </c>
      <c r="AD39" s="561">
        <v>0.37920169999999997</v>
      </c>
      <c r="AE39" s="561">
        <v>0.39638340999999999</v>
      </c>
      <c r="AF39" s="561">
        <v>0.37884097</v>
      </c>
      <c r="AG39" s="561">
        <v>0.40772072999999998</v>
      </c>
      <c r="AH39" s="561">
        <v>0.41555607999999999</v>
      </c>
      <c r="AI39" s="561">
        <v>0.38741548999999997</v>
      </c>
      <c r="AJ39" s="561">
        <v>0.40950230999999998</v>
      </c>
      <c r="AK39" s="561">
        <v>0.39884874999999997</v>
      </c>
      <c r="AL39" s="561">
        <v>0.39588220000000002</v>
      </c>
      <c r="AM39" s="561">
        <v>0.38172275</v>
      </c>
      <c r="AN39" s="561">
        <v>0.35754321</v>
      </c>
      <c r="AO39" s="561">
        <v>0.40729123</v>
      </c>
      <c r="AP39" s="561">
        <v>0.39038851000000002</v>
      </c>
      <c r="AQ39" s="561">
        <v>0.40351050999999999</v>
      </c>
      <c r="AR39" s="561">
        <v>0.39234468</v>
      </c>
      <c r="AS39" s="561">
        <v>0.41778306999999998</v>
      </c>
      <c r="AT39" s="561">
        <v>0.42566101000000001</v>
      </c>
      <c r="AU39" s="561">
        <v>0.42218014999999998</v>
      </c>
      <c r="AV39" s="561">
        <v>0.42618746000000002</v>
      </c>
      <c r="AW39" s="561">
        <v>0.40613447000000003</v>
      </c>
      <c r="AX39" s="561">
        <v>0.40283413000000001</v>
      </c>
      <c r="AY39" s="561">
        <v>0.39589426</v>
      </c>
      <c r="AZ39" s="561">
        <v>0.35413403999999998</v>
      </c>
      <c r="BA39" s="561">
        <v>0.39452630999999999</v>
      </c>
      <c r="BB39" s="561">
        <v>0.39186388</v>
      </c>
      <c r="BC39" s="561">
        <v>0.40162545999999999</v>
      </c>
      <c r="BD39" s="561">
        <v>0.38948939999999999</v>
      </c>
      <c r="BE39" s="562">
        <v>0.41341800000000001</v>
      </c>
      <c r="BF39" s="562">
        <v>0.42156900000000003</v>
      </c>
      <c r="BG39" s="562">
        <v>0.41745189999999999</v>
      </c>
      <c r="BH39" s="562">
        <v>0.42218509999999998</v>
      </c>
      <c r="BI39" s="562">
        <v>0.40474389999999999</v>
      </c>
      <c r="BJ39" s="562">
        <v>0.40651730000000003</v>
      </c>
      <c r="BK39" s="562">
        <v>0.39496249999999999</v>
      </c>
      <c r="BL39" s="562">
        <v>0.36419269999999998</v>
      </c>
      <c r="BM39" s="562">
        <v>0.39291009999999998</v>
      </c>
      <c r="BN39" s="562">
        <v>0.38902130000000001</v>
      </c>
      <c r="BO39" s="562">
        <v>0.39914949999999999</v>
      </c>
      <c r="BP39" s="562">
        <v>0.38765670000000002</v>
      </c>
      <c r="BQ39" s="562">
        <v>0.41215810000000003</v>
      </c>
      <c r="BR39" s="562">
        <v>0.42055880000000001</v>
      </c>
      <c r="BS39" s="562">
        <v>0.41664390000000001</v>
      </c>
      <c r="BT39" s="562">
        <v>0.42115560000000002</v>
      </c>
      <c r="BU39" s="562">
        <v>0.40396729999999997</v>
      </c>
      <c r="BV39" s="562">
        <v>0.40609119999999999</v>
      </c>
    </row>
    <row r="40" spans="1:74" ht="11.15" customHeight="1" x14ac:dyDescent="0.25">
      <c r="A40" s="86" t="s">
        <v>1111</v>
      </c>
      <c r="B40" s="159" t="s">
        <v>426</v>
      </c>
      <c r="C40" s="561">
        <v>82.609756970000007</v>
      </c>
      <c r="D40" s="561">
        <v>76.447262789999996</v>
      </c>
      <c r="E40" s="561">
        <v>81.092831009999998</v>
      </c>
      <c r="F40" s="561">
        <v>80.459758440000002</v>
      </c>
      <c r="G40" s="561">
        <v>84.661293049999998</v>
      </c>
      <c r="H40" s="561">
        <v>84.991994640000001</v>
      </c>
      <c r="I40" s="561">
        <v>90.752186690000002</v>
      </c>
      <c r="J40" s="561">
        <v>91.061842179999999</v>
      </c>
      <c r="K40" s="561">
        <v>86.160376979999995</v>
      </c>
      <c r="L40" s="561">
        <v>84.396137409999994</v>
      </c>
      <c r="M40" s="561">
        <v>79.624664109999998</v>
      </c>
      <c r="N40" s="561">
        <v>80.094745140000001</v>
      </c>
      <c r="O40" s="561">
        <v>80.608512529999999</v>
      </c>
      <c r="P40" s="561">
        <v>78.902731709999998</v>
      </c>
      <c r="Q40" s="561">
        <v>80.930615950000004</v>
      </c>
      <c r="R40" s="561">
        <v>72.791102109999997</v>
      </c>
      <c r="S40" s="561">
        <v>74.273010369999994</v>
      </c>
      <c r="T40" s="561">
        <v>78.444678800000005</v>
      </c>
      <c r="U40" s="561">
        <v>84.758379599999998</v>
      </c>
      <c r="V40" s="561">
        <v>86.366130150000004</v>
      </c>
      <c r="W40" s="561">
        <v>80.976889589999999</v>
      </c>
      <c r="X40" s="561">
        <v>82.371380549999998</v>
      </c>
      <c r="Y40" s="561">
        <v>79.166796180000006</v>
      </c>
      <c r="Z40" s="561">
        <v>79.49180088</v>
      </c>
      <c r="AA40" s="561">
        <v>79.749530280000002</v>
      </c>
      <c r="AB40" s="561">
        <v>74.245261900000003</v>
      </c>
      <c r="AC40" s="561">
        <v>77.551521989999998</v>
      </c>
      <c r="AD40" s="561">
        <v>79.660859070000001</v>
      </c>
      <c r="AE40" s="561">
        <v>83.70251055</v>
      </c>
      <c r="AF40" s="561">
        <v>86.70160946</v>
      </c>
      <c r="AG40" s="561">
        <v>91.052252139999993</v>
      </c>
      <c r="AH40" s="561">
        <v>91.576366730000004</v>
      </c>
      <c r="AI40" s="561">
        <v>85.817139620000006</v>
      </c>
      <c r="AJ40" s="561">
        <v>85.355969090000002</v>
      </c>
      <c r="AK40" s="561">
        <v>82.545235070000004</v>
      </c>
      <c r="AL40" s="561">
        <v>82.6552346</v>
      </c>
      <c r="AM40" s="561">
        <v>83.316815430000005</v>
      </c>
      <c r="AN40" s="561">
        <v>75.952479940000003</v>
      </c>
      <c r="AO40" s="561">
        <v>82.955312820000003</v>
      </c>
      <c r="AP40" s="561">
        <v>81.2120575</v>
      </c>
      <c r="AQ40" s="561">
        <v>85.091902910000002</v>
      </c>
      <c r="AR40" s="561">
        <v>88.230708840000005</v>
      </c>
      <c r="AS40" s="561">
        <v>89.169318790000005</v>
      </c>
      <c r="AT40" s="561">
        <v>91.587819969999998</v>
      </c>
      <c r="AU40" s="561">
        <v>85.141399649999997</v>
      </c>
      <c r="AV40" s="561">
        <v>84.051951790000004</v>
      </c>
      <c r="AW40" s="561">
        <v>80.426793129999993</v>
      </c>
      <c r="AX40" s="561">
        <v>80.396476980000003</v>
      </c>
      <c r="AY40" s="561">
        <v>79.71905314</v>
      </c>
      <c r="AZ40" s="561">
        <v>75.924472019999996</v>
      </c>
      <c r="BA40" s="561">
        <v>82.087944930000006</v>
      </c>
      <c r="BB40" s="561">
        <v>79.003594090000007</v>
      </c>
      <c r="BC40" s="561">
        <v>82.255588576999997</v>
      </c>
      <c r="BD40" s="561">
        <v>85.859539386999998</v>
      </c>
      <c r="BE40" s="562">
        <v>87.621629999999996</v>
      </c>
      <c r="BF40" s="562">
        <v>89.435860000000005</v>
      </c>
      <c r="BG40" s="562">
        <v>83.143979999999999</v>
      </c>
      <c r="BH40" s="562">
        <v>82.863159999999993</v>
      </c>
      <c r="BI40" s="562">
        <v>80.055949999999996</v>
      </c>
      <c r="BJ40" s="562">
        <v>81.027150000000006</v>
      </c>
      <c r="BK40" s="562">
        <v>79.662139999999994</v>
      </c>
      <c r="BL40" s="562">
        <v>78.665260000000004</v>
      </c>
      <c r="BM40" s="562">
        <v>82.687340000000006</v>
      </c>
      <c r="BN40" s="562">
        <v>79.64358</v>
      </c>
      <c r="BO40" s="562">
        <v>83.141319999999993</v>
      </c>
      <c r="BP40" s="562">
        <v>87.206140000000005</v>
      </c>
      <c r="BQ40" s="562">
        <v>88.746729999999999</v>
      </c>
      <c r="BR40" s="562">
        <v>90.923990000000003</v>
      </c>
      <c r="BS40" s="562">
        <v>84.333470000000005</v>
      </c>
      <c r="BT40" s="562">
        <v>84.020510000000002</v>
      </c>
      <c r="BU40" s="562">
        <v>81.153630000000007</v>
      </c>
      <c r="BV40" s="562">
        <v>82.065070000000006</v>
      </c>
    </row>
    <row r="41" spans="1:74" ht="11.15" customHeight="1" x14ac:dyDescent="0.25">
      <c r="A41" s="86"/>
      <c r="B41" s="89" t="s">
        <v>235</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6"/>
      <c r="BF41" s="566"/>
      <c r="BG41" s="566"/>
      <c r="BH41" s="566"/>
      <c r="BI41" s="566"/>
      <c r="BJ41" s="566"/>
      <c r="BK41" s="566"/>
      <c r="BL41" s="566"/>
      <c r="BM41" s="566"/>
      <c r="BN41" s="566"/>
      <c r="BO41" s="566"/>
      <c r="BP41" s="566"/>
      <c r="BQ41" s="566"/>
      <c r="BR41" s="566"/>
      <c r="BS41" s="566"/>
      <c r="BT41" s="566"/>
      <c r="BU41" s="566"/>
      <c r="BV41" s="566"/>
    </row>
    <row r="42" spans="1:74" ht="11.15" customHeight="1" x14ac:dyDescent="0.25">
      <c r="A42" s="86" t="s">
        <v>1112</v>
      </c>
      <c r="B42" s="159" t="s">
        <v>418</v>
      </c>
      <c r="C42" s="561">
        <v>10.640056019999999</v>
      </c>
      <c r="D42" s="561">
        <v>9.3062390599999993</v>
      </c>
      <c r="E42" s="561">
        <v>9.5146696199999994</v>
      </c>
      <c r="F42" s="561">
        <v>8.4934482899999999</v>
      </c>
      <c r="G42" s="561">
        <v>8.5360293899999995</v>
      </c>
      <c r="H42" s="561">
        <v>8.9270514199999997</v>
      </c>
      <c r="I42" s="561">
        <v>11.56387786</v>
      </c>
      <c r="J42" s="561">
        <v>10.94150288</v>
      </c>
      <c r="K42" s="561">
        <v>9.0049322000000007</v>
      </c>
      <c r="L42" s="561">
        <v>8.7294722100000008</v>
      </c>
      <c r="M42" s="561">
        <v>8.8401210300000006</v>
      </c>
      <c r="N42" s="561">
        <v>9.9604701999999996</v>
      </c>
      <c r="O42" s="561">
        <v>9.9676302400000001</v>
      </c>
      <c r="P42" s="561">
        <v>9.1449170899999999</v>
      </c>
      <c r="Q42" s="561">
        <v>8.8867030800000002</v>
      </c>
      <c r="R42" s="561">
        <v>8.0245190100000006</v>
      </c>
      <c r="S42" s="561">
        <v>8.0555897499999993</v>
      </c>
      <c r="T42" s="561">
        <v>9.2186609399999995</v>
      </c>
      <c r="U42" s="561">
        <v>11.48016185</v>
      </c>
      <c r="V42" s="561">
        <v>11.204883519999999</v>
      </c>
      <c r="W42" s="561">
        <v>9.3774978299999994</v>
      </c>
      <c r="X42" s="561">
        <v>8.4761773500000004</v>
      </c>
      <c r="Y42" s="561">
        <v>8.3417023700000001</v>
      </c>
      <c r="Z42" s="561">
        <v>9.6678381699999996</v>
      </c>
      <c r="AA42" s="561">
        <v>10.07082366</v>
      </c>
      <c r="AB42" s="561">
        <v>9.4179753000000002</v>
      </c>
      <c r="AC42" s="561">
        <v>9.1195763799999998</v>
      </c>
      <c r="AD42" s="561">
        <v>8.32449978</v>
      </c>
      <c r="AE42" s="561">
        <v>8.2873172799999999</v>
      </c>
      <c r="AF42" s="561">
        <v>10.123395049999999</v>
      </c>
      <c r="AG42" s="561">
        <v>10.480734829999999</v>
      </c>
      <c r="AH42" s="561">
        <v>11.38460555</v>
      </c>
      <c r="AI42" s="561">
        <v>9.9672660299999993</v>
      </c>
      <c r="AJ42" s="561">
        <v>8.5879007999999999</v>
      </c>
      <c r="AK42" s="561">
        <v>8.6506506699999992</v>
      </c>
      <c r="AL42" s="561">
        <v>9.3838887999999994</v>
      </c>
      <c r="AM42" s="561">
        <v>10.379679360000001</v>
      </c>
      <c r="AN42" s="561">
        <v>9.4889987999999992</v>
      </c>
      <c r="AO42" s="561">
        <v>9.3144351899999993</v>
      </c>
      <c r="AP42" s="561">
        <v>8.6364510800000005</v>
      </c>
      <c r="AQ42" s="561">
        <v>8.6900249800000005</v>
      </c>
      <c r="AR42" s="561">
        <v>9.0170620499999998</v>
      </c>
      <c r="AS42" s="561">
        <v>11.079822010000001</v>
      </c>
      <c r="AT42" s="561">
        <v>11.428402999999999</v>
      </c>
      <c r="AU42" s="561">
        <v>9.4876257699999993</v>
      </c>
      <c r="AV42" s="561">
        <v>8.4595613899999993</v>
      </c>
      <c r="AW42" s="561">
        <v>8.48915109</v>
      </c>
      <c r="AX42" s="561">
        <v>9.5264199200000004</v>
      </c>
      <c r="AY42" s="561">
        <v>9.7246123999999998</v>
      </c>
      <c r="AZ42" s="561">
        <v>9.1272541700000005</v>
      </c>
      <c r="BA42" s="561">
        <v>9.0755605900000003</v>
      </c>
      <c r="BB42" s="561">
        <v>8.0971622300000003</v>
      </c>
      <c r="BC42" s="561">
        <v>8.1219997632999998</v>
      </c>
      <c r="BD42" s="561">
        <v>8.9100016106000002</v>
      </c>
      <c r="BE42" s="562">
        <v>10.86694</v>
      </c>
      <c r="BF42" s="562">
        <v>10.698119999999999</v>
      </c>
      <c r="BG42" s="562">
        <v>9.3290019999999991</v>
      </c>
      <c r="BH42" s="562">
        <v>8.4817619999999998</v>
      </c>
      <c r="BI42" s="562">
        <v>8.5842500000000008</v>
      </c>
      <c r="BJ42" s="562">
        <v>9.5885829999999999</v>
      </c>
      <c r="BK42" s="562">
        <v>10.11839</v>
      </c>
      <c r="BL42" s="562">
        <v>9.7295459999999991</v>
      </c>
      <c r="BM42" s="562">
        <v>9.1608180000000008</v>
      </c>
      <c r="BN42" s="562">
        <v>8.2159399999999998</v>
      </c>
      <c r="BO42" s="562">
        <v>8.1951300000000007</v>
      </c>
      <c r="BP42" s="562">
        <v>9.0738520000000005</v>
      </c>
      <c r="BQ42" s="562">
        <v>11.08276</v>
      </c>
      <c r="BR42" s="562">
        <v>10.80335</v>
      </c>
      <c r="BS42" s="562">
        <v>9.3549810000000004</v>
      </c>
      <c r="BT42" s="562">
        <v>8.4888510000000004</v>
      </c>
      <c r="BU42" s="562">
        <v>8.5793949999999999</v>
      </c>
      <c r="BV42" s="562">
        <v>9.5801049999999996</v>
      </c>
    </row>
    <row r="43" spans="1:74" ht="11.15" customHeight="1" x14ac:dyDescent="0.25">
      <c r="A43" s="86" t="s">
        <v>1113</v>
      </c>
      <c r="B43" s="148" t="s">
        <v>448</v>
      </c>
      <c r="C43" s="561">
        <v>32.566280810000002</v>
      </c>
      <c r="D43" s="561">
        <v>30.459829509999999</v>
      </c>
      <c r="E43" s="561">
        <v>30.083404730000002</v>
      </c>
      <c r="F43" s="561">
        <v>26.388322330000001</v>
      </c>
      <c r="G43" s="561">
        <v>27.022572719999999</v>
      </c>
      <c r="H43" s="561">
        <v>29.59359332</v>
      </c>
      <c r="I43" s="561">
        <v>36.522032320000001</v>
      </c>
      <c r="J43" s="561">
        <v>35.84547311</v>
      </c>
      <c r="K43" s="561">
        <v>31.251205389999999</v>
      </c>
      <c r="L43" s="561">
        <v>27.709591150000001</v>
      </c>
      <c r="M43" s="561">
        <v>27.31662553</v>
      </c>
      <c r="N43" s="561">
        <v>30.33850108</v>
      </c>
      <c r="O43" s="561">
        <v>31.048619349999999</v>
      </c>
      <c r="P43" s="561">
        <v>28.977785669999999</v>
      </c>
      <c r="Q43" s="561">
        <v>27.433195900000001</v>
      </c>
      <c r="R43" s="561">
        <v>25.233955340000001</v>
      </c>
      <c r="S43" s="561">
        <v>24.60146911</v>
      </c>
      <c r="T43" s="561">
        <v>29.221672730000002</v>
      </c>
      <c r="U43" s="561">
        <v>36.931314399999998</v>
      </c>
      <c r="V43" s="561">
        <v>35.48335556</v>
      </c>
      <c r="W43" s="561">
        <v>30.068736659999999</v>
      </c>
      <c r="X43" s="561">
        <v>26.49658234</v>
      </c>
      <c r="Y43" s="561">
        <v>26.190239290000001</v>
      </c>
      <c r="Z43" s="561">
        <v>30.438764689999999</v>
      </c>
      <c r="AA43" s="561">
        <v>30.936513430000002</v>
      </c>
      <c r="AB43" s="561">
        <v>29.877462940000001</v>
      </c>
      <c r="AC43" s="561">
        <v>28.510473040000001</v>
      </c>
      <c r="AD43" s="561">
        <v>25.54396105</v>
      </c>
      <c r="AE43" s="561">
        <v>26.07610348</v>
      </c>
      <c r="AF43" s="561">
        <v>30.88832326</v>
      </c>
      <c r="AG43" s="561">
        <v>35.224455890000002</v>
      </c>
      <c r="AH43" s="561">
        <v>35.768170339999998</v>
      </c>
      <c r="AI43" s="561">
        <v>31.071005339999999</v>
      </c>
      <c r="AJ43" s="561">
        <v>27.3499278</v>
      </c>
      <c r="AK43" s="561">
        <v>27.027322170000001</v>
      </c>
      <c r="AL43" s="561">
        <v>29.56067951</v>
      </c>
      <c r="AM43" s="561">
        <v>32.56064971</v>
      </c>
      <c r="AN43" s="561">
        <v>29.36858522</v>
      </c>
      <c r="AO43" s="561">
        <v>28.482982069999998</v>
      </c>
      <c r="AP43" s="561">
        <v>26.37595318</v>
      </c>
      <c r="AQ43" s="561">
        <v>26.674572130000001</v>
      </c>
      <c r="AR43" s="561">
        <v>30.241905379999999</v>
      </c>
      <c r="AS43" s="561">
        <v>35.652564069999997</v>
      </c>
      <c r="AT43" s="561">
        <v>36.796656030000001</v>
      </c>
      <c r="AU43" s="561">
        <v>30.835202720000002</v>
      </c>
      <c r="AV43" s="561">
        <v>26.625862829999999</v>
      </c>
      <c r="AW43" s="561">
        <v>26.365288920000001</v>
      </c>
      <c r="AX43" s="561">
        <v>30.963287269999999</v>
      </c>
      <c r="AY43" s="561">
        <v>30.391612469999998</v>
      </c>
      <c r="AZ43" s="561">
        <v>27.607252200000001</v>
      </c>
      <c r="BA43" s="561">
        <v>28.387907859999999</v>
      </c>
      <c r="BB43" s="561">
        <v>25.601660129999999</v>
      </c>
      <c r="BC43" s="561">
        <v>25.605999305000001</v>
      </c>
      <c r="BD43" s="561">
        <v>29.429999371000001</v>
      </c>
      <c r="BE43" s="562">
        <v>34.66865</v>
      </c>
      <c r="BF43" s="562">
        <v>35.408470000000001</v>
      </c>
      <c r="BG43" s="562">
        <v>30.3888</v>
      </c>
      <c r="BH43" s="562">
        <v>26.452850000000002</v>
      </c>
      <c r="BI43" s="562">
        <v>26.30565</v>
      </c>
      <c r="BJ43" s="562">
        <v>30.633040000000001</v>
      </c>
      <c r="BK43" s="562">
        <v>31.337399999999999</v>
      </c>
      <c r="BL43" s="562">
        <v>29.51859</v>
      </c>
      <c r="BM43" s="562">
        <v>28.665209999999998</v>
      </c>
      <c r="BN43" s="562">
        <v>25.994440000000001</v>
      </c>
      <c r="BO43" s="562">
        <v>25.994859999999999</v>
      </c>
      <c r="BP43" s="562">
        <v>30.855730000000001</v>
      </c>
      <c r="BQ43" s="562">
        <v>36.25226</v>
      </c>
      <c r="BR43" s="562">
        <v>35.885269999999998</v>
      </c>
      <c r="BS43" s="562">
        <v>30.510259999999999</v>
      </c>
      <c r="BT43" s="562">
        <v>26.523299999999999</v>
      </c>
      <c r="BU43" s="562">
        <v>26.354379999999999</v>
      </c>
      <c r="BV43" s="562">
        <v>30.665040000000001</v>
      </c>
    </row>
    <row r="44" spans="1:74" ht="11.15" customHeight="1" x14ac:dyDescent="0.25">
      <c r="A44" s="86" t="s">
        <v>1114</v>
      </c>
      <c r="B44" s="159" t="s">
        <v>419</v>
      </c>
      <c r="C44" s="561">
        <v>50.062837620000003</v>
      </c>
      <c r="D44" s="561">
        <v>44.947300740000003</v>
      </c>
      <c r="E44" s="561">
        <v>46.926015030000002</v>
      </c>
      <c r="F44" s="561">
        <v>40.978268999999997</v>
      </c>
      <c r="G44" s="561">
        <v>42.741655739999999</v>
      </c>
      <c r="H44" s="561">
        <v>45.423262569999999</v>
      </c>
      <c r="I44" s="561">
        <v>56.086040029999999</v>
      </c>
      <c r="J44" s="561">
        <v>52.121754510000002</v>
      </c>
      <c r="K44" s="561">
        <v>47.040418789999997</v>
      </c>
      <c r="L44" s="561">
        <v>43.154396259999999</v>
      </c>
      <c r="M44" s="561">
        <v>43.716101879999997</v>
      </c>
      <c r="N44" s="561">
        <v>46.154387939999999</v>
      </c>
      <c r="O44" s="561">
        <v>47.133736519999999</v>
      </c>
      <c r="P44" s="561">
        <v>45.284126389999997</v>
      </c>
      <c r="Q44" s="561">
        <v>43.133284279999998</v>
      </c>
      <c r="R44" s="561">
        <v>36.877935809999997</v>
      </c>
      <c r="S44" s="561">
        <v>38.675397410000002</v>
      </c>
      <c r="T44" s="561">
        <v>46.175775049999999</v>
      </c>
      <c r="U44" s="561">
        <v>55.433624510000001</v>
      </c>
      <c r="V44" s="561">
        <v>51.826832099999997</v>
      </c>
      <c r="W44" s="561">
        <v>43.19111539</v>
      </c>
      <c r="X44" s="561">
        <v>41.971749539999998</v>
      </c>
      <c r="Y44" s="561">
        <v>40.783237839999998</v>
      </c>
      <c r="Z44" s="561">
        <v>46.213671159999997</v>
      </c>
      <c r="AA44" s="561">
        <v>47.15432405</v>
      </c>
      <c r="AB44" s="561">
        <v>45.67794044</v>
      </c>
      <c r="AC44" s="561">
        <v>43.387342959999998</v>
      </c>
      <c r="AD44" s="561">
        <v>39.832566360000001</v>
      </c>
      <c r="AE44" s="561">
        <v>42.390371450000004</v>
      </c>
      <c r="AF44" s="561">
        <v>49.209132930000003</v>
      </c>
      <c r="AG44" s="561">
        <v>52.581252050000003</v>
      </c>
      <c r="AH44" s="561">
        <v>55.19925224</v>
      </c>
      <c r="AI44" s="561">
        <v>45.874984449999999</v>
      </c>
      <c r="AJ44" s="561">
        <v>43.164289770000003</v>
      </c>
      <c r="AK44" s="561">
        <v>42.665297340000002</v>
      </c>
      <c r="AL44" s="561">
        <v>45.249886959999998</v>
      </c>
      <c r="AM44" s="561">
        <v>50.06854001</v>
      </c>
      <c r="AN44" s="561">
        <v>44.910634309999999</v>
      </c>
      <c r="AO44" s="561">
        <v>45.216155860000001</v>
      </c>
      <c r="AP44" s="561">
        <v>40.844379490000001</v>
      </c>
      <c r="AQ44" s="561">
        <v>43.783617849999999</v>
      </c>
      <c r="AR44" s="561">
        <v>49.124734140000001</v>
      </c>
      <c r="AS44" s="561">
        <v>53.573057570000003</v>
      </c>
      <c r="AT44" s="561">
        <v>53.334546779999997</v>
      </c>
      <c r="AU44" s="561">
        <v>45.577484220000002</v>
      </c>
      <c r="AV44" s="561">
        <v>41.057094159999998</v>
      </c>
      <c r="AW44" s="561">
        <v>41.995977439999997</v>
      </c>
      <c r="AX44" s="561">
        <v>47.672363009999998</v>
      </c>
      <c r="AY44" s="561">
        <v>46.832504999999998</v>
      </c>
      <c r="AZ44" s="561">
        <v>42.09338237</v>
      </c>
      <c r="BA44" s="561">
        <v>44.929768580000001</v>
      </c>
      <c r="BB44" s="561">
        <v>39.886149670000002</v>
      </c>
      <c r="BC44" s="561">
        <v>42.469993320999997</v>
      </c>
      <c r="BD44" s="561">
        <v>46.379986115999998</v>
      </c>
      <c r="BE44" s="562">
        <v>53.058810000000001</v>
      </c>
      <c r="BF44" s="562">
        <v>53.967280000000002</v>
      </c>
      <c r="BG44" s="562">
        <v>45.814120000000003</v>
      </c>
      <c r="BH44" s="562">
        <v>40.972810000000003</v>
      </c>
      <c r="BI44" s="562">
        <v>42.326900000000002</v>
      </c>
      <c r="BJ44" s="562">
        <v>48.036990000000003</v>
      </c>
      <c r="BK44" s="562">
        <v>48.826259999999998</v>
      </c>
      <c r="BL44" s="562">
        <v>45.123719999999999</v>
      </c>
      <c r="BM44" s="562">
        <v>45.36365</v>
      </c>
      <c r="BN44" s="562">
        <v>40.259509999999999</v>
      </c>
      <c r="BO44" s="562">
        <v>43.208460000000002</v>
      </c>
      <c r="BP44" s="562">
        <v>48.88505</v>
      </c>
      <c r="BQ44" s="562">
        <v>54.767740000000003</v>
      </c>
      <c r="BR44" s="562">
        <v>54.57132</v>
      </c>
      <c r="BS44" s="562">
        <v>46.099060000000001</v>
      </c>
      <c r="BT44" s="562">
        <v>41.137039999999999</v>
      </c>
      <c r="BU44" s="562">
        <v>42.475259999999999</v>
      </c>
      <c r="BV44" s="562">
        <v>48.191380000000002</v>
      </c>
    </row>
    <row r="45" spans="1:74" ht="11.15" customHeight="1" x14ac:dyDescent="0.25">
      <c r="A45" s="86" t="s">
        <v>1115</v>
      </c>
      <c r="B45" s="159" t="s">
        <v>420</v>
      </c>
      <c r="C45" s="561">
        <v>27.452277550000002</v>
      </c>
      <c r="D45" s="561">
        <v>25.438275019999999</v>
      </c>
      <c r="E45" s="561">
        <v>25.434328919999999</v>
      </c>
      <c r="F45" s="561">
        <v>22.0009522</v>
      </c>
      <c r="G45" s="561">
        <v>22.80387026</v>
      </c>
      <c r="H45" s="561">
        <v>24.585638020000001</v>
      </c>
      <c r="I45" s="561">
        <v>28.680884469999999</v>
      </c>
      <c r="J45" s="561">
        <v>27.79390261</v>
      </c>
      <c r="K45" s="561">
        <v>25.626740810000001</v>
      </c>
      <c r="L45" s="561">
        <v>23.45300421</v>
      </c>
      <c r="M45" s="561">
        <v>23.72629285</v>
      </c>
      <c r="N45" s="561">
        <v>25.841356210000001</v>
      </c>
      <c r="O45" s="561">
        <v>26.80966738</v>
      </c>
      <c r="P45" s="561">
        <v>24.982626190000001</v>
      </c>
      <c r="Q45" s="561">
        <v>23.86947138</v>
      </c>
      <c r="R45" s="561">
        <v>21.06419455</v>
      </c>
      <c r="S45" s="561">
        <v>20.777923359999999</v>
      </c>
      <c r="T45" s="561">
        <v>25.383562479999998</v>
      </c>
      <c r="U45" s="561">
        <v>29.152277529999999</v>
      </c>
      <c r="V45" s="561">
        <v>28.11602388</v>
      </c>
      <c r="W45" s="561">
        <v>23.866630369999999</v>
      </c>
      <c r="X45" s="561">
        <v>22.942839039999999</v>
      </c>
      <c r="Y45" s="561">
        <v>22.739869429999999</v>
      </c>
      <c r="Z45" s="561">
        <v>25.885871600000002</v>
      </c>
      <c r="AA45" s="561">
        <v>26.397853210000001</v>
      </c>
      <c r="AB45" s="561">
        <v>26.422873689999999</v>
      </c>
      <c r="AC45" s="561">
        <v>24.169642150000001</v>
      </c>
      <c r="AD45" s="561">
        <v>21.930829809999999</v>
      </c>
      <c r="AE45" s="561">
        <v>22.682536989999999</v>
      </c>
      <c r="AF45" s="561">
        <v>27.034916549999998</v>
      </c>
      <c r="AG45" s="561">
        <v>29.230533999999999</v>
      </c>
      <c r="AH45" s="561">
        <v>29.764321670000001</v>
      </c>
      <c r="AI45" s="561">
        <v>25.632094930000001</v>
      </c>
      <c r="AJ45" s="561">
        <v>23.561476800000001</v>
      </c>
      <c r="AK45" s="561">
        <v>23.520253960000002</v>
      </c>
      <c r="AL45" s="561">
        <v>25.635598349999999</v>
      </c>
      <c r="AM45" s="561">
        <v>28.38031651</v>
      </c>
      <c r="AN45" s="561">
        <v>25.829840539999999</v>
      </c>
      <c r="AO45" s="561">
        <v>25.471147340000002</v>
      </c>
      <c r="AP45" s="561">
        <v>22.825820499999999</v>
      </c>
      <c r="AQ45" s="561">
        <v>24.26131118</v>
      </c>
      <c r="AR45" s="561">
        <v>27.012017960000001</v>
      </c>
      <c r="AS45" s="561">
        <v>30.3769141</v>
      </c>
      <c r="AT45" s="561">
        <v>29.94050464</v>
      </c>
      <c r="AU45" s="561">
        <v>25.949225439999999</v>
      </c>
      <c r="AV45" s="561">
        <v>23.31785511</v>
      </c>
      <c r="AW45" s="561">
        <v>24.374932950000002</v>
      </c>
      <c r="AX45" s="561">
        <v>27.708984279999999</v>
      </c>
      <c r="AY45" s="561">
        <v>28.262805700000001</v>
      </c>
      <c r="AZ45" s="561">
        <v>24.704650470000001</v>
      </c>
      <c r="BA45" s="561">
        <v>25.8064468</v>
      </c>
      <c r="BB45" s="561">
        <v>23.174843899999999</v>
      </c>
      <c r="BC45" s="561">
        <v>24.211000905999999</v>
      </c>
      <c r="BD45" s="561">
        <v>26.459999328999999</v>
      </c>
      <c r="BE45" s="562">
        <v>29.906649999999999</v>
      </c>
      <c r="BF45" s="562">
        <v>30.331150000000001</v>
      </c>
      <c r="BG45" s="562">
        <v>26.08708</v>
      </c>
      <c r="BH45" s="562">
        <v>23.611059999999998</v>
      </c>
      <c r="BI45" s="562">
        <v>24.620159999999998</v>
      </c>
      <c r="BJ45" s="562">
        <v>27.588170000000002</v>
      </c>
      <c r="BK45" s="562">
        <v>29.202449999999999</v>
      </c>
      <c r="BL45" s="562">
        <v>26.193960000000001</v>
      </c>
      <c r="BM45" s="562">
        <v>25.66835</v>
      </c>
      <c r="BN45" s="562">
        <v>23.237410000000001</v>
      </c>
      <c r="BO45" s="562">
        <v>24.42839</v>
      </c>
      <c r="BP45" s="562">
        <v>26.9878</v>
      </c>
      <c r="BQ45" s="562">
        <v>31.248169999999998</v>
      </c>
      <c r="BR45" s="562">
        <v>31.004460000000002</v>
      </c>
      <c r="BS45" s="562">
        <v>26.48921</v>
      </c>
      <c r="BT45" s="562">
        <v>23.95664</v>
      </c>
      <c r="BU45" s="562">
        <v>24.982130000000002</v>
      </c>
      <c r="BV45" s="562">
        <v>27.985579999999999</v>
      </c>
    </row>
    <row r="46" spans="1:74" ht="11.15" customHeight="1" x14ac:dyDescent="0.25">
      <c r="A46" s="86" t="s">
        <v>1116</v>
      </c>
      <c r="B46" s="159" t="s">
        <v>421</v>
      </c>
      <c r="C46" s="561">
        <v>70.351483209999998</v>
      </c>
      <c r="D46" s="561">
        <v>61.419718240000002</v>
      </c>
      <c r="E46" s="561">
        <v>63.517567620000001</v>
      </c>
      <c r="F46" s="561">
        <v>58.989476600000003</v>
      </c>
      <c r="G46" s="561">
        <v>68.429148150000003</v>
      </c>
      <c r="H46" s="561">
        <v>73.259727830000003</v>
      </c>
      <c r="I46" s="561">
        <v>82.924964009999997</v>
      </c>
      <c r="J46" s="561">
        <v>81.030590930000002</v>
      </c>
      <c r="K46" s="561">
        <v>76.115924289999995</v>
      </c>
      <c r="L46" s="561">
        <v>67.289431329999999</v>
      </c>
      <c r="M46" s="561">
        <v>62.146610690000003</v>
      </c>
      <c r="N46" s="561">
        <v>65.71633138</v>
      </c>
      <c r="O46" s="561">
        <v>67.246434579999999</v>
      </c>
      <c r="P46" s="561">
        <v>62.510869040000003</v>
      </c>
      <c r="Q46" s="561">
        <v>61.573429949999998</v>
      </c>
      <c r="R46" s="561">
        <v>57.167646060000003</v>
      </c>
      <c r="S46" s="561">
        <v>61.308711770000002</v>
      </c>
      <c r="T46" s="561">
        <v>70.780721619999994</v>
      </c>
      <c r="U46" s="561">
        <v>84.469002639999999</v>
      </c>
      <c r="V46" s="561">
        <v>81.641862489999994</v>
      </c>
      <c r="W46" s="561">
        <v>70.850490789999995</v>
      </c>
      <c r="X46" s="561">
        <v>64.083580780000005</v>
      </c>
      <c r="Y46" s="561">
        <v>61.559976339999999</v>
      </c>
      <c r="Z46" s="561">
        <v>67.720580069999997</v>
      </c>
      <c r="AA46" s="561">
        <v>71.120623589999994</v>
      </c>
      <c r="AB46" s="561">
        <v>65.848828929999996</v>
      </c>
      <c r="AC46" s="561">
        <v>62.88029933</v>
      </c>
      <c r="AD46" s="561">
        <v>59.745815989999997</v>
      </c>
      <c r="AE46" s="561">
        <v>65.076213010000004</v>
      </c>
      <c r="AF46" s="561">
        <v>73.890154019999997</v>
      </c>
      <c r="AG46" s="561">
        <v>82.305390970000005</v>
      </c>
      <c r="AH46" s="561">
        <v>83.843196550000002</v>
      </c>
      <c r="AI46" s="561">
        <v>73.574302110000005</v>
      </c>
      <c r="AJ46" s="561">
        <v>66.973599059999998</v>
      </c>
      <c r="AK46" s="561">
        <v>62.266035100000003</v>
      </c>
      <c r="AL46" s="561">
        <v>65.776972630000003</v>
      </c>
      <c r="AM46" s="561">
        <v>74.928441829999997</v>
      </c>
      <c r="AN46" s="561">
        <v>67.596996989999994</v>
      </c>
      <c r="AO46" s="561">
        <v>65.132812220000005</v>
      </c>
      <c r="AP46" s="561">
        <v>62.161708259999997</v>
      </c>
      <c r="AQ46" s="561">
        <v>70.847867899999997</v>
      </c>
      <c r="AR46" s="561">
        <v>78.747809160000003</v>
      </c>
      <c r="AS46" s="561">
        <v>88.355230210000002</v>
      </c>
      <c r="AT46" s="561">
        <v>85.940732179999998</v>
      </c>
      <c r="AU46" s="561">
        <v>74.384939770000003</v>
      </c>
      <c r="AV46" s="561">
        <v>65.016787219999998</v>
      </c>
      <c r="AW46" s="561">
        <v>65.321929800000007</v>
      </c>
      <c r="AX46" s="561">
        <v>72.890713180000006</v>
      </c>
      <c r="AY46" s="561">
        <v>69.362484600000002</v>
      </c>
      <c r="AZ46" s="561">
        <v>62.353323969999998</v>
      </c>
      <c r="BA46" s="561">
        <v>67.006208639999997</v>
      </c>
      <c r="BB46" s="561">
        <v>62.540790039999997</v>
      </c>
      <c r="BC46" s="561">
        <v>67.362992425000002</v>
      </c>
      <c r="BD46" s="561">
        <v>73.139995658999993</v>
      </c>
      <c r="BE46" s="562">
        <v>86.652760000000001</v>
      </c>
      <c r="BF46" s="562">
        <v>88.371219999999994</v>
      </c>
      <c r="BG46" s="562">
        <v>77.647329999999997</v>
      </c>
      <c r="BH46" s="562">
        <v>66.799199999999999</v>
      </c>
      <c r="BI46" s="562">
        <v>66.301829999999995</v>
      </c>
      <c r="BJ46" s="562">
        <v>72.71472</v>
      </c>
      <c r="BK46" s="562">
        <v>72.404989999999998</v>
      </c>
      <c r="BL46" s="562">
        <v>69.03416</v>
      </c>
      <c r="BM46" s="562">
        <v>68.853790000000004</v>
      </c>
      <c r="BN46" s="562">
        <v>63.092689999999997</v>
      </c>
      <c r="BO46" s="562">
        <v>70.120469999999997</v>
      </c>
      <c r="BP46" s="562">
        <v>80.200640000000007</v>
      </c>
      <c r="BQ46" s="562">
        <v>91.927930000000003</v>
      </c>
      <c r="BR46" s="562">
        <v>90.216350000000006</v>
      </c>
      <c r="BS46" s="562">
        <v>78.555310000000006</v>
      </c>
      <c r="BT46" s="562">
        <v>67.406009999999995</v>
      </c>
      <c r="BU46" s="562">
        <v>66.759379999999993</v>
      </c>
      <c r="BV46" s="562">
        <v>73.112290000000002</v>
      </c>
    </row>
    <row r="47" spans="1:74" ht="11.15" customHeight="1" x14ac:dyDescent="0.25">
      <c r="A47" s="86" t="s">
        <v>1117</v>
      </c>
      <c r="B47" s="159" t="s">
        <v>422</v>
      </c>
      <c r="C47" s="561">
        <v>27.0389564</v>
      </c>
      <c r="D47" s="561">
        <v>24.5228401</v>
      </c>
      <c r="E47" s="561">
        <v>24.400839609999998</v>
      </c>
      <c r="F47" s="561">
        <v>22.305900810000001</v>
      </c>
      <c r="G47" s="561">
        <v>24.372074000000001</v>
      </c>
      <c r="H47" s="561">
        <v>26.858297709999999</v>
      </c>
      <c r="I47" s="561">
        <v>30.078970080000001</v>
      </c>
      <c r="J47" s="561">
        <v>30.201495179999998</v>
      </c>
      <c r="K47" s="561">
        <v>29.116668350000001</v>
      </c>
      <c r="L47" s="561">
        <v>25.25072673</v>
      </c>
      <c r="M47" s="561">
        <v>23.236769779999999</v>
      </c>
      <c r="N47" s="561">
        <v>24.837081380000001</v>
      </c>
      <c r="O47" s="561">
        <v>25.362173559999999</v>
      </c>
      <c r="P47" s="561">
        <v>24.564907989999998</v>
      </c>
      <c r="Q47" s="561">
        <v>23.24841443</v>
      </c>
      <c r="R47" s="561">
        <v>20.561978580000002</v>
      </c>
      <c r="S47" s="561">
        <v>21.399717089999999</v>
      </c>
      <c r="T47" s="561">
        <v>25.22966181</v>
      </c>
      <c r="U47" s="561">
        <v>29.62428427</v>
      </c>
      <c r="V47" s="561">
        <v>29.735847719999999</v>
      </c>
      <c r="W47" s="561">
        <v>26.71167552</v>
      </c>
      <c r="X47" s="561">
        <v>22.85617736</v>
      </c>
      <c r="Y47" s="561">
        <v>21.792898149999999</v>
      </c>
      <c r="Z47" s="561">
        <v>25.594195580000001</v>
      </c>
      <c r="AA47" s="561">
        <v>27.338835060000001</v>
      </c>
      <c r="AB47" s="561">
        <v>25.932997629999999</v>
      </c>
      <c r="AC47" s="561">
        <v>24.192792180000001</v>
      </c>
      <c r="AD47" s="561">
        <v>22.050368550000002</v>
      </c>
      <c r="AE47" s="561">
        <v>22.93158236</v>
      </c>
      <c r="AF47" s="561">
        <v>26.441782799999999</v>
      </c>
      <c r="AG47" s="561">
        <v>29.428280659999999</v>
      </c>
      <c r="AH47" s="561">
        <v>30.489883259999999</v>
      </c>
      <c r="AI47" s="561">
        <v>27.408300059999998</v>
      </c>
      <c r="AJ47" s="561">
        <v>24.111391019999999</v>
      </c>
      <c r="AK47" s="561">
        <v>23.146115300000002</v>
      </c>
      <c r="AL47" s="561">
        <v>24.266324210000001</v>
      </c>
      <c r="AM47" s="561">
        <v>27.804696849999999</v>
      </c>
      <c r="AN47" s="561">
        <v>26.298748549999999</v>
      </c>
      <c r="AO47" s="561">
        <v>24.249432680000002</v>
      </c>
      <c r="AP47" s="561">
        <v>22.602977800000001</v>
      </c>
      <c r="AQ47" s="561">
        <v>24.82927372</v>
      </c>
      <c r="AR47" s="561">
        <v>28.520407769999998</v>
      </c>
      <c r="AS47" s="561">
        <v>31.791493880000001</v>
      </c>
      <c r="AT47" s="561">
        <v>30.646821370000001</v>
      </c>
      <c r="AU47" s="561">
        <v>27.011555059999999</v>
      </c>
      <c r="AV47" s="561">
        <v>23.042827039999999</v>
      </c>
      <c r="AW47" s="561">
        <v>22.445839400000001</v>
      </c>
      <c r="AX47" s="561">
        <v>25.388536030000001</v>
      </c>
      <c r="AY47" s="561">
        <v>26.267479649999999</v>
      </c>
      <c r="AZ47" s="561">
        <v>23.675722220000001</v>
      </c>
      <c r="BA47" s="561">
        <v>23.093349010000001</v>
      </c>
      <c r="BB47" s="561">
        <v>22.10456018</v>
      </c>
      <c r="BC47" s="561">
        <v>23.436</v>
      </c>
      <c r="BD47" s="561">
        <v>25.86</v>
      </c>
      <c r="BE47" s="562">
        <v>29.78519</v>
      </c>
      <c r="BF47" s="562">
        <v>30.625299999999999</v>
      </c>
      <c r="BG47" s="562">
        <v>27.82048</v>
      </c>
      <c r="BH47" s="562">
        <v>23.136009999999999</v>
      </c>
      <c r="BI47" s="562">
        <v>22.409780000000001</v>
      </c>
      <c r="BJ47" s="562">
        <v>25.457460000000001</v>
      </c>
      <c r="BK47" s="562">
        <v>27.303239999999999</v>
      </c>
      <c r="BL47" s="562">
        <v>26.14622</v>
      </c>
      <c r="BM47" s="562">
        <v>23.657039999999999</v>
      </c>
      <c r="BN47" s="562">
        <v>22.048169999999999</v>
      </c>
      <c r="BO47" s="562">
        <v>23.552320000000002</v>
      </c>
      <c r="BP47" s="562">
        <v>26.813780000000001</v>
      </c>
      <c r="BQ47" s="562">
        <v>30.757680000000001</v>
      </c>
      <c r="BR47" s="562">
        <v>30.789809999999999</v>
      </c>
      <c r="BS47" s="562">
        <v>27.766819999999999</v>
      </c>
      <c r="BT47" s="562">
        <v>23.050940000000001</v>
      </c>
      <c r="BU47" s="562">
        <v>22.327580000000001</v>
      </c>
      <c r="BV47" s="562">
        <v>25.39892</v>
      </c>
    </row>
    <row r="48" spans="1:74" ht="11.15" customHeight="1" x14ac:dyDescent="0.25">
      <c r="A48" s="86" t="s">
        <v>1118</v>
      </c>
      <c r="B48" s="159" t="s">
        <v>423</v>
      </c>
      <c r="C48" s="561">
        <v>51.439437660000003</v>
      </c>
      <c r="D48" s="561">
        <v>46.949391429999999</v>
      </c>
      <c r="E48" s="561">
        <v>46.854185340000001</v>
      </c>
      <c r="F48" s="561">
        <v>44.052333310000002</v>
      </c>
      <c r="G48" s="561">
        <v>49.189559889999998</v>
      </c>
      <c r="H48" s="561">
        <v>56.441952460000003</v>
      </c>
      <c r="I48" s="561">
        <v>63.232352949999999</v>
      </c>
      <c r="J48" s="561">
        <v>65.504810739999996</v>
      </c>
      <c r="K48" s="561">
        <v>62.169233869999999</v>
      </c>
      <c r="L48" s="561">
        <v>55.756400710000001</v>
      </c>
      <c r="M48" s="561">
        <v>45.71337243</v>
      </c>
      <c r="N48" s="561">
        <v>48.057875279999998</v>
      </c>
      <c r="O48" s="561">
        <v>49.676004820000003</v>
      </c>
      <c r="P48" s="561">
        <v>47.572514400000003</v>
      </c>
      <c r="Q48" s="561">
        <v>47.546717829999999</v>
      </c>
      <c r="R48" s="561">
        <v>44.565966830000001</v>
      </c>
      <c r="S48" s="561">
        <v>46.660559110000001</v>
      </c>
      <c r="T48" s="561">
        <v>55.680850390000003</v>
      </c>
      <c r="U48" s="561">
        <v>63.733729400000001</v>
      </c>
      <c r="V48" s="561">
        <v>63.490863740000002</v>
      </c>
      <c r="W48" s="561">
        <v>57.475265159999999</v>
      </c>
      <c r="X48" s="561">
        <v>51.476610409999999</v>
      </c>
      <c r="Y48" s="561">
        <v>45.489538260000003</v>
      </c>
      <c r="Z48" s="561">
        <v>50.771642659999998</v>
      </c>
      <c r="AA48" s="561">
        <v>52.876892490000003</v>
      </c>
      <c r="AB48" s="561">
        <v>46.253105259999998</v>
      </c>
      <c r="AC48" s="561">
        <v>46.569717509999997</v>
      </c>
      <c r="AD48" s="561">
        <v>46.547124250000003</v>
      </c>
      <c r="AE48" s="561">
        <v>48.759313519999999</v>
      </c>
      <c r="AF48" s="561">
        <v>57.198268339999998</v>
      </c>
      <c r="AG48" s="561">
        <v>64.304796210000006</v>
      </c>
      <c r="AH48" s="561">
        <v>65.474984660000004</v>
      </c>
      <c r="AI48" s="561">
        <v>61.392409479999998</v>
      </c>
      <c r="AJ48" s="561">
        <v>53.52930164</v>
      </c>
      <c r="AK48" s="561">
        <v>47.352202460000001</v>
      </c>
      <c r="AL48" s="561">
        <v>49.377387280000001</v>
      </c>
      <c r="AM48" s="561">
        <v>53.79061772</v>
      </c>
      <c r="AN48" s="561">
        <v>49.672861609999998</v>
      </c>
      <c r="AO48" s="561">
        <v>50.276677159999998</v>
      </c>
      <c r="AP48" s="561">
        <v>47.610365999999999</v>
      </c>
      <c r="AQ48" s="561">
        <v>54.019620699999997</v>
      </c>
      <c r="AR48" s="561">
        <v>62.605679960000003</v>
      </c>
      <c r="AS48" s="561">
        <v>67.91628704</v>
      </c>
      <c r="AT48" s="561">
        <v>68.113634919999996</v>
      </c>
      <c r="AU48" s="561">
        <v>60.406704640000001</v>
      </c>
      <c r="AV48" s="561">
        <v>51.723517180000002</v>
      </c>
      <c r="AW48" s="561">
        <v>47.209911339999998</v>
      </c>
      <c r="AX48" s="561">
        <v>51.594778509999998</v>
      </c>
      <c r="AY48" s="561">
        <v>52.44199897</v>
      </c>
      <c r="AZ48" s="561">
        <v>47.965709349999997</v>
      </c>
      <c r="BA48" s="561">
        <v>48.594095080000002</v>
      </c>
      <c r="BB48" s="561">
        <v>46.165415430000003</v>
      </c>
      <c r="BC48" s="561">
        <v>52.421011501000002</v>
      </c>
      <c r="BD48" s="561">
        <v>61.259996008999998</v>
      </c>
      <c r="BE48" s="562">
        <v>65.711309999999997</v>
      </c>
      <c r="BF48" s="562">
        <v>67.788820000000001</v>
      </c>
      <c r="BG48" s="562">
        <v>61.344760000000001</v>
      </c>
      <c r="BH48" s="562">
        <v>52.793970000000002</v>
      </c>
      <c r="BI48" s="562">
        <v>47.772469999999998</v>
      </c>
      <c r="BJ48" s="562">
        <v>52.538460000000001</v>
      </c>
      <c r="BK48" s="562">
        <v>54.864510000000003</v>
      </c>
      <c r="BL48" s="562">
        <v>51.455309999999997</v>
      </c>
      <c r="BM48" s="562">
        <v>49.446800000000003</v>
      </c>
      <c r="BN48" s="562">
        <v>46.866619999999998</v>
      </c>
      <c r="BO48" s="562">
        <v>53.309150000000002</v>
      </c>
      <c r="BP48" s="562">
        <v>62.263559999999998</v>
      </c>
      <c r="BQ48" s="562">
        <v>66.504890000000003</v>
      </c>
      <c r="BR48" s="562">
        <v>68.614109999999997</v>
      </c>
      <c r="BS48" s="562">
        <v>61.463099999999997</v>
      </c>
      <c r="BT48" s="562">
        <v>52.992849999999997</v>
      </c>
      <c r="BU48" s="562">
        <v>47.937019999999997</v>
      </c>
      <c r="BV48" s="562">
        <v>52.699759999999998</v>
      </c>
    </row>
    <row r="49" spans="1:74" ht="11.15" customHeight="1" x14ac:dyDescent="0.25">
      <c r="A49" s="86" t="s">
        <v>1119</v>
      </c>
      <c r="B49" s="159" t="s">
        <v>424</v>
      </c>
      <c r="C49" s="561">
        <v>22.924749039999998</v>
      </c>
      <c r="D49" s="561">
        <v>20.98982401</v>
      </c>
      <c r="E49" s="561">
        <v>21.45154625</v>
      </c>
      <c r="F49" s="561">
        <v>20.61171749</v>
      </c>
      <c r="G49" s="561">
        <v>21.59042165</v>
      </c>
      <c r="H49" s="561">
        <v>25.100210350000001</v>
      </c>
      <c r="I49" s="561">
        <v>29.515030230000001</v>
      </c>
      <c r="J49" s="561">
        <v>30.090428129999999</v>
      </c>
      <c r="K49" s="561">
        <v>25.430936089999999</v>
      </c>
      <c r="L49" s="561">
        <v>22.0576182</v>
      </c>
      <c r="M49" s="561">
        <v>20.924985299999999</v>
      </c>
      <c r="N49" s="561">
        <v>22.837654480000001</v>
      </c>
      <c r="O49" s="561">
        <v>22.912751950000001</v>
      </c>
      <c r="P49" s="561">
        <v>21.16037824</v>
      </c>
      <c r="Q49" s="561">
        <v>21.115442770000001</v>
      </c>
      <c r="R49" s="561">
        <v>19.97381111</v>
      </c>
      <c r="S49" s="561">
        <v>23.039523509999999</v>
      </c>
      <c r="T49" s="561">
        <v>25.440826569999999</v>
      </c>
      <c r="U49" s="561">
        <v>30.12195406</v>
      </c>
      <c r="V49" s="561">
        <v>30.771756379999999</v>
      </c>
      <c r="W49" s="561">
        <v>25.599894979999998</v>
      </c>
      <c r="X49" s="561">
        <v>23.080596570000001</v>
      </c>
      <c r="Y49" s="561">
        <v>20.96178269</v>
      </c>
      <c r="Z49" s="561">
        <v>22.882377330000001</v>
      </c>
      <c r="AA49" s="561">
        <v>22.864448400000001</v>
      </c>
      <c r="AB49" s="561">
        <v>20.558169790000001</v>
      </c>
      <c r="AC49" s="561">
        <v>21.33119524</v>
      </c>
      <c r="AD49" s="561">
        <v>21.191101700000001</v>
      </c>
      <c r="AE49" s="561">
        <v>23.40799633</v>
      </c>
      <c r="AF49" s="561">
        <v>28.522769879999998</v>
      </c>
      <c r="AG49" s="561">
        <v>31.076993099999999</v>
      </c>
      <c r="AH49" s="561">
        <v>29.84752353</v>
      </c>
      <c r="AI49" s="561">
        <v>26.055819880000001</v>
      </c>
      <c r="AJ49" s="561">
        <v>22.048355740000002</v>
      </c>
      <c r="AK49" s="561">
        <v>20.940602219999999</v>
      </c>
      <c r="AL49" s="561">
        <v>22.861521410000002</v>
      </c>
      <c r="AM49" s="561">
        <v>23.665617610000002</v>
      </c>
      <c r="AN49" s="561">
        <v>21.348738659999999</v>
      </c>
      <c r="AO49" s="561">
        <v>22.219066560000002</v>
      </c>
      <c r="AP49" s="561">
        <v>21.797088039999998</v>
      </c>
      <c r="AQ49" s="561">
        <v>23.961217130000001</v>
      </c>
      <c r="AR49" s="561">
        <v>27.6583276</v>
      </c>
      <c r="AS49" s="561">
        <v>31.922514759999999</v>
      </c>
      <c r="AT49" s="561">
        <v>30.776701509999999</v>
      </c>
      <c r="AU49" s="561">
        <v>27.062044879999998</v>
      </c>
      <c r="AV49" s="561">
        <v>23.009860539999998</v>
      </c>
      <c r="AW49" s="561">
        <v>22.101984340000001</v>
      </c>
      <c r="AX49" s="561">
        <v>24.426552640000001</v>
      </c>
      <c r="AY49" s="561">
        <v>24.225705349999998</v>
      </c>
      <c r="AZ49" s="561">
        <v>21.869769730000002</v>
      </c>
      <c r="BA49" s="561">
        <v>22.735998670000001</v>
      </c>
      <c r="BB49" s="561">
        <v>21.93403348</v>
      </c>
      <c r="BC49" s="561">
        <v>23.621998709</v>
      </c>
      <c r="BD49" s="561">
        <v>26.400000661</v>
      </c>
      <c r="BE49" s="562">
        <v>30.98685</v>
      </c>
      <c r="BF49" s="562">
        <v>31.75854</v>
      </c>
      <c r="BG49" s="562">
        <v>27.200430000000001</v>
      </c>
      <c r="BH49" s="562">
        <v>23.482250000000001</v>
      </c>
      <c r="BI49" s="562">
        <v>22.006360000000001</v>
      </c>
      <c r="BJ49" s="562">
        <v>24.305530000000001</v>
      </c>
      <c r="BK49" s="562">
        <v>24.022480000000002</v>
      </c>
      <c r="BL49" s="562">
        <v>22.378550000000001</v>
      </c>
      <c r="BM49" s="562">
        <v>22.351510000000001</v>
      </c>
      <c r="BN49" s="562">
        <v>21.876860000000001</v>
      </c>
      <c r="BO49" s="562">
        <v>24.11673</v>
      </c>
      <c r="BP49" s="562">
        <v>29.447579999999999</v>
      </c>
      <c r="BQ49" s="562">
        <v>32.971719999999998</v>
      </c>
      <c r="BR49" s="562">
        <v>32.31156</v>
      </c>
      <c r="BS49" s="562">
        <v>27.448930000000001</v>
      </c>
      <c r="BT49" s="562">
        <v>23.65183</v>
      </c>
      <c r="BU49" s="562">
        <v>22.14667</v>
      </c>
      <c r="BV49" s="562">
        <v>24.448399999999999</v>
      </c>
    </row>
    <row r="50" spans="1:74" ht="11.15" customHeight="1" x14ac:dyDescent="0.25">
      <c r="A50" s="86" t="s">
        <v>1120</v>
      </c>
      <c r="B50" s="159" t="s">
        <v>236</v>
      </c>
      <c r="C50" s="561">
        <v>34.81715956</v>
      </c>
      <c r="D50" s="561">
        <v>30.627046589999999</v>
      </c>
      <c r="E50" s="561">
        <v>32.465925439999999</v>
      </c>
      <c r="F50" s="561">
        <v>28.904991219999999</v>
      </c>
      <c r="G50" s="561">
        <v>30.885888380000001</v>
      </c>
      <c r="H50" s="561">
        <v>30.028635919999999</v>
      </c>
      <c r="I50" s="561">
        <v>36.165309960000002</v>
      </c>
      <c r="J50" s="561">
        <v>37.677612930000002</v>
      </c>
      <c r="K50" s="561">
        <v>33.396114769999997</v>
      </c>
      <c r="L50" s="561">
        <v>33.502768719999999</v>
      </c>
      <c r="M50" s="561">
        <v>28.616485059999999</v>
      </c>
      <c r="N50" s="561">
        <v>34.747954489999998</v>
      </c>
      <c r="O50" s="561">
        <v>34.011586880000003</v>
      </c>
      <c r="P50" s="561">
        <v>29.245786949999999</v>
      </c>
      <c r="Q50" s="561">
        <v>31.82647811</v>
      </c>
      <c r="R50" s="561">
        <v>27.836384890000001</v>
      </c>
      <c r="S50" s="561">
        <v>29.071852190000001</v>
      </c>
      <c r="T50" s="561">
        <v>31.764359720000002</v>
      </c>
      <c r="U50" s="561">
        <v>37.37542534</v>
      </c>
      <c r="V50" s="561">
        <v>35.377393980000001</v>
      </c>
      <c r="W50" s="561">
        <v>34.220908950000002</v>
      </c>
      <c r="X50" s="561">
        <v>34.214906810000002</v>
      </c>
      <c r="Y50" s="561">
        <v>28.10852573</v>
      </c>
      <c r="Z50" s="561">
        <v>34.84651951</v>
      </c>
      <c r="AA50" s="561">
        <v>31.469344199999998</v>
      </c>
      <c r="AB50" s="561">
        <v>28.563137220000002</v>
      </c>
      <c r="AC50" s="561">
        <v>33.935256340000002</v>
      </c>
      <c r="AD50" s="561">
        <v>26.435921990000001</v>
      </c>
      <c r="AE50" s="561">
        <v>29.234760510000001</v>
      </c>
      <c r="AF50" s="561">
        <v>33.911278930000002</v>
      </c>
      <c r="AG50" s="561">
        <v>38.05901574</v>
      </c>
      <c r="AH50" s="561">
        <v>37.990281359999997</v>
      </c>
      <c r="AI50" s="561">
        <v>34.248257379999998</v>
      </c>
      <c r="AJ50" s="561">
        <v>31.532458890000001</v>
      </c>
      <c r="AK50" s="561">
        <v>30.27043943</v>
      </c>
      <c r="AL50" s="561">
        <v>33.933586060000003</v>
      </c>
      <c r="AM50" s="561">
        <v>34.344528519999997</v>
      </c>
      <c r="AN50" s="561">
        <v>28.816345340000002</v>
      </c>
      <c r="AO50" s="561">
        <v>32.154573030000002</v>
      </c>
      <c r="AP50" s="561">
        <v>29.704790299999999</v>
      </c>
      <c r="AQ50" s="561">
        <v>29.742080399999999</v>
      </c>
      <c r="AR50" s="561">
        <v>32.119649160000002</v>
      </c>
      <c r="AS50" s="561">
        <v>35.841045620000003</v>
      </c>
      <c r="AT50" s="561">
        <v>39.675502510000001</v>
      </c>
      <c r="AU50" s="561">
        <v>36.638657989999999</v>
      </c>
      <c r="AV50" s="561">
        <v>32.063087170000003</v>
      </c>
      <c r="AW50" s="561">
        <v>30.30039172</v>
      </c>
      <c r="AX50" s="561">
        <v>34.257852389999996</v>
      </c>
      <c r="AY50" s="561">
        <v>34.249798210000002</v>
      </c>
      <c r="AZ50" s="561">
        <v>29.868434740000001</v>
      </c>
      <c r="BA50" s="561">
        <v>32.716508769999997</v>
      </c>
      <c r="BB50" s="561">
        <v>27.640579599999999</v>
      </c>
      <c r="BC50" s="561">
        <v>29.543002988000001</v>
      </c>
      <c r="BD50" s="561">
        <v>30.660008288</v>
      </c>
      <c r="BE50" s="562">
        <v>33.658819999999999</v>
      </c>
      <c r="BF50" s="562">
        <v>38.510849999999998</v>
      </c>
      <c r="BG50" s="562">
        <v>35.489960000000004</v>
      </c>
      <c r="BH50" s="562">
        <v>31.537600000000001</v>
      </c>
      <c r="BI50" s="562">
        <v>29.437239999999999</v>
      </c>
      <c r="BJ50" s="562">
        <v>33.278190000000002</v>
      </c>
      <c r="BK50" s="562">
        <v>33.199809999999999</v>
      </c>
      <c r="BL50" s="562">
        <v>29.698640000000001</v>
      </c>
      <c r="BM50" s="562">
        <v>31.174859999999999</v>
      </c>
      <c r="BN50" s="562">
        <v>26.894500000000001</v>
      </c>
      <c r="BO50" s="562">
        <v>29.398579999999999</v>
      </c>
      <c r="BP50" s="562">
        <v>31.52759</v>
      </c>
      <c r="BQ50" s="562">
        <v>35.295459999999999</v>
      </c>
      <c r="BR50" s="562">
        <v>39.086869999999998</v>
      </c>
      <c r="BS50" s="562">
        <v>35.18094</v>
      </c>
      <c r="BT50" s="562">
        <v>31.251049999999999</v>
      </c>
      <c r="BU50" s="562">
        <v>29.151789999999998</v>
      </c>
      <c r="BV50" s="562">
        <v>32.955820000000003</v>
      </c>
    </row>
    <row r="51" spans="1:74" ht="11.25" customHeight="1" x14ac:dyDescent="0.25">
      <c r="A51" s="86" t="s">
        <v>1121</v>
      </c>
      <c r="B51" s="159" t="s">
        <v>237</v>
      </c>
      <c r="C51" s="561">
        <v>1.31601561</v>
      </c>
      <c r="D51" s="561">
        <v>1.13722816</v>
      </c>
      <c r="E51" s="561">
        <v>1.2042104</v>
      </c>
      <c r="F51" s="561">
        <v>1.1744256500000001</v>
      </c>
      <c r="G51" s="561">
        <v>1.2305169199999999</v>
      </c>
      <c r="H51" s="561">
        <v>1.2432370399999999</v>
      </c>
      <c r="I51" s="561">
        <v>1.3253594900000001</v>
      </c>
      <c r="J51" s="561">
        <v>1.3665147499999999</v>
      </c>
      <c r="K51" s="561">
        <v>1.31062784</v>
      </c>
      <c r="L51" s="561">
        <v>1.3377978699999999</v>
      </c>
      <c r="M51" s="561">
        <v>1.29467727</v>
      </c>
      <c r="N51" s="561">
        <v>1.3310810799999999</v>
      </c>
      <c r="O51" s="561">
        <v>1.3641831799999999</v>
      </c>
      <c r="P51" s="561">
        <v>1.2154954499999999</v>
      </c>
      <c r="Q51" s="561">
        <v>1.26064127</v>
      </c>
      <c r="R51" s="561">
        <v>1.0941694</v>
      </c>
      <c r="S51" s="561">
        <v>1.1163381100000001</v>
      </c>
      <c r="T51" s="561">
        <v>1.1596300500000001</v>
      </c>
      <c r="U51" s="561">
        <v>1.20826642</v>
      </c>
      <c r="V51" s="561">
        <v>1.2356844199999999</v>
      </c>
      <c r="W51" s="561">
        <v>1.1922956899999999</v>
      </c>
      <c r="X51" s="561">
        <v>1.2773580499999999</v>
      </c>
      <c r="Y51" s="561">
        <v>1.28143268</v>
      </c>
      <c r="Z51" s="561">
        <v>1.3088433500000001</v>
      </c>
      <c r="AA51" s="561">
        <v>1.26681786</v>
      </c>
      <c r="AB51" s="561">
        <v>1.14554044</v>
      </c>
      <c r="AC51" s="561">
        <v>1.2487043900000001</v>
      </c>
      <c r="AD51" s="561">
        <v>1.17650777</v>
      </c>
      <c r="AE51" s="561">
        <v>1.21440569</v>
      </c>
      <c r="AF51" s="561">
        <v>1.19536153</v>
      </c>
      <c r="AG51" s="561">
        <v>1.2568445100000001</v>
      </c>
      <c r="AH51" s="561">
        <v>1.2770840299999999</v>
      </c>
      <c r="AI51" s="561">
        <v>1.2195703</v>
      </c>
      <c r="AJ51" s="561">
        <v>1.2687694199999999</v>
      </c>
      <c r="AK51" s="561">
        <v>1.2948821699999999</v>
      </c>
      <c r="AL51" s="561">
        <v>1.3413329599999999</v>
      </c>
      <c r="AM51" s="561">
        <v>1.3035599600000001</v>
      </c>
      <c r="AN51" s="561">
        <v>1.16033254</v>
      </c>
      <c r="AO51" s="561">
        <v>1.2577008000000001</v>
      </c>
      <c r="AP51" s="561">
        <v>1.1913452</v>
      </c>
      <c r="AQ51" s="561">
        <v>1.21585728</v>
      </c>
      <c r="AR51" s="561">
        <v>1.1881396099999999</v>
      </c>
      <c r="AS51" s="561">
        <v>1.24848461</v>
      </c>
      <c r="AT51" s="561">
        <v>1.2784210600000001</v>
      </c>
      <c r="AU51" s="561">
        <v>1.25725584</v>
      </c>
      <c r="AV51" s="561">
        <v>1.29739202</v>
      </c>
      <c r="AW51" s="561">
        <v>1.27466459</v>
      </c>
      <c r="AX51" s="561">
        <v>1.3236621</v>
      </c>
      <c r="AY51" s="561">
        <v>1.2994037700000001</v>
      </c>
      <c r="AZ51" s="561">
        <v>1.1439597399999999</v>
      </c>
      <c r="BA51" s="561">
        <v>1.2548775999999999</v>
      </c>
      <c r="BB51" s="561">
        <v>1.2051915099999999</v>
      </c>
      <c r="BC51" s="561">
        <v>1.2198940199999999</v>
      </c>
      <c r="BD51" s="561">
        <v>1.194015</v>
      </c>
      <c r="BE51" s="562">
        <v>1.2591829999999999</v>
      </c>
      <c r="BF51" s="562">
        <v>1.2898160000000001</v>
      </c>
      <c r="BG51" s="562">
        <v>1.2652239999999999</v>
      </c>
      <c r="BH51" s="562">
        <v>1.3065640000000001</v>
      </c>
      <c r="BI51" s="562">
        <v>1.293474</v>
      </c>
      <c r="BJ51" s="562">
        <v>1.345712</v>
      </c>
      <c r="BK51" s="562">
        <v>1.3286849999999999</v>
      </c>
      <c r="BL51" s="562">
        <v>1.2182519999999999</v>
      </c>
      <c r="BM51" s="562">
        <v>1.271954</v>
      </c>
      <c r="BN51" s="562">
        <v>1.2201010000000001</v>
      </c>
      <c r="BO51" s="562">
        <v>1.2322059999999999</v>
      </c>
      <c r="BP51" s="562">
        <v>1.2025840000000001</v>
      </c>
      <c r="BQ51" s="562">
        <v>1.2647919999999999</v>
      </c>
      <c r="BR51" s="562">
        <v>1.293045</v>
      </c>
      <c r="BS51" s="562">
        <v>1.2662770000000001</v>
      </c>
      <c r="BT51" s="562">
        <v>1.3057570000000001</v>
      </c>
      <c r="BU51" s="562">
        <v>1.291221</v>
      </c>
      <c r="BV51" s="562">
        <v>1.3428359999999999</v>
      </c>
    </row>
    <row r="52" spans="1:74" ht="11.15" customHeight="1" x14ac:dyDescent="0.25">
      <c r="A52" s="86" t="s">
        <v>1122</v>
      </c>
      <c r="B52" s="160" t="s">
        <v>426</v>
      </c>
      <c r="C52" s="567">
        <v>328.60925348000001</v>
      </c>
      <c r="D52" s="567">
        <v>295.79769285999998</v>
      </c>
      <c r="E52" s="567">
        <v>301.85269296000001</v>
      </c>
      <c r="F52" s="567">
        <v>273.89983690000003</v>
      </c>
      <c r="G52" s="567">
        <v>296.80173710000003</v>
      </c>
      <c r="H52" s="567">
        <v>321.46160664000001</v>
      </c>
      <c r="I52" s="567">
        <v>376.0948214</v>
      </c>
      <c r="J52" s="567">
        <v>372.57408577000001</v>
      </c>
      <c r="K52" s="567">
        <v>340.46280239999999</v>
      </c>
      <c r="L52" s="567">
        <v>308.24120739</v>
      </c>
      <c r="M52" s="567">
        <v>285.53204182000002</v>
      </c>
      <c r="N52" s="567">
        <v>309.82269351999997</v>
      </c>
      <c r="O52" s="567">
        <v>315.53278846000001</v>
      </c>
      <c r="P52" s="567">
        <v>294.65940740999997</v>
      </c>
      <c r="Q52" s="567">
        <v>289.89377899999999</v>
      </c>
      <c r="R52" s="567">
        <v>262.40056157999999</v>
      </c>
      <c r="S52" s="567">
        <v>274.70708141</v>
      </c>
      <c r="T52" s="567">
        <v>320.05572136000001</v>
      </c>
      <c r="U52" s="567">
        <v>379.53004041999998</v>
      </c>
      <c r="V52" s="567">
        <v>368.88450379</v>
      </c>
      <c r="W52" s="567">
        <v>322.55451133999998</v>
      </c>
      <c r="X52" s="567">
        <v>296.87657825000002</v>
      </c>
      <c r="Y52" s="567">
        <v>277.24920278000002</v>
      </c>
      <c r="Z52" s="567">
        <v>315.33030411999999</v>
      </c>
      <c r="AA52" s="567">
        <v>321.49647594999999</v>
      </c>
      <c r="AB52" s="567">
        <v>299.69803164000001</v>
      </c>
      <c r="AC52" s="567">
        <v>295.34499951999999</v>
      </c>
      <c r="AD52" s="567">
        <v>272.77869724999999</v>
      </c>
      <c r="AE52" s="567">
        <v>290.06060062</v>
      </c>
      <c r="AF52" s="567">
        <v>338.41538329000002</v>
      </c>
      <c r="AG52" s="567">
        <v>373.94829795999999</v>
      </c>
      <c r="AH52" s="567">
        <v>381.03930319</v>
      </c>
      <c r="AI52" s="567">
        <v>336.44400996000002</v>
      </c>
      <c r="AJ52" s="567">
        <v>302.12747094000002</v>
      </c>
      <c r="AK52" s="567">
        <v>287.13380081999998</v>
      </c>
      <c r="AL52" s="567">
        <v>307.38717817000003</v>
      </c>
      <c r="AM52" s="567">
        <v>337.22664808000002</v>
      </c>
      <c r="AN52" s="567">
        <v>304.49208255999997</v>
      </c>
      <c r="AO52" s="567">
        <v>303.77498291000001</v>
      </c>
      <c r="AP52" s="567">
        <v>283.75087984999999</v>
      </c>
      <c r="AQ52" s="567">
        <v>308.02544326999998</v>
      </c>
      <c r="AR52" s="567">
        <v>346.23573278999999</v>
      </c>
      <c r="AS52" s="567">
        <v>387.75741386999999</v>
      </c>
      <c r="AT52" s="567">
        <v>387.93192399999998</v>
      </c>
      <c r="AU52" s="567">
        <v>338.61069633</v>
      </c>
      <c r="AV52" s="567">
        <v>295.61384465999998</v>
      </c>
      <c r="AW52" s="567">
        <v>289.88007159</v>
      </c>
      <c r="AX52" s="567">
        <v>325.75314932999999</v>
      </c>
      <c r="AY52" s="567">
        <v>323.05840611999997</v>
      </c>
      <c r="AZ52" s="567">
        <v>290.40945895999999</v>
      </c>
      <c r="BA52" s="567">
        <v>303.60072159999999</v>
      </c>
      <c r="BB52" s="567">
        <v>278.35038616000003</v>
      </c>
      <c r="BC52" s="567">
        <v>298.01389294000001</v>
      </c>
      <c r="BD52" s="567">
        <v>329.69400234</v>
      </c>
      <c r="BE52" s="568">
        <v>376.55509999999998</v>
      </c>
      <c r="BF52" s="568">
        <v>388.74959999999999</v>
      </c>
      <c r="BG52" s="568">
        <v>342.38720000000001</v>
      </c>
      <c r="BH52" s="568">
        <v>298.57409999999999</v>
      </c>
      <c r="BI52" s="568">
        <v>291.05810000000002</v>
      </c>
      <c r="BJ52" s="568">
        <v>325.48689999999999</v>
      </c>
      <c r="BK52" s="568">
        <v>332.60820000000001</v>
      </c>
      <c r="BL52" s="568">
        <v>310.49700000000001</v>
      </c>
      <c r="BM52" s="568">
        <v>305.61399999999998</v>
      </c>
      <c r="BN52" s="568">
        <v>279.70620000000002</v>
      </c>
      <c r="BO52" s="568">
        <v>303.55630000000002</v>
      </c>
      <c r="BP52" s="568">
        <v>347.25819999999999</v>
      </c>
      <c r="BQ52" s="568">
        <v>392.07339999999999</v>
      </c>
      <c r="BR52" s="568">
        <v>394.5761</v>
      </c>
      <c r="BS52" s="568">
        <v>344.13490000000002</v>
      </c>
      <c r="BT52" s="568">
        <v>299.76429999999999</v>
      </c>
      <c r="BU52" s="568">
        <v>292.00479999999999</v>
      </c>
      <c r="BV52" s="568">
        <v>326.38010000000003</v>
      </c>
    </row>
    <row r="53" spans="1:74" s="349" customFormat="1" ht="12" customHeight="1" x14ac:dyDescent="0.2">
      <c r="A53" s="348"/>
      <c r="B53" s="683" t="s">
        <v>848</v>
      </c>
      <c r="C53" s="608"/>
      <c r="D53" s="608"/>
      <c r="E53" s="608"/>
      <c r="F53" s="608"/>
      <c r="G53" s="608"/>
      <c r="H53" s="608"/>
      <c r="I53" s="608"/>
      <c r="J53" s="608"/>
      <c r="K53" s="608"/>
      <c r="L53" s="608"/>
      <c r="M53" s="608"/>
      <c r="N53" s="608"/>
      <c r="O53" s="608"/>
      <c r="P53" s="608"/>
      <c r="Q53" s="608"/>
      <c r="AY53" s="380"/>
      <c r="AZ53" s="380"/>
      <c r="BA53" s="380"/>
      <c r="BB53" s="380"/>
      <c r="BC53" s="380"/>
      <c r="BD53" s="380"/>
      <c r="BE53" s="380"/>
      <c r="BF53" s="380"/>
      <c r="BG53" s="380"/>
      <c r="BH53" s="242"/>
      <c r="BI53" s="380"/>
      <c r="BJ53" s="380"/>
    </row>
    <row r="54" spans="1:74" s="349" customFormat="1" ht="12" customHeight="1" x14ac:dyDescent="0.25">
      <c r="A54" s="348"/>
      <c r="B54" s="629" t="s">
        <v>790</v>
      </c>
      <c r="C54" s="630"/>
      <c r="D54" s="630"/>
      <c r="E54" s="630"/>
      <c r="F54" s="630"/>
      <c r="G54" s="630"/>
      <c r="H54" s="630"/>
      <c r="I54" s="630"/>
      <c r="J54" s="630"/>
      <c r="K54" s="630"/>
      <c r="L54" s="630"/>
      <c r="M54" s="630"/>
      <c r="N54" s="630"/>
      <c r="O54" s="630"/>
      <c r="P54" s="630"/>
      <c r="Q54" s="630"/>
      <c r="AY54" s="380"/>
      <c r="AZ54" s="380"/>
      <c r="BA54" s="380"/>
      <c r="BB54" s="380"/>
      <c r="BC54" s="380"/>
      <c r="BD54" s="508"/>
      <c r="BE54" s="508"/>
      <c r="BF54" s="508"/>
      <c r="BG54" s="380"/>
      <c r="BH54" s="190"/>
      <c r="BI54" s="380"/>
      <c r="BJ54" s="380"/>
    </row>
    <row r="55" spans="1:74" s="349" customFormat="1" ht="12" customHeight="1" x14ac:dyDescent="0.25">
      <c r="A55" s="348"/>
      <c r="B55" s="649" t="str">
        <f>"Notes: "&amp;"EIA completed modeling and analysis for this report on " &amp;Dates!D2&amp;"."</f>
        <v>Notes: EIA completed modeling and analysis for this report on Tuesday July 6, 2023.</v>
      </c>
      <c r="C55" s="671"/>
      <c r="D55" s="671"/>
      <c r="E55" s="671"/>
      <c r="F55" s="671"/>
      <c r="G55" s="671"/>
      <c r="H55" s="671"/>
      <c r="I55" s="671"/>
      <c r="J55" s="671"/>
      <c r="K55" s="671"/>
      <c r="L55" s="671"/>
      <c r="M55" s="671"/>
      <c r="N55" s="671"/>
      <c r="O55" s="671"/>
      <c r="P55" s="671"/>
      <c r="Q55" s="650"/>
      <c r="AY55" s="380"/>
      <c r="AZ55" s="380"/>
      <c r="BA55" s="380"/>
      <c r="BB55" s="380"/>
      <c r="BC55" s="380"/>
      <c r="BD55" s="508"/>
      <c r="BE55" s="508"/>
      <c r="BF55" s="508"/>
      <c r="BG55" s="380"/>
      <c r="BH55" s="190"/>
      <c r="BI55" s="380"/>
      <c r="BJ55" s="380"/>
    </row>
    <row r="56" spans="1:74" s="349" customFormat="1" ht="12" customHeight="1" x14ac:dyDescent="0.25">
      <c r="A56" s="348"/>
      <c r="B56" s="622" t="s">
        <v>338</v>
      </c>
      <c r="C56" s="621"/>
      <c r="D56" s="621"/>
      <c r="E56" s="621"/>
      <c r="F56" s="621"/>
      <c r="G56" s="621"/>
      <c r="H56" s="621"/>
      <c r="I56" s="621"/>
      <c r="J56" s="621"/>
      <c r="K56" s="621"/>
      <c r="L56" s="621"/>
      <c r="M56" s="621"/>
      <c r="N56" s="621"/>
      <c r="O56" s="621"/>
      <c r="P56" s="621"/>
      <c r="Q56" s="621"/>
      <c r="AY56" s="380"/>
      <c r="AZ56" s="380"/>
      <c r="BA56" s="380"/>
      <c r="BB56" s="380"/>
      <c r="BC56" s="380"/>
      <c r="BD56" s="508"/>
      <c r="BE56" s="508"/>
      <c r="BF56" s="508"/>
      <c r="BG56" s="380"/>
      <c r="BH56" s="190"/>
      <c r="BI56" s="380"/>
      <c r="BJ56" s="380"/>
    </row>
    <row r="57" spans="1:74" s="349" customFormat="1" ht="12" customHeight="1" x14ac:dyDescent="0.25">
      <c r="A57" s="348"/>
      <c r="B57" s="617" t="s">
        <v>849</v>
      </c>
      <c r="C57" s="614"/>
      <c r="D57" s="614"/>
      <c r="E57" s="614"/>
      <c r="F57" s="614"/>
      <c r="G57" s="614"/>
      <c r="H57" s="614"/>
      <c r="I57" s="614"/>
      <c r="J57" s="614"/>
      <c r="K57" s="614"/>
      <c r="L57" s="614"/>
      <c r="M57" s="614"/>
      <c r="N57" s="614"/>
      <c r="O57" s="614"/>
      <c r="P57" s="614"/>
      <c r="Q57" s="608"/>
      <c r="AY57" s="380"/>
      <c r="AZ57" s="380"/>
      <c r="BA57" s="380"/>
      <c r="BB57" s="380"/>
      <c r="BC57" s="380"/>
      <c r="BD57" s="508"/>
      <c r="BE57" s="508"/>
      <c r="BF57" s="508"/>
      <c r="BG57" s="380"/>
      <c r="BH57" s="190"/>
      <c r="BI57" s="380"/>
      <c r="BJ57" s="380"/>
    </row>
    <row r="58" spans="1:74" s="349" customFormat="1" ht="12" customHeight="1" x14ac:dyDescent="0.25">
      <c r="A58" s="348"/>
      <c r="B58" s="617" t="s">
        <v>840</v>
      </c>
      <c r="C58" s="614"/>
      <c r="D58" s="614"/>
      <c r="E58" s="614"/>
      <c r="F58" s="614"/>
      <c r="G58" s="614"/>
      <c r="H58" s="614"/>
      <c r="I58" s="614"/>
      <c r="J58" s="614"/>
      <c r="K58" s="614"/>
      <c r="L58" s="614"/>
      <c r="M58" s="614"/>
      <c r="N58" s="614"/>
      <c r="O58" s="614"/>
      <c r="P58" s="614"/>
      <c r="Q58" s="608"/>
      <c r="AY58" s="380"/>
      <c r="AZ58" s="380"/>
      <c r="BA58" s="380"/>
      <c r="BB58" s="380"/>
      <c r="BC58" s="380"/>
      <c r="BD58" s="508"/>
      <c r="BE58" s="508"/>
      <c r="BF58" s="508"/>
      <c r="BG58" s="380"/>
      <c r="BH58" s="190"/>
      <c r="BI58" s="380"/>
      <c r="BJ58" s="380"/>
    </row>
    <row r="59" spans="1:74" s="349" customFormat="1" ht="12" customHeight="1" x14ac:dyDescent="0.25">
      <c r="A59" s="348"/>
      <c r="B59" s="667" t="s">
        <v>841</v>
      </c>
      <c r="C59" s="608"/>
      <c r="D59" s="608"/>
      <c r="E59" s="608"/>
      <c r="F59" s="608"/>
      <c r="G59" s="608"/>
      <c r="H59" s="608"/>
      <c r="I59" s="608"/>
      <c r="J59" s="608"/>
      <c r="K59" s="608"/>
      <c r="L59" s="608"/>
      <c r="M59" s="608"/>
      <c r="N59" s="608"/>
      <c r="O59" s="608"/>
      <c r="P59" s="608"/>
      <c r="Q59" s="608"/>
      <c r="AY59" s="380"/>
      <c r="AZ59" s="380"/>
      <c r="BA59" s="380"/>
      <c r="BB59" s="380"/>
      <c r="BC59" s="380"/>
      <c r="BD59" s="508"/>
      <c r="BE59" s="508"/>
      <c r="BF59" s="508"/>
      <c r="BG59" s="380"/>
      <c r="BH59" s="190"/>
      <c r="BI59" s="380"/>
      <c r="BJ59" s="380"/>
    </row>
    <row r="60" spans="1:74" s="349" customFormat="1" ht="12" customHeight="1" x14ac:dyDescent="0.25">
      <c r="A60" s="348"/>
      <c r="B60" s="615" t="s">
        <v>850</v>
      </c>
      <c r="C60" s="614"/>
      <c r="D60" s="614"/>
      <c r="E60" s="614"/>
      <c r="F60" s="614"/>
      <c r="G60" s="614"/>
      <c r="H60" s="614"/>
      <c r="I60" s="614"/>
      <c r="J60" s="614"/>
      <c r="K60" s="614"/>
      <c r="L60" s="614"/>
      <c r="M60" s="614"/>
      <c r="N60" s="614"/>
      <c r="O60" s="614"/>
      <c r="P60" s="614"/>
      <c r="Q60" s="608"/>
      <c r="AY60" s="380"/>
      <c r="AZ60" s="380"/>
      <c r="BA60" s="380"/>
      <c r="BB60" s="380"/>
      <c r="BC60" s="380"/>
      <c r="BD60" s="508"/>
      <c r="BE60" s="508"/>
      <c r="BF60" s="508"/>
      <c r="BG60" s="380"/>
      <c r="BH60" s="190"/>
      <c r="BI60" s="380"/>
      <c r="BJ60" s="380"/>
    </row>
    <row r="61" spans="1:74" s="349" customFormat="1" ht="12" customHeight="1" x14ac:dyDescent="0.25">
      <c r="A61" s="348"/>
      <c r="B61" s="617" t="s">
        <v>813</v>
      </c>
      <c r="C61" s="618"/>
      <c r="D61" s="618"/>
      <c r="E61" s="618"/>
      <c r="F61" s="618"/>
      <c r="G61" s="618"/>
      <c r="H61" s="618"/>
      <c r="I61" s="618"/>
      <c r="J61" s="618"/>
      <c r="K61" s="618"/>
      <c r="L61" s="618"/>
      <c r="M61" s="618"/>
      <c r="N61" s="618"/>
      <c r="O61" s="618"/>
      <c r="P61" s="618"/>
      <c r="Q61" s="608"/>
      <c r="AY61" s="380"/>
      <c r="AZ61" s="380"/>
      <c r="BA61" s="380"/>
      <c r="BB61" s="380"/>
      <c r="BC61" s="380"/>
      <c r="BD61" s="508"/>
      <c r="BE61" s="508"/>
      <c r="BF61" s="508"/>
      <c r="BG61" s="380"/>
      <c r="BH61" s="190"/>
      <c r="BI61" s="380"/>
      <c r="BJ61" s="380"/>
    </row>
    <row r="62" spans="1:74" s="347" customFormat="1" ht="12" customHeight="1" x14ac:dyDescent="0.25">
      <c r="A62" s="322"/>
      <c r="B62" s="638" t="s">
        <v>1282</v>
      </c>
      <c r="C62" s="608"/>
      <c r="D62" s="608"/>
      <c r="E62" s="608"/>
      <c r="F62" s="608"/>
      <c r="G62" s="608"/>
      <c r="H62" s="608"/>
      <c r="I62" s="608"/>
      <c r="J62" s="608"/>
      <c r="K62" s="608"/>
      <c r="L62" s="608"/>
      <c r="M62" s="608"/>
      <c r="N62" s="608"/>
      <c r="O62" s="608"/>
      <c r="P62" s="608"/>
      <c r="Q62" s="608"/>
      <c r="AY62" s="378"/>
      <c r="AZ62" s="378"/>
      <c r="BA62" s="378"/>
      <c r="BB62" s="378"/>
      <c r="BC62" s="378"/>
      <c r="BD62" s="507"/>
      <c r="BE62" s="507"/>
      <c r="BF62" s="507"/>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33" t="s">
        <v>774</v>
      </c>
      <c r="B1" s="684" t="s">
        <v>1323</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s="87" customFormat="1" ht="13.4" customHeight="1"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91"/>
      <c r="B5" s="93" t="s">
        <v>7</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598</v>
      </c>
      <c r="B6" s="159" t="s">
        <v>418</v>
      </c>
      <c r="C6" s="168">
        <v>20.936984856999999</v>
      </c>
      <c r="D6" s="168">
        <v>21.548644420999999</v>
      </c>
      <c r="E6" s="168">
        <v>21.626688227999999</v>
      </c>
      <c r="F6" s="168">
        <v>21.803839933999999</v>
      </c>
      <c r="G6" s="168">
        <v>21.605534248000001</v>
      </c>
      <c r="H6" s="168">
        <v>21.16963045</v>
      </c>
      <c r="I6" s="168">
        <v>20.283593081999999</v>
      </c>
      <c r="J6" s="168">
        <v>20.819872121</v>
      </c>
      <c r="K6" s="168">
        <v>21.162524052999999</v>
      </c>
      <c r="L6" s="168">
        <v>20.941286633000001</v>
      </c>
      <c r="M6" s="168">
        <v>21.009630791999999</v>
      </c>
      <c r="N6" s="168">
        <v>20.856606633999998</v>
      </c>
      <c r="O6" s="168">
        <v>21.683181081000001</v>
      </c>
      <c r="P6" s="168">
        <v>22.109746094999998</v>
      </c>
      <c r="Q6" s="168">
        <v>21.722515873999999</v>
      </c>
      <c r="R6" s="168">
        <v>22.06718339</v>
      </c>
      <c r="S6" s="168">
        <v>21.656900639</v>
      </c>
      <c r="T6" s="168">
        <v>20.517213578</v>
      </c>
      <c r="U6" s="168">
        <v>20.722164775</v>
      </c>
      <c r="V6" s="168">
        <v>21.015734777999999</v>
      </c>
      <c r="W6" s="168">
        <v>21.374816669000001</v>
      </c>
      <c r="X6" s="168">
        <v>21.146947888</v>
      </c>
      <c r="Y6" s="168">
        <v>21.052254747999999</v>
      </c>
      <c r="Z6" s="168">
        <v>20.440250031000001</v>
      </c>
      <c r="AA6" s="168">
        <v>20.983553435000001</v>
      </c>
      <c r="AB6" s="168">
        <v>21.522678192000001</v>
      </c>
      <c r="AC6" s="168">
        <v>21.611452366000002</v>
      </c>
      <c r="AD6" s="168">
        <v>22.108653404999998</v>
      </c>
      <c r="AE6" s="168">
        <v>21.344865337000002</v>
      </c>
      <c r="AF6" s="168">
        <v>20.706113574</v>
      </c>
      <c r="AG6" s="168">
        <v>21.374489730000001</v>
      </c>
      <c r="AH6" s="168">
        <v>20.856960009000002</v>
      </c>
      <c r="AI6" s="168">
        <v>22.209835353999999</v>
      </c>
      <c r="AJ6" s="168">
        <v>21.907147909999999</v>
      </c>
      <c r="AK6" s="168">
        <v>21.872780318</v>
      </c>
      <c r="AL6" s="168">
        <v>22.066907551</v>
      </c>
      <c r="AM6" s="168">
        <v>22.861258655</v>
      </c>
      <c r="AN6" s="168">
        <v>24.668798269</v>
      </c>
      <c r="AO6" s="168">
        <v>24.530412399999999</v>
      </c>
      <c r="AP6" s="168">
        <v>24.494499825999998</v>
      </c>
      <c r="AQ6" s="168">
        <v>23.844594589</v>
      </c>
      <c r="AR6" s="168">
        <v>24.563996425999999</v>
      </c>
      <c r="AS6" s="168">
        <v>21.778122152000002</v>
      </c>
      <c r="AT6" s="168">
        <v>25.529988729999999</v>
      </c>
      <c r="AU6" s="168">
        <v>27.417950915999999</v>
      </c>
      <c r="AV6" s="168">
        <v>25.677146214</v>
      </c>
      <c r="AW6" s="168">
        <v>26.280453747999999</v>
      </c>
      <c r="AX6" s="168">
        <v>27.047089013000001</v>
      </c>
      <c r="AY6" s="168">
        <v>29.748568166999998</v>
      </c>
      <c r="AZ6" s="168">
        <v>31.079602838</v>
      </c>
      <c r="BA6" s="168">
        <v>31.17</v>
      </c>
      <c r="BB6" s="168">
        <v>31.08</v>
      </c>
      <c r="BC6" s="168">
        <v>28.856649999999998</v>
      </c>
      <c r="BD6" s="168">
        <v>28.544429999999998</v>
      </c>
      <c r="BE6" s="258">
        <v>24.648869999999999</v>
      </c>
      <c r="BF6" s="258">
        <v>28.37979</v>
      </c>
      <c r="BG6" s="258">
        <v>29.724240000000002</v>
      </c>
      <c r="BH6" s="258">
        <v>27.24417</v>
      </c>
      <c r="BI6" s="258">
        <v>27.278220000000001</v>
      </c>
      <c r="BJ6" s="258">
        <v>27.696899999999999</v>
      </c>
      <c r="BK6" s="258">
        <v>29.925979999999999</v>
      </c>
      <c r="BL6" s="258">
        <v>30.882400000000001</v>
      </c>
      <c r="BM6" s="258">
        <v>30.698589999999999</v>
      </c>
      <c r="BN6" s="258">
        <v>30.376100000000001</v>
      </c>
      <c r="BO6" s="258">
        <v>28.008890000000001</v>
      </c>
      <c r="BP6" s="258">
        <v>27.565650000000002</v>
      </c>
      <c r="BQ6" s="258">
        <v>23.783709999999999</v>
      </c>
      <c r="BR6" s="258">
        <v>27.508890000000001</v>
      </c>
      <c r="BS6" s="258">
        <v>28.924530000000001</v>
      </c>
      <c r="BT6" s="258">
        <v>26.561810000000001</v>
      </c>
      <c r="BU6" s="258">
        <v>26.913460000000001</v>
      </c>
      <c r="BV6" s="258">
        <v>27.572369999999999</v>
      </c>
    </row>
    <row r="7" spans="1:74" ht="11.15" customHeight="1" x14ac:dyDescent="0.25">
      <c r="A7" s="91" t="s">
        <v>599</v>
      </c>
      <c r="B7" s="148" t="s">
        <v>448</v>
      </c>
      <c r="C7" s="168">
        <v>14.857610643999999</v>
      </c>
      <c r="D7" s="168">
        <v>15.534123229</v>
      </c>
      <c r="E7" s="168">
        <v>15.257233878999999</v>
      </c>
      <c r="F7" s="168">
        <v>15.911457301</v>
      </c>
      <c r="G7" s="168">
        <v>16.011567223</v>
      </c>
      <c r="H7" s="168">
        <v>16.203018595</v>
      </c>
      <c r="I7" s="168">
        <v>16.211395421999999</v>
      </c>
      <c r="J7" s="168">
        <v>16.092890186999998</v>
      </c>
      <c r="K7" s="168">
        <v>16.178074078000002</v>
      </c>
      <c r="L7" s="168">
        <v>16.192758355999999</v>
      </c>
      <c r="M7" s="168">
        <v>15.80901113</v>
      </c>
      <c r="N7" s="168">
        <v>15.46378986</v>
      </c>
      <c r="O7" s="168">
        <v>15.430668606999999</v>
      </c>
      <c r="P7" s="168">
        <v>15.471068882999999</v>
      </c>
      <c r="Q7" s="168">
        <v>15.56662279</v>
      </c>
      <c r="R7" s="168">
        <v>15.542254802</v>
      </c>
      <c r="S7" s="168">
        <v>16.074557588000001</v>
      </c>
      <c r="T7" s="168">
        <v>16.2446102</v>
      </c>
      <c r="U7" s="168">
        <v>16.184340699</v>
      </c>
      <c r="V7" s="168">
        <v>16.035819673999999</v>
      </c>
      <c r="W7" s="168">
        <v>16.412071710999999</v>
      </c>
      <c r="X7" s="168">
        <v>16.538432045</v>
      </c>
      <c r="Y7" s="168">
        <v>16.024348595999999</v>
      </c>
      <c r="Z7" s="168">
        <v>15.569857628999999</v>
      </c>
      <c r="AA7" s="168">
        <v>15.551195865</v>
      </c>
      <c r="AB7" s="168">
        <v>15.792376773999999</v>
      </c>
      <c r="AC7" s="168">
        <v>15.580229622999999</v>
      </c>
      <c r="AD7" s="168">
        <v>16.188765352000001</v>
      </c>
      <c r="AE7" s="168">
        <v>16.607577809999999</v>
      </c>
      <c r="AF7" s="168">
        <v>16.658155577999999</v>
      </c>
      <c r="AG7" s="168">
        <v>16.747512042</v>
      </c>
      <c r="AH7" s="168">
        <v>16.897534824000001</v>
      </c>
      <c r="AI7" s="168">
        <v>17.187028328</v>
      </c>
      <c r="AJ7" s="168">
        <v>17.311517051999999</v>
      </c>
      <c r="AK7" s="168">
        <v>16.720277051</v>
      </c>
      <c r="AL7" s="168">
        <v>16.595363836000001</v>
      </c>
      <c r="AM7" s="168">
        <v>16.972989415000001</v>
      </c>
      <c r="AN7" s="168">
        <v>17.354702688</v>
      </c>
      <c r="AO7" s="168">
        <v>17.307389024999999</v>
      </c>
      <c r="AP7" s="168">
        <v>17.713980654</v>
      </c>
      <c r="AQ7" s="168">
        <v>18.164804847999999</v>
      </c>
      <c r="AR7" s="168">
        <v>18.849890874</v>
      </c>
      <c r="AS7" s="168">
        <v>18.699515936000001</v>
      </c>
      <c r="AT7" s="168">
        <v>18.478871802</v>
      </c>
      <c r="AU7" s="168">
        <v>19.909266636000002</v>
      </c>
      <c r="AV7" s="168">
        <v>19.681262505999999</v>
      </c>
      <c r="AW7" s="168">
        <v>19.532898594999999</v>
      </c>
      <c r="AX7" s="168">
        <v>19.348485287999999</v>
      </c>
      <c r="AY7" s="168">
        <v>19.862717852999999</v>
      </c>
      <c r="AZ7" s="168">
        <v>20.067757347000001</v>
      </c>
      <c r="BA7" s="168">
        <v>19.09</v>
      </c>
      <c r="BB7" s="168">
        <v>18.75</v>
      </c>
      <c r="BC7" s="168">
        <v>18.645160000000001</v>
      </c>
      <c r="BD7" s="168">
        <v>18.807300000000001</v>
      </c>
      <c r="BE7" s="258">
        <v>18.356380000000001</v>
      </c>
      <c r="BF7" s="258">
        <v>17.928000000000001</v>
      </c>
      <c r="BG7" s="258">
        <v>19.046250000000001</v>
      </c>
      <c r="BH7" s="258">
        <v>18.699010000000001</v>
      </c>
      <c r="BI7" s="258">
        <v>18.57902</v>
      </c>
      <c r="BJ7" s="258">
        <v>18.49381</v>
      </c>
      <c r="BK7" s="258">
        <v>19.116980000000002</v>
      </c>
      <c r="BL7" s="258">
        <v>19.625309999999999</v>
      </c>
      <c r="BM7" s="258">
        <v>19.066839999999999</v>
      </c>
      <c r="BN7" s="258">
        <v>18.791740000000001</v>
      </c>
      <c r="BO7" s="258">
        <v>18.796790000000001</v>
      </c>
      <c r="BP7" s="258">
        <v>19.002079999999999</v>
      </c>
      <c r="BQ7" s="258">
        <v>18.645320000000002</v>
      </c>
      <c r="BR7" s="258">
        <v>18.34441</v>
      </c>
      <c r="BS7" s="258">
        <v>19.52534</v>
      </c>
      <c r="BT7" s="258">
        <v>19.155650000000001</v>
      </c>
      <c r="BU7" s="258">
        <v>18.986129999999999</v>
      </c>
      <c r="BV7" s="258">
        <v>18.867460000000001</v>
      </c>
    </row>
    <row r="8" spans="1:74" ht="11.15" customHeight="1" x14ac:dyDescent="0.25">
      <c r="A8" s="91" t="s">
        <v>600</v>
      </c>
      <c r="B8" s="159" t="s">
        <v>419</v>
      </c>
      <c r="C8" s="168">
        <v>12.865613262</v>
      </c>
      <c r="D8" s="168">
        <v>12.960572499</v>
      </c>
      <c r="E8" s="168">
        <v>13.203687543999999</v>
      </c>
      <c r="F8" s="168">
        <v>13.890655158</v>
      </c>
      <c r="G8" s="168">
        <v>14.125409316000001</v>
      </c>
      <c r="H8" s="168">
        <v>13.795335948</v>
      </c>
      <c r="I8" s="168">
        <v>13.307899964000001</v>
      </c>
      <c r="J8" s="168">
        <v>13.520106896</v>
      </c>
      <c r="K8" s="168">
        <v>13.278261464</v>
      </c>
      <c r="L8" s="168">
        <v>13.742308917000001</v>
      </c>
      <c r="M8" s="168">
        <v>13.493092326999999</v>
      </c>
      <c r="N8" s="168">
        <v>13.022816993999999</v>
      </c>
      <c r="O8" s="168">
        <v>13.086401128</v>
      </c>
      <c r="P8" s="168">
        <v>13.122253329999999</v>
      </c>
      <c r="Q8" s="168">
        <v>13.479141599</v>
      </c>
      <c r="R8" s="168">
        <v>13.860042158000001</v>
      </c>
      <c r="S8" s="168">
        <v>14.023185935000001</v>
      </c>
      <c r="T8" s="168">
        <v>13.621928906999999</v>
      </c>
      <c r="U8" s="168">
        <v>13.279374110999999</v>
      </c>
      <c r="V8" s="168">
        <v>13.415107501</v>
      </c>
      <c r="W8" s="168">
        <v>13.692963796000001</v>
      </c>
      <c r="X8" s="168">
        <v>14.36820855</v>
      </c>
      <c r="Y8" s="168">
        <v>13.940286709</v>
      </c>
      <c r="Z8" s="168">
        <v>13.348007754999999</v>
      </c>
      <c r="AA8" s="168">
        <v>13.133113228999999</v>
      </c>
      <c r="AB8" s="168">
        <v>13.067875362000001</v>
      </c>
      <c r="AC8" s="168">
        <v>13.952736173</v>
      </c>
      <c r="AD8" s="168">
        <v>14.499574426000001</v>
      </c>
      <c r="AE8" s="168">
        <v>14.682875578999999</v>
      </c>
      <c r="AF8" s="168">
        <v>14.276422798</v>
      </c>
      <c r="AG8" s="168">
        <v>14.079063983999999</v>
      </c>
      <c r="AH8" s="168">
        <v>14.114108483000001</v>
      </c>
      <c r="AI8" s="168">
        <v>14.176192444</v>
      </c>
      <c r="AJ8" s="168">
        <v>14.725485409999999</v>
      </c>
      <c r="AK8" s="168">
        <v>14.640887602999999</v>
      </c>
      <c r="AL8" s="168">
        <v>14.091293528</v>
      </c>
      <c r="AM8" s="168">
        <v>13.906484914</v>
      </c>
      <c r="AN8" s="168">
        <v>14.166235527</v>
      </c>
      <c r="AO8" s="168">
        <v>14.652895398</v>
      </c>
      <c r="AP8" s="168">
        <v>15.010549291</v>
      </c>
      <c r="AQ8" s="168">
        <v>15.407956663</v>
      </c>
      <c r="AR8" s="168">
        <v>15.925168249</v>
      </c>
      <c r="AS8" s="168">
        <v>15.981694591</v>
      </c>
      <c r="AT8" s="168">
        <v>16.236798217</v>
      </c>
      <c r="AU8" s="168">
        <v>16.371220809</v>
      </c>
      <c r="AV8" s="168">
        <v>16.718121330999999</v>
      </c>
      <c r="AW8" s="168">
        <v>16.292219182</v>
      </c>
      <c r="AX8" s="168">
        <v>15.618964449</v>
      </c>
      <c r="AY8" s="168">
        <v>15.769539131</v>
      </c>
      <c r="AZ8" s="168">
        <v>16.236397496999999</v>
      </c>
      <c r="BA8" s="168">
        <v>16.420000000000002</v>
      </c>
      <c r="BB8" s="168">
        <v>16.53</v>
      </c>
      <c r="BC8" s="168">
        <v>16.60764</v>
      </c>
      <c r="BD8" s="168">
        <v>16.901019999999999</v>
      </c>
      <c r="BE8" s="258">
        <v>16.51352</v>
      </c>
      <c r="BF8" s="258">
        <v>16.435469999999999</v>
      </c>
      <c r="BG8" s="258">
        <v>16.334879999999998</v>
      </c>
      <c r="BH8" s="258">
        <v>16.473610000000001</v>
      </c>
      <c r="BI8" s="258">
        <v>15.82375</v>
      </c>
      <c r="BJ8" s="258">
        <v>15.02826</v>
      </c>
      <c r="BK8" s="258">
        <v>14.96997</v>
      </c>
      <c r="BL8" s="258">
        <v>15.3706</v>
      </c>
      <c r="BM8" s="258">
        <v>15.653169999999999</v>
      </c>
      <c r="BN8" s="258">
        <v>15.82089</v>
      </c>
      <c r="BO8" s="258">
        <v>15.95533</v>
      </c>
      <c r="BP8" s="258">
        <v>16.226400000000002</v>
      </c>
      <c r="BQ8" s="258">
        <v>16.038519999999998</v>
      </c>
      <c r="BR8" s="258">
        <v>16.15889</v>
      </c>
      <c r="BS8" s="258">
        <v>16.203279999999999</v>
      </c>
      <c r="BT8" s="258">
        <v>16.46443</v>
      </c>
      <c r="BU8" s="258">
        <v>15.924519999999999</v>
      </c>
      <c r="BV8" s="258">
        <v>15.21658</v>
      </c>
    </row>
    <row r="9" spans="1:74" ht="11.15" customHeight="1" x14ac:dyDescent="0.25">
      <c r="A9" s="91" t="s">
        <v>601</v>
      </c>
      <c r="B9" s="159" t="s">
        <v>420</v>
      </c>
      <c r="C9" s="168">
        <v>10.507440755999999</v>
      </c>
      <c r="D9" s="168">
        <v>10.652735998000001</v>
      </c>
      <c r="E9" s="168">
        <v>10.954159914</v>
      </c>
      <c r="F9" s="168">
        <v>11.987827027</v>
      </c>
      <c r="G9" s="168">
        <v>12.865651043</v>
      </c>
      <c r="H9" s="168">
        <v>13.272087782</v>
      </c>
      <c r="I9" s="168">
        <v>13.084840946</v>
      </c>
      <c r="J9" s="168">
        <v>13.146309048999999</v>
      </c>
      <c r="K9" s="168">
        <v>12.51612166</v>
      </c>
      <c r="L9" s="168">
        <v>11.794458489</v>
      </c>
      <c r="M9" s="168">
        <v>11.225342945</v>
      </c>
      <c r="N9" s="168">
        <v>10.819048251</v>
      </c>
      <c r="O9" s="168">
        <v>10.733188022</v>
      </c>
      <c r="P9" s="168">
        <v>10.873007125999999</v>
      </c>
      <c r="Q9" s="168">
        <v>11.338593746000001</v>
      </c>
      <c r="R9" s="168">
        <v>11.708627462000001</v>
      </c>
      <c r="S9" s="168">
        <v>12.886608449000001</v>
      </c>
      <c r="T9" s="168">
        <v>12.946082441</v>
      </c>
      <c r="U9" s="168">
        <v>13.015088499000001</v>
      </c>
      <c r="V9" s="168">
        <v>13.081791482</v>
      </c>
      <c r="W9" s="168">
        <v>12.370494774000001</v>
      </c>
      <c r="X9" s="168">
        <v>12.147167603</v>
      </c>
      <c r="Y9" s="168">
        <v>11.498895962000001</v>
      </c>
      <c r="Z9" s="168">
        <v>10.846659003999999</v>
      </c>
      <c r="AA9" s="168">
        <v>10.571374097</v>
      </c>
      <c r="AB9" s="168">
        <v>10.754240430999999</v>
      </c>
      <c r="AC9" s="168">
        <v>11.333884769000001</v>
      </c>
      <c r="AD9" s="168">
        <v>12.133746994999999</v>
      </c>
      <c r="AE9" s="168">
        <v>12.584807210999999</v>
      </c>
      <c r="AF9" s="168">
        <v>13.326124772</v>
      </c>
      <c r="AG9" s="168">
        <v>13.303411465</v>
      </c>
      <c r="AH9" s="168">
        <v>13.307636820000001</v>
      </c>
      <c r="AI9" s="168">
        <v>13.231592296000001</v>
      </c>
      <c r="AJ9" s="168">
        <v>12.391857046</v>
      </c>
      <c r="AK9" s="168">
        <v>12.017039878</v>
      </c>
      <c r="AL9" s="168">
        <v>11.388163207</v>
      </c>
      <c r="AM9" s="168">
        <v>10.979780444999999</v>
      </c>
      <c r="AN9" s="168">
        <v>11.154061373999999</v>
      </c>
      <c r="AO9" s="168">
        <v>11.801918119</v>
      </c>
      <c r="AP9" s="168">
        <v>12.361940746</v>
      </c>
      <c r="AQ9" s="168">
        <v>13.027729468</v>
      </c>
      <c r="AR9" s="168">
        <v>14.147771608999999</v>
      </c>
      <c r="AS9" s="168">
        <v>14.382206954000001</v>
      </c>
      <c r="AT9" s="168">
        <v>14.433959229999999</v>
      </c>
      <c r="AU9" s="168">
        <v>14.221961019</v>
      </c>
      <c r="AV9" s="168">
        <v>13.369224277000001</v>
      </c>
      <c r="AW9" s="168">
        <v>12.619767453</v>
      </c>
      <c r="AX9" s="168">
        <v>11.618700391999999</v>
      </c>
      <c r="AY9" s="168">
        <v>11.402963059999999</v>
      </c>
      <c r="AZ9" s="168">
        <v>12.091041413999999</v>
      </c>
      <c r="BA9" s="168">
        <v>12.16</v>
      </c>
      <c r="BB9" s="168">
        <v>12.69</v>
      </c>
      <c r="BC9" s="168">
        <v>12.940939999999999</v>
      </c>
      <c r="BD9" s="168">
        <v>13.86725</v>
      </c>
      <c r="BE9" s="258">
        <v>13.95937</v>
      </c>
      <c r="BF9" s="258">
        <v>13.791399999999999</v>
      </c>
      <c r="BG9" s="258">
        <v>13.66633</v>
      </c>
      <c r="BH9" s="258">
        <v>12.81127</v>
      </c>
      <c r="BI9" s="258">
        <v>12.156029999999999</v>
      </c>
      <c r="BJ9" s="258">
        <v>11.29588</v>
      </c>
      <c r="BK9" s="258">
        <v>11.028320000000001</v>
      </c>
      <c r="BL9" s="258">
        <v>11.79843</v>
      </c>
      <c r="BM9" s="258">
        <v>12.086080000000001</v>
      </c>
      <c r="BN9" s="258">
        <v>12.672230000000001</v>
      </c>
      <c r="BO9" s="258">
        <v>12.955690000000001</v>
      </c>
      <c r="BP9" s="258">
        <v>13.86782</v>
      </c>
      <c r="BQ9" s="258">
        <v>13.84909</v>
      </c>
      <c r="BR9" s="258">
        <v>13.747809999999999</v>
      </c>
      <c r="BS9" s="258">
        <v>13.64972</v>
      </c>
      <c r="BT9" s="258">
        <v>12.78783</v>
      </c>
      <c r="BU9" s="258">
        <v>12.126849999999999</v>
      </c>
      <c r="BV9" s="258">
        <v>11.279109999999999</v>
      </c>
    </row>
    <row r="10" spans="1:74" ht="11.15" customHeight="1" x14ac:dyDescent="0.25">
      <c r="A10" s="91" t="s">
        <v>602</v>
      </c>
      <c r="B10" s="159" t="s">
        <v>421</v>
      </c>
      <c r="C10" s="168">
        <v>11.497264058000001</v>
      </c>
      <c r="D10" s="168">
        <v>11.730472603999999</v>
      </c>
      <c r="E10" s="168">
        <v>11.854392848</v>
      </c>
      <c r="F10" s="168">
        <v>12.223729565999999</v>
      </c>
      <c r="G10" s="168">
        <v>11.963257217000001</v>
      </c>
      <c r="H10" s="168">
        <v>12.186374561999999</v>
      </c>
      <c r="I10" s="168">
        <v>12.074350303999999</v>
      </c>
      <c r="J10" s="168">
        <v>12.105231635999999</v>
      </c>
      <c r="K10" s="168">
        <v>12.038863303999999</v>
      </c>
      <c r="L10" s="168">
        <v>12.035754121</v>
      </c>
      <c r="M10" s="168">
        <v>12.001223123000001</v>
      </c>
      <c r="N10" s="168">
        <v>11.454639856</v>
      </c>
      <c r="O10" s="168">
        <v>11.534651801000001</v>
      </c>
      <c r="P10" s="168">
        <v>11.730764423</v>
      </c>
      <c r="Q10" s="168">
        <v>11.870337598000001</v>
      </c>
      <c r="R10" s="168">
        <v>11.965997818</v>
      </c>
      <c r="S10" s="168">
        <v>11.22147157</v>
      </c>
      <c r="T10" s="168">
        <v>11.924951368</v>
      </c>
      <c r="U10" s="168">
        <v>11.864651592</v>
      </c>
      <c r="V10" s="168">
        <v>11.948515231</v>
      </c>
      <c r="W10" s="168">
        <v>12.072773284</v>
      </c>
      <c r="X10" s="168">
        <v>12.083548015</v>
      </c>
      <c r="Y10" s="168">
        <v>11.902273472999999</v>
      </c>
      <c r="Z10" s="168">
        <v>11.348057684</v>
      </c>
      <c r="AA10" s="168">
        <v>11.184155293</v>
      </c>
      <c r="AB10" s="168">
        <v>11.634534451</v>
      </c>
      <c r="AC10" s="168">
        <v>11.782531554</v>
      </c>
      <c r="AD10" s="168">
        <v>12.064964068</v>
      </c>
      <c r="AE10" s="168">
        <v>12.210607258</v>
      </c>
      <c r="AF10" s="168">
        <v>12.319965763000001</v>
      </c>
      <c r="AG10" s="168">
        <v>12.256948232999999</v>
      </c>
      <c r="AH10" s="168">
        <v>12.271114608</v>
      </c>
      <c r="AI10" s="168">
        <v>12.508732932999999</v>
      </c>
      <c r="AJ10" s="168">
        <v>12.57607936</v>
      </c>
      <c r="AK10" s="168">
        <v>12.439067976</v>
      </c>
      <c r="AL10" s="168">
        <v>12.095461157000001</v>
      </c>
      <c r="AM10" s="168">
        <v>12.332212500000001</v>
      </c>
      <c r="AN10" s="168">
        <v>12.635128606</v>
      </c>
      <c r="AO10" s="168">
        <v>13.16742923</v>
      </c>
      <c r="AP10" s="168">
        <v>13.385059733</v>
      </c>
      <c r="AQ10" s="168">
        <v>13.522586853</v>
      </c>
      <c r="AR10" s="168">
        <v>13.830528226</v>
      </c>
      <c r="AS10" s="168">
        <v>14.078046406</v>
      </c>
      <c r="AT10" s="168">
        <v>14.256274167000001</v>
      </c>
      <c r="AU10" s="168">
        <v>14.519942949000001</v>
      </c>
      <c r="AV10" s="168">
        <v>14.348897840999999</v>
      </c>
      <c r="AW10" s="168">
        <v>13.874423756000001</v>
      </c>
      <c r="AX10" s="168">
        <v>13.459794214</v>
      </c>
      <c r="AY10" s="168">
        <v>14.042236242</v>
      </c>
      <c r="AZ10" s="168">
        <v>14.69479728</v>
      </c>
      <c r="BA10" s="168">
        <v>14.33</v>
      </c>
      <c r="BB10" s="168">
        <v>14.79</v>
      </c>
      <c r="BC10" s="168">
        <v>14.583959999999999</v>
      </c>
      <c r="BD10" s="168">
        <v>14.5593</v>
      </c>
      <c r="BE10" s="258">
        <v>14.34985</v>
      </c>
      <c r="BF10" s="258">
        <v>14.12757</v>
      </c>
      <c r="BG10" s="258">
        <v>14.171419999999999</v>
      </c>
      <c r="BH10" s="258">
        <v>13.801270000000001</v>
      </c>
      <c r="BI10" s="258">
        <v>13.199260000000001</v>
      </c>
      <c r="BJ10" s="258">
        <v>12.7005</v>
      </c>
      <c r="BK10" s="258">
        <v>13.060930000000001</v>
      </c>
      <c r="BL10" s="258">
        <v>13.56915</v>
      </c>
      <c r="BM10" s="258">
        <v>13.370089999999999</v>
      </c>
      <c r="BN10" s="258">
        <v>13.940340000000001</v>
      </c>
      <c r="BO10" s="258">
        <v>13.81686</v>
      </c>
      <c r="BP10" s="258">
        <v>13.809430000000001</v>
      </c>
      <c r="BQ10" s="258">
        <v>13.753590000000001</v>
      </c>
      <c r="BR10" s="258">
        <v>13.71566</v>
      </c>
      <c r="BS10" s="258">
        <v>13.87443</v>
      </c>
      <c r="BT10" s="258">
        <v>13.586880000000001</v>
      </c>
      <c r="BU10" s="258">
        <v>13.03776</v>
      </c>
      <c r="BV10" s="258">
        <v>12.59853</v>
      </c>
    </row>
    <row r="11" spans="1:74" ht="11.15" customHeight="1" x14ac:dyDescent="0.25">
      <c r="A11" s="91" t="s">
        <v>603</v>
      </c>
      <c r="B11" s="159" t="s">
        <v>422</v>
      </c>
      <c r="C11" s="168">
        <v>10.990532200000001</v>
      </c>
      <c r="D11" s="168">
        <v>11.188292648999999</v>
      </c>
      <c r="E11" s="168">
        <v>11.268012577</v>
      </c>
      <c r="F11" s="168">
        <v>11.767059934000001</v>
      </c>
      <c r="G11" s="168">
        <v>11.746953692</v>
      </c>
      <c r="H11" s="168">
        <v>11.605294708000001</v>
      </c>
      <c r="I11" s="168">
        <v>11.488975304</v>
      </c>
      <c r="J11" s="168">
        <v>11.41772851</v>
      </c>
      <c r="K11" s="168">
        <v>11.231154046</v>
      </c>
      <c r="L11" s="168">
        <v>11.362224552000001</v>
      </c>
      <c r="M11" s="168">
        <v>11.521337147000001</v>
      </c>
      <c r="N11" s="168">
        <v>10.987340086</v>
      </c>
      <c r="O11" s="168">
        <v>11.270339946</v>
      </c>
      <c r="P11" s="168">
        <v>11.088529462</v>
      </c>
      <c r="Q11" s="168">
        <v>11.388670056</v>
      </c>
      <c r="R11" s="168">
        <v>11.537479803</v>
      </c>
      <c r="S11" s="168">
        <v>11.560424291</v>
      </c>
      <c r="T11" s="168">
        <v>11.454827847000001</v>
      </c>
      <c r="U11" s="168">
        <v>11.200704303</v>
      </c>
      <c r="V11" s="168">
        <v>11.166418407</v>
      </c>
      <c r="W11" s="168">
        <v>11.361022176000001</v>
      </c>
      <c r="X11" s="168">
        <v>11.806252103</v>
      </c>
      <c r="Y11" s="168">
        <v>11.813711671</v>
      </c>
      <c r="Z11" s="168">
        <v>10.837257554000001</v>
      </c>
      <c r="AA11" s="168">
        <v>10.882767027</v>
      </c>
      <c r="AB11" s="168">
        <v>11.038031789</v>
      </c>
      <c r="AC11" s="168">
        <v>11.460835810000001</v>
      </c>
      <c r="AD11" s="168">
        <v>12.266596878</v>
      </c>
      <c r="AE11" s="168">
        <v>12.218911279</v>
      </c>
      <c r="AF11" s="168">
        <v>12.013011885999999</v>
      </c>
      <c r="AG11" s="168">
        <v>11.869891739</v>
      </c>
      <c r="AH11" s="168">
        <v>11.905376967</v>
      </c>
      <c r="AI11" s="168">
        <v>11.937503606</v>
      </c>
      <c r="AJ11" s="168">
        <v>12.286021107</v>
      </c>
      <c r="AK11" s="168">
        <v>12.366645957999999</v>
      </c>
      <c r="AL11" s="168">
        <v>11.251936929999999</v>
      </c>
      <c r="AM11" s="168">
        <v>11.975692910999999</v>
      </c>
      <c r="AN11" s="168">
        <v>11.67999526</v>
      </c>
      <c r="AO11" s="168">
        <v>12.342727983</v>
      </c>
      <c r="AP11" s="168">
        <v>12.872978609</v>
      </c>
      <c r="AQ11" s="168">
        <v>13.027430296</v>
      </c>
      <c r="AR11" s="168">
        <v>13.257231171999999</v>
      </c>
      <c r="AS11" s="168">
        <v>13.507086636</v>
      </c>
      <c r="AT11" s="168">
        <v>14.072790158</v>
      </c>
      <c r="AU11" s="168">
        <v>13.773228448999999</v>
      </c>
      <c r="AV11" s="168">
        <v>13.886796787</v>
      </c>
      <c r="AW11" s="168">
        <v>13.798905664999999</v>
      </c>
      <c r="AX11" s="168">
        <v>12.736581705000001</v>
      </c>
      <c r="AY11" s="168">
        <v>12.967486655</v>
      </c>
      <c r="AZ11" s="168">
        <v>13.399569199</v>
      </c>
      <c r="BA11" s="168">
        <v>13.19</v>
      </c>
      <c r="BB11" s="168">
        <v>13.07</v>
      </c>
      <c r="BC11" s="168">
        <v>12.99005</v>
      </c>
      <c r="BD11" s="168">
        <v>13.041079999999999</v>
      </c>
      <c r="BE11" s="258">
        <v>12.978859999999999</v>
      </c>
      <c r="BF11" s="258">
        <v>13.20463</v>
      </c>
      <c r="BG11" s="258">
        <v>12.798959999999999</v>
      </c>
      <c r="BH11" s="258">
        <v>13.088559999999999</v>
      </c>
      <c r="BI11" s="258">
        <v>13.13322</v>
      </c>
      <c r="BJ11" s="258">
        <v>12.24769</v>
      </c>
      <c r="BK11" s="258">
        <v>12.541029999999999</v>
      </c>
      <c r="BL11" s="258">
        <v>13.0962</v>
      </c>
      <c r="BM11" s="258">
        <v>13.2818</v>
      </c>
      <c r="BN11" s="258">
        <v>13.415330000000001</v>
      </c>
      <c r="BO11" s="258">
        <v>13.279489999999999</v>
      </c>
      <c r="BP11" s="258">
        <v>13.174950000000001</v>
      </c>
      <c r="BQ11" s="258">
        <v>13.13326</v>
      </c>
      <c r="BR11" s="258">
        <v>13.506830000000001</v>
      </c>
      <c r="BS11" s="258">
        <v>13.14786</v>
      </c>
      <c r="BT11" s="258">
        <v>13.453950000000001</v>
      </c>
      <c r="BU11" s="258">
        <v>13.48659</v>
      </c>
      <c r="BV11" s="258">
        <v>12.537330000000001</v>
      </c>
    </row>
    <row r="12" spans="1:74" ht="11.15" customHeight="1" x14ac:dyDescent="0.25">
      <c r="A12" s="91" t="s">
        <v>604</v>
      </c>
      <c r="B12" s="159" t="s">
        <v>423</v>
      </c>
      <c r="C12" s="168">
        <v>10.644672781000001</v>
      </c>
      <c r="D12" s="168">
        <v>10.860638324</v>
      </c>
      <c r="E12" s="168">
        <v>10.934651712000001</v>
      </c>
      <c r="F12" s="168">
        <v>11.459860992999999</v>
      </c>
      <c r="G12" s="168">
        <v>11.536387203</v>
      </c>
      <c r="H12" s="168">
        <v>11.305378039000001</v>
      </c>
      <c r="I12" s="168">
        <v>11.243663997000001</v>
      </c>
      <c r="J12" s="168">
        <v>11.281283174</v>
      </c>
      <c r="K12" s="168">
        <v>11.312986313</v>
      </c>
      <c r="L12" s="168">
        <v>11.355993570000001</v>
      </c>
      <c r="M12" s="168">
        <v>11.242877995000001</v>
      </c>
      <c r="N12" s="168">
        <v>10.836665559</v>
      </c>
      <c r="O12" s="168">
        <v>10.747674409</v>
      </c>
      <c r="P12" s="168">
        <v>10.951225450000001</v>
      </c>
      <c r="Q12" s="168">
        <v>11.121433237</v>
      </c>
      <c r="R12" s="168">
        <v>11.409023266</v>
      </c>
      <c r="S12" s="168">
        <v>11.280819304</v>
      </c>
      <c r="T12" s="168">
        <v>11.268439274</v>
      </c>
      <c r="U12" s="168">
        <v>11.127682278</v>
      </c>
      <c r="V12" s="168">
        <v>11.076658077999999</v>
      </c>
      <c r="W12" s="168">
        <v>11.388073949000001</v>
      </c>
      <c r="X12" s="168">
        <v>11.501579159</v>
      </c>
      <c r="Y12" s="168">
        <v>11.417120816000001</v>
      </c>
      <c r="Z12" s="168">
        <v>10.901400370999999</v>
      </c>
      <c r="AA12" s="168">
        <v>10.641094097</v>
      </c>
      <c r="AB12" s="168">
        <v>12.047024348000001</v>
      </c>
      <c r="AC12" s="168">
        <v>11.100555870999999</v>
      </c>
      <c r="AD12" s="168">
        <v>11.796128341999999</v>
      </c>
      <c r="AE12" s="168">
        <v>11.86120594</v>
      </c>
      <c r="AF12" s="168">
        <v>11.840776993</v>
      </c>
      <c r="AG12" s="168">
        <v>11.551744675</v>
      </c>
      <c r="AH12" s="168">
        <v>11.794442511</v>
      </c>
      <c r="AI12" s="168">
        <v>12.129236791</v>
      </c>
      <c r="AJ12" s="168">
        <v>12.390410774999999</v>
      </c>
      <c r="AK12" s="168">
        <v>12.413901737</v>
      </c>
      <c r="AL12" s="168">
        <v>12.075453996</v>
      </c>
      <c r="AM12" s="168">
        <v>11.720214765</v>
      </c>
      <c r="AN12" s="168">
        <v>11.662921036</v>
      </c>
      <c r="AO12" s="168">
        <v>12.249859211</v>
      </c>
      <c r="AP12" s="168">
        <v>12.778573994</v>
      </c>
      <c r="AQ12" s="168">
        <v>12.866115875</v>
      </c>
      <c r="AR12" s="168">
        <v>13.158834854</v>
      </c>
      <c r="AS12" s="168">
        <v>13.464045751</v>
      </c>
      <c r="AT12" s="168">
        <v>13.849499626</v>
      </c>
      <c r="AU12" s="168">
        <v>14.331731903</v>
      </c>
      <c r="AV12" s="168">
        <v>14.436077555000001</v>
      </c>
      <c r="AW12" s="168">
        <v>14.16632205</v>
      </c>
      <c r="AX12" s="168">
        <v>13.394814507</v>
      </c>
      <c r="AY12" s="168">
        <v>13.268128724</v>
      </c>
      <c r="AZ12" s="168">
        <v>13.835644983</v>
      </c>
      <c r="BA12" s="168">
        <v>13.67</v>
      </c>
      <c r="BB12" s="168">
        <v>13.45</v>
      </c>
      <c r="BC12" s="168">
        <v>13.420719999999999</v>
      </c>
      <c r="BD12" s="168">
        <v>13.599130000000001</v>
      </c>
      <c r="BE12" s="258">
        <v>13.855230000000001</v>
      </c>
      <c r="BF12" s="258">
        <v>14.02825</v>
      </c>
      <c r="BG12" s="258">
        <v>14.34667</v>
      </c>
      <c r="BH12" s="258">
        <v>14.4032</v>
      </c>
      <c r="BI12" s="258">
        <v>14.18862</v>
      </c>
      <c r="BJ12" s="258">
        <v>13.397779999999999</v>
      </c>
      <c r="BK12" s="258">
        <v>13.15136</v>
      </c>
      <c r="BL12" s="258">
        <v>13.82368</v>
      </c>
      <c r="BM12" s="258">
        <v>13.798019999999999</v>
      </c>
      <c r="BN12" s="258">
        <v>13.65488</v>
      </c>
      <c r="BO12" s="258">
        <v>13.644959999999999</v>
      </c>
      <c r="BP12" s="258">
        <v>13.83446</v>
      </c>
      <c r="BQ12" s="258">
        <v>14.08484</v>
      </c>
      <c r="BR12" s="258">
        <v>14.217840000000001</v>
      </c>
      <c r="BS12" s="258">
        <v>14.51169</v>
      </c>
      <c r="BT12" s="258">
        <v>14.521839999999999</v>
      </c>
      <c r="BU12" s="258">
        <v>14.27162</v>
      </c>
      <c r="BV12" s="258">
        <v>13.472899999999999</v>
      </c>
    </row>
    <row r="13" spans="1:74" ht="11.15" customHeight="1" x14ac:dyDescent="0.25">
      <c r="A13" s="91" t="s">
        <v>605</v>
      </c>
      <c r="B13" s="159" t="s">
        <v>424</v>
      </c>
      <c r="C13" s="168">
        <v>11.399688226</v>
      </c>
      <c r="D13" s="168">
        <v>11.411275362</v>
      </c>
      <c r="E13" s="168">
        <v>11.519409521</v>
      </c>
      <c r="F13" s="168">
        <v>11.864349383</v>
      </c>
      <c r="G13" s="168">
        <v>12.081300814</v>
      </c>
      <c r="H13" s="168">
        <v>12.183678613</v>
      </c>
      <c r="I13" s="168">
        <v>12.173488983</v>
      </c>
      <c r="J13" s="168">
        <v>12.058729963999999</v>
      </c>
      <c r="K13" s="168">
        <v>12.093385468999999</v>
      </c>
      <c r="L13" s="168">
        <v>11.912948567000001</v>
      </c>
      <c r="M13" s="168">
        <v>11.440558060000001</v>
      </c>
      <c r="N13" s="168">
        <v>11.228945415</v>
      </c>
      <c r="O13" s="168">
        <v>11.229337871</v>
      </c>
      <c r="P13" s="168">
        <v>11.302544805</v>
      </c>
      <c r="Q13" s="168">
        <v>11.4507048</v>
      </c>
      <c r="R13" s="168">
        <v>11.69461753</v>
      </c>
      <c r="S13" s="168">
        <v>11.916282880000001</v>
      </c>
      <c r="T13" s="168">
        <v>12.130062002000001</v>
      </c>
      <c r="U13" s="168">
        <v>12.06686865</v>
      </c>
      <c r="V13" s="168">
        <v>11.929822802</v>
      </c>
      <c r="W13" s="168">
        <v>12.211021643</v>
      </c>
      <c r="X13" s="168">
        <v>11.802868740999999</v>
      </c>
      <c r="Y13" s="168">
        <v>11.400880235000001</v>
      </c>
      <c r="Z13" s="168">
        <v>11.391379177999999</v>
      </c>
      <c r="AA13" s="168">
        <v>11.328639975</v>
      </c>
      <c r="AB13" s="168">
        <v>11.53569761</v>
      </c>
      <c r="AC13" s="168">
        <v>11.595175361000001</v>
      </c>
      <c r="AD13" s="168">
        <v>11.846484017</v>
      </c>
      <c r="AE13" s="168">
        <v>12.102364134</v>
      </c>
      <c r="AF13" s="168">
        <v>12.143850241000001</v>
      </c>
      <c r="AG13" s="168">
        <v>12.175047094</v>
      </c>
      <c r="AH13" s="168">
        <v>12.287264891</v>
      </c>
      <c r="AI13" s="168">
        <v>12.460598032</v>
      </c>
      <c r="AJ13" s="168">
        <v>12.515134177</v>
      </c>
      <c r="AK13" s="168">
        <v>12.159960476</v>
      </c>
      <c r="AL13" s="168">
        <v>12.053986373000001</v>
      </c>
      <c r="AM13" s="168">
        <v>12.004474740999999</v>
      </c>
      <c r="AN13" s="168">
        <v>12.134304707</v>
      </c>
      <c r="AO13" s="168">
        <v>12.295309549000001</v>
      </c>
      <c r="AP13" s="168">
        <v>12.623010291</v>
      </c>
      <c r="AQ13" s="168">
        <v>12.750169502</v>
      </c>
      <c r="AR13" s="168">
        <v>13.084730784</v>
      </c>
      <c r="AS13" s="168">
        <v>13.147280890999999</v>
      </c>
      <c r="AT13" s="168">
        <v>13.214050821000001</v>
      </c>
      <c r="AU13" s="168">
        <v>13.34840709</v>
      </c>
      <c r="AV13" s="168">
        <v>13.424715899000001</v>
      </c>
      <c r="AW13" s="168">
        <v>12.971754134999999</v>
      </c>
      <c r="AX13" s="168">
        <v>12.625787869</v>
      </c>
      <c r="AY13" s="168">
        <v>12.782440167000001</v>
      </c>
      <c r="AZ13" s="168">
        <v>13.055390769000001</v>
      </c>
      <c r="BA13" s="168">
        <v>13.08</v>
      </c>
      <c r="BB13" s="168">
        <v>13.42</v>
      </c>
      <c r="BC13" s="168">
        <v>13.593629999999999</v>
      </c>
      <c r="BD13" s="168">
        <v>13.82469</v>
      </c>
      <c r="BE13" s="258">
        <v>13.841480000000001</v>
      </c>
      <c r="BF13" s="258">
        <v>13.864039999999999</v>
      </c>
      <c r="BG13" s="258">
        <v>13.94975</v>
      </c>
      <c r="BH13" s="258">
        <v>13.972160000000001</v>
      </c>
      <c r="BI13" s="258">
        <v>13.42755</v>
      </c>
      <c r="BJ13" s="258">
        <v>12.91488</v>
      </c>
      <c r="BK13" s="258">
        <v>12.96082</v>
      </c>
      <c r="BL13" s="258">
        <v>13.159369999999999</v>
      </c>
      <c r="BM13" s="258">
        <v>13.144500000000001</v>
      </c>
      <c r="BN13" s="258">
        <v>13.36881</v>
      </c>
      <c r="BO13" s="258">
        <v>13.44215</v>
      </c>
      <c r="BP13" s="258">
        <v>13.62138</v>
      </c>
      <c r="BQ13" s="258">
        <v>13.652990000000001</v>
      </c>
      <c r="BR13" s="258">
        <v>13.632989999999999</v>
      </c>
      <c r="BS13" s="258">
        <v>13.711169999999999</v>
      </c>
      <c r="BT13" s="258">
        <v>13.85416</v>
      </c>
      <c r="BU13" s="258">
        <v>13.433719999999999</v>
      </c>
      <c r="BV13" s="258">
        <v>13.00442</v>
      </c>
    </row>
    <row r="14" spans="1:74" ht="11.15" customHeight="1" x14ac:dyDescent="0.25">
      <c r="A14" s="91" t="s">
        <v>606</v>
      </c>
      <c r="B14" s="161" t="s">
        <v>425</v>
      </c>
      <c r="C14" s="168">
        <v>14.667632762</v>
      </c>
      <c r="D14" s="168">
        <v>14.996124156</v>
      </c>
      <c r="E14" s="168">
        <v>14.957448785</v>
      </c>
      <c r="F14" s="168">
        <v>14.508417301</v>
      </c>
      <c r="G14" s="168">
        <v>15.788905652</v>
      </c>
      <c r="H14" s="168">
        <v>17.154270468</v>
      </c>
      <c r="I14" s="168">
        <v>16.986784757999999</v>
      </c>
      <c r="J14" s="168">
        <v>17.120522830999999</v>
      </c>
      <c r="K14" s="168">
        <v>17.668808365</v>
      </c>
      <c r="L14" s="168">
        <v>13.159892553000001</v>
      </c>
      <c r="M14" s="168">
        <v>15.536421296</v>
      </c>
      <c r="N14" s="168">
        <v>15.174705424000001</v>
      </c>
      <c r="O14" s="168">
        <v>15.590223887000001</v>
      </c>
      <c r="P14" s="168">
        <v>15.90377159</v>
      </c>
      <c r="Q14" s="168">
        <v>15.627945686</v>
      </c>
      <c r="R14" s="168">
        <v>15.898811409</v>
      </c>
      <c r="S14" s="168">
        <v>15.849550673</v>
      </c>
      <c r="T14" s="168">
        <v>16.732188941</v>
      </c>
      <c r="U14" s="168">
        <v>17.246142771999999</v>
      </c>
      <c r="V14" s="168">
        <v>17.777884082</v>
      </c>
      <c r="W14" s="168">
        <v>18.301697109999999</v>
      </c>
      <c r="X14" s="168">
        <v>17.667856653000001</v>
      </c>
      <c r="Y14" s="168">
        <v>16.682205188000001</v>
      </c>
      <c r="Z14" s="168">
        <v>16.145313010999999</v>
      </c>
      <c r="AA14" s="168">
        <v>16.435506718999999</v>
      </c>
      <c r="AB14" s="168">
        <v>16.568413026000002</v>
      </c>
      <c r="AC14" s="168">
        <v>16.965321619000001</v>
      </c>
      <c r="AD14" s="168">
        <v>17.538137518999999</v>
      </c>
      <c r="AE14" s="168">
        <v>18.249789728</v>
      </c>
      <c r="AF14" s="168">
        <v>18.594405492</v>
      </c>
      <c r="AG14" s="168">
        <v>19.022100114000001</v>
      </c>
      <c r="AH14" s="168">
        <v>19.610905237000001</v>
      </c>
      <c r="AI14" s="168">
        <v>19.802066339</v>
      </c>
      <c r="AJ14" s="168">
        <v>17.604330472000001</v>
      </c>
      <c r="AK14" s="168">
        <v>17.934959092</v>
      </c>
      <c r="AL14" s="168">
        <v>17.337192915999999</v>
      </c>
      <c r="AM14" s="168">
        <v>17.548367320000001</v>
      </c>
      <c r="AN14" s="168">
        <v>17.921129677</v>
      </c>
      <c r="AO14" s="168">
        <v>19.037795434</v>
      </c>
      <c r="AP14" s="168">
        <v>18.095318351</v>
      </c>
      <c r="AQ14" s="168">
        <v>20.640790920000001</v>
      </c>
      <c r="AR14" s="168">
        <v>22.848175633</v>
      </c>
      <c r="AS14" s="168">
        <v>21.474529112999999</v>
      </c>
      <c r="AT14" s="168">
        <v>22.233488543</v>
      </c>
      <c r="AU14" s="168">
        <v>22.349991970000001</v>
      </c>
      <c r="AV14" s="168">
        <v>20.111353963999999</v>
      </c>
      <c r="AW14" s="168">
        <v>19.025405409000001</v>
      </c>
      <c r="AX14" s="168">
        <v>17.671539246999998</v>
      </c>
      <c r="AY14" s="168">
        <v>19.474260606000001</v>
      </c>
      <c r="AZ14" s="168">
        <v>19.281695767999999</v>
      </c>
      <c r="BA14" s="168">
        <v>19.43</v>
      </c>
      <c r="BB14" s="168">
        <v>21.27</v>
      </c>
      <c r="BC14" s="168">
        <v>22.31747</v>
      </c>
      <c r="BD14" s="168">
        <v>23.894269999999999</v>
      </c>
      <c r="BE14" s="258">
        <v>21.974689999999999</v>
      </c>
      <c r="BF14" s="258">
        <v>22.606390000000001</v>
      </c>
      <c r="BG14" s="258">
        <v>22.600010000000001</v>
      </c>
      <c r="BH14" s="258">
        <v>19.768910000000002</v>
      </c>
      <c r="BI14" s="258">
        <v>19.349080000000001</v>
      </c>
      <c r="BJ14" s="258">
        <v>17.927890000000001</v>
      </c>
      <c r="BK14" s="258">
        <v>19.637969999999999</v>
      </c>
      <c r="BL14" s="258">
        <v>19.338229999999999</v>
      </c>
      <c r="BM14" s="258">
        <v>19.518239999999999</v>
      </c>
      <c r="BN14" s="258">
        <v>22.15802</v>
      </c>
      <c r="BO14" s="258">
        <v>22.77392</v>
      </c>
      <c r="BP14" s="258">
        <v>24.762060000000002</v>
      </c>
      <c r="BQ14" s="258">
        <v>22.999890000000001</v>
      </c>
      <c r="BR14" s="258">
        <v>23.749020000000002</v>
      </c>
      <c r="BS14" s="258">
        <v>23.76511</v>
      </c>
      <c r="BT14" s="258">
        <v>20.153960000000001</v>
      </c>
      <c r="BU14" s="258">
        <v>20.255050000000001</v>
      </c>
      <c r="BV14" s="258">
        <v>18.694279999999999</v>
      </c>
    </row>
    <row r="15" spans="1:74" ht="11.15" customHeight="1" x14ac:dyDescent="0.25">
      <c r="A15" s="91" t="s">
        <v>607</v>
      </c>
      <c r="B15" s="161" t="s">
        <v>399</v>
      </c>
      <c r="C15" s="168">
        <v>12.47</v>
      </c>
      <c r="D15" s="168">
        <v>12.72</v>
      </c>
      <c r="E15" s="168">
        <v>12.84</v>
      </c>
      <c r="F15" s="168">
        <v>13.25</v>
      </c>
      <c r="G15" s="168">
        <v>13.31</v>
      </c>
      <c r="H15" s="168">
        <v>13.32</v>
      </c>
      <c r="I15" s="168">
        <v>13.26</v>
      </c>
      <c r="J15" s="168">
        <v>13.3</v>
      </c>
      <c r="K15" s="168">
        <v>13.16</v>
      </c>
      <c r="L15" s="168">
        <v>12.81</v>
      </c>
      <c r="M15" s="168">
        <v>13.03</v>
      </c>
      <c r="N15" s="168">
        <v>12.68</v>
      </c>
      <c r="O15" s="168">
        <v>12.76</v>
      </c>
      <c r="P15" s="168">
        <v>12.82</v>
      </c>
      <c r="Q15" s="168">
        <v>13.04</v>
      </c>
      <c r="R15" s="168">
        <v>13.24</v>
      </c>
      <c r="S15" s="168">
        <v>13.1</v>
      </c>
      <c r="T15" s="168">
        <v>13.22</v>
      </c>
      <c r="U15" s="168">
        <v>13.21</v>
      </c>
      <c r="V15" s="168">
        <v>13.26</v>
      </c>
      <c r="W15" s="168">
        <v>13.49</v>
      </c>
      <c r="X15" s="168">
        <v>13.66</v>
      </c>
      <c r="Y15" s="168">
        <v>13.31</v>
      </c>
      <c r="Z15" s="168">
        <v>12.78</v>
      </c>
      <c r="AA15" s="168">
        <v>12.62</v>
      </c>
      <c r="AB15" s="168">
        <v>13.01</v>
      </c>
      <c r="AC15" s="168">
        <v>13.24</v>
      </c>
      <c r="AD15" s="168">
        <v>13.73</v>
      </c>
      <c r="AE15" s="168">
        <v>13.86</v>
      </c>
      <c r="AF15" s="168">
        <v>13.83</v>
      </c>
      <c r="AG15" s="168">
        <v>13.83</v>
      </c>
      <c r="AH15" s="168">
        <v>13.92</v>
      </c>
      <c r="AI15" s="168">
        <v>14.14</v>
      </c>
      <c r="AJ15" s="168">
        <v>14.06</v>
      </c>
      <c r="AK15" s="168">
        <v>14.07</v>
      </c>
      <c r="AL15" s="168">
        <v>13.72</v>
      </c>
      <c r="AM15" s="168">
        <v>13.72</v>
      </c>
      <c r="AN15" s="168">
        <v>13.83</v>
      </c>
      <c r="AO15" s="168">
        <v>14.48</v>
      </c>
      <c r="AP15" s="168">
        <v>14.71</v>
      </c>
      <c r="AQ15" s="168">
        <v>14.97</v>
      </c>
      <c r="AR15" s="168">
        <v>15.4</v>
      </c>
      <c r="AS15" s="168">
        <v>15.41</v>
      </c>
      <c r="AT15" s="168">
        <v>15.93</v>
      </c>
      <c r="AU15" s="168">
        <v>16.309999999999999</v>
      </c>
      <c r="AV15" s="168">
        <v>16.010000000000002</v>
      </c>
      <c r="AW15" s="168">
        <v>15.64</v>
      </c>
      <c r="AX15" s="168">
        <v>14.96</v>
      </c>
      <c r="AY15" s="168">
        <v>15.47</v>
      </c>
      <c r="AZ15" s="168">
        <v>15.96</v>
      </c>
      <c r="BA15" s="168">
        <v>15.85</v>
      </c>
      <c r="BB15" s="168">
        <v>16.11</v>
      </c>
      <c r="BC15" s="168">
        <v>15.91211</v>
      </c>
      <c r="BD15" s="168">
        <v>16.03378</v>
      </c>
      <c r="BE15" s="258">
        <v>15.678850000000001</v>
      </c>
      <c r="BF15" s="258">
        <v>15.84633</v>
      </c>
      <c r="BG15" s="258">
        <v>16.034310000000001</v>
      </c>
      <c r="BH15" s="258">
        <v>15.640459999999999</v>
      </c>
      <c r="BI15" s="258">
        <v>15.302670000000001</v>
      </c>
      <c r="BJ15" s="258">
        <v>14.589980000000001</v>
      </c>
      <c r="BK15" s="258">
        <v>14.94455</v>
      </c>
      <c r="BL15" s="258">
        <v>15.400969999999999</v>
      </c>
      <c r="BM15" s="258">
        <v>15.45837</v>
      </c>
      <c r="BN15" s="258">
        <v>15.894450000000001</v>
      </c>
      <c r="BO15" s="258">
        <v>15.6799</v>
      </c>
      <c r="BP15" s="258">
        <v>15.82009</v>
      </c>
      <c r="BQ15" s="258">
        <v>15.583069999999999</v>
      </c>
      <c r="BR15" s="258">
        <v>15.865159999999999</v>
      </c>
      <c r="BS15" s="258">
        <v>16.101299999999998</v>
      </c>
      <c r="BT15" s="258">
        <v>15.66954</v>
      </c>
      <c r="BU15" s="258">
        <v>15.4231</v>
      </c>
      <c r="BV15" s="258">
        <v>14.72851</v>
      </c>
    </row>
    <row r="16" spans="1:74" ht="11.15" customHeight="1" x14ac:dyDescent="0.25">
      <c r="A16" s="91"/>
      <c r="B16" s="93" t="s">
        <v>8</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4"/>
      <c r="BF16" s="364"/>
      <c r="BG16" s="364"/>
      <c r="BH16" s="364"/>
      <c r="BI16" s="364"/>
      <c r="BJ16" s="364"/>
      <c r="BK16" s="364"/>
      <c r="BL16" s="364"/>
      <c r="BM16" s="364"/>
      <c r="BN16" s="364"/>
      <c r="BO16" s="364"/>
      <c r="BP16" s="364"/>
      <c r="BQ16" s="364"/>
      <c r="BR16" s="364"/>
      <c r="BS16" s="364"/>
      <c r="BT16" s="364"/>
      <c r="BU16" s="364"/>
      <c r="BV16" s="364"/>
    </row>
    <row r="17" spans="1:74" ht="11.15" customHeight="1" x14ac:dyDescent="0.25">
      <c r="A17" s="91" t="s">
        <v>608</v>
      </c>
      <c r="B17" s="159" t="s">
        <v>418</v>
      </c>
      <c r="C17" s="168">
        <v>16.900892968000001</v>
      </c>
      <c r="D17" s="168">
        <v>16.881588044000001</v>
      </c>
      <c r="E17" s="168">
        <v>16.932042584000001</v>
      </c>
      <c r="F17" s="168">
        <v>16.449975915</v>
      </c>
      <c r="G17" s="168">
        <v>16.309969098</v>
      </c>
      <c r="H17" s="168">
        <v>16.340658174000001</v>
      </c>
      <c r="I17" s="168">
        <v>15.990228895</v>
      </c>
      <c r="J17" s="168">
        <v>16.204672890000001</v>
      </c>
      <c r="K17" s="168">
        <v>16.107578183000001</v>
      </c>
      <c r="L17" s="168">
        <v>16.008036393000001</v>
      </c>
      <c r="M17" s="168">
        <v>15.797951680000001</v>
      </c>
      <c r="N17" s="168">
        <v>16.107216737000002</v>
      </c>
      <c r="O17" s="168">
        <v>16.186677169999999</v>
      </c>
      <c r="P17" s="168">
        <v>16.347419266999999</v>
      </c>
      <c r="Q17" s="168">
        <v>15.984393038</v>
      </c>
      <c r="R17" s="168">
        <v>16.102505294</v>
      </c>
      <c r="S17" s="168">
        <v>15.422289617000001</v>
      </c>
      <c r="T17" s="168">
        <v>15.329538927</v>
      </c>
      <c r="U17" s="168">
        <v>15.805311869000001</v>
      </c>
      <c r="V17" s="168">
        <v>16.196122151000001</v>
      </c>
      <c r="W17" s="168">
        <v>15.721464696</v>
      </c>
      <c r="X17" s="168">
        <v>15.668205794</v>
      </c>
      <c r="Y17" s="168">
        <v>15.495932445999999</v>
      </c>
      <c r="Z17" s="168">
        <v>15.626898262999999</v>
      </c>
      <c r="AA17" s="168">
        <v>15.862833542000001</v>
      </c>
      <c r="AB17" s="168">
        <v>16.463689609999999</v>
      </c>
      <c r="AC17" s="168">
        <v>16.236495013999999</v>
      </c>
      <c r="AD17" s="168">
        <v>15.702829933</v>
      </c>
      <c r="AE17" s="168">
        <v>15.648289255</v>
      </c>
      <c r="AF17" s="168">
        <v>16.066078018999999</v>
      </c>
      <c r="AG17" s="168">
        <v>16.831774374999998</v>
      </c>
      <c r="AH17" s="168">
        <v>16.109072665999999</v>
      </c>
      <c r="AI17" s="168">
        <v>16.945644950999998</v>
      </c>
      <c r="AJ17" s="168">
        <v>16.698054901999999</v>
      </c>
      <c r="AK17" s="168">
        <v>16.501980815</v>
      </c>
      <c r="AL17" s="168">
        <v>16.904633434000001</v>
      </c>
      <c r="AM17" s="168">
        <v>18.186788020000002</v>
      </c>
      <c r="AN17" s="168">
        <v>19.299171799</v>
      </c>
      <c r="AO17" s="168">
        <v>17.964346188</v>
      </c>
      <c r="AP17" s="168">
        <v>17.493038565999999</v>
      </c>
      <c r="AQ17" s="168">
        <v>17.04180418</v>
      </c>
      <c r="AR17" s="168">
        <v>17.832704407000001</v>
      </c>
      <c r="AS17" s="168">
        <v>17.111252991000001</v>
      </c>
      <c r="AT17" s="168">
        <v>18.783656073</v>
      </c>
      <c r="AU17" s="168">
        <v>19.165050782000002</v>
      </c>
      <c r="AV17" s="168">
        <v>18.231951483</v>
      </c>
      <c r="AW17" s="168">
        <v>18.147236255999999</v>
      </c>
      <c r="AX17" s="168">
        <v>19.230611286999999</v>
      </c>
      <c r="AY17" s="168">
        <v>20.507518002000001</v>
      </c>
      <c r="AZ17" s="168">
        <v>21.065144092000001</v>
      </c>
      <c r="BA17" s="168">
        <v>20.09</v>
      </c>
      <c r="BB17" s="168">
        <v>19.27</v>
      </c>
      <c r="BC17" s="168">
        <v>18.480889999999999</v>
      </c>
      <c r="BD17" s="168">
        <v>18.875440000000001</v>
      </c>
      <c r="BE17" s="258">
        <v>17.828749999999999</v>
      </c>
      <c r="BF17" s="258">
        <v>19.379629999999999</v>
      </c>
      <c r="BG17" s="258">
        <v>19.301739999999999</v>
      </c>
      <c r="BH17" s="258">
        <v>18.087219999999999</v>
      </c>
      <c r="BI17" s="258">
        <v>17.74954</v>
      </c>
      <c r="BJ17" s="258">
        <v>18.615480000000002</v>
      </c>
      <c r="BK17" s="258">
        <v>19.64312</v>
      </c>
      <c r="BL17" s="258">
        <v>20.136119999999998</v>
      </c>
      <c r="BM17" s="258">
        <v>19.221699999999998</v>
      </c>
      <c r="BN17" s="258">
        <v>18.464880000000001</v>
      </c>
      <c r="BO17" s="258">
        <v>17.792829999999999</v>
      </c>
      <c r="BP17" s="258">
        <v>18.242709999999999</v>
      </c>
      <c r="BQ17" s="258">
        <v>17.39526</v>
      </c>
      <c r="BR17" s="258">
        <v>19.11795</v>
      </c>
      <c r="BS17" s="258">
        <v>19.229700000000001</v>
      </c>
      <c r="BT17" s="258">
        <v>18.188310000000001</v>
      </c>
      <c r="BU17" s="258">
        <v>18.008970000000001</v>
      </c>
      <c r="BV17" s="258">
        <v>19.035060000000001</v>
      </c>
    </row>
    <row r="18" spans="1:74" ht="11.15" customHeight="1" x14ac:dyDescent="0.25">
      <c r="A18" s="91" t="s">
        <v>609</v>
      </c>
      <c r="B18" s="148" t="s">
        <v>448</v>
      </c>
      <c r="C18" s="168">
        <v>11.399382705000001</v>
      </c>
      <c r="D18" s="168">
        <v>11.767127780999999</v>
      </c>
      <c r="E18" s="168">
        <v>11.551194471000001</v>
      </c>
      <c r="F18" s="168">
        <v>11.801137090999999</v>
      </c>
      <c r="G18" s="168">
        <v>11.953796555</v>
      </c>
      <c r="H18" s="168">
        <v>12.708235274</v>
      </c>
      <c r="I18" s="168">
        <v>13.052195677</v>
      </c>
      <c r="J18" s="168">
        <v>12.947850976</v>
      </c>
      <c r="K18" s="168">
        <v>13.075196742999999</v>
      </c>
      <c r="L18" s="168">
        <v>12.333625134</v>
      </c>
      <c r="M18" s="168">
        <v>11.868135050999999</v>
      </c>
      <c r="N18" s="168">
        <v>11.715388806</v>
      </c>
      <c r="O18" s="168">
        <v>11.573990487</v>
      </c>
      <c r="P18" s="168">
        <v>11.609913350999999</v>
      </c>
      <c r="Q18" s="168">
        <v>11.864847665999999</v>
      </c>
      <c r="R18" s="168">
        <v>11.854787188</v>
      </c>
      <c r="S18" s="168">
        <v>12.273592130999999</v>
      </c>
      <c r="T18" s="168">
        <v>13.287174928000001</v>
      </c>
      <c r="U18" s="168">
        <v>13.161075282000001</v>
      </c>
      <c r="V18" s="168">
        <v>13.191348573999999</v>
      </c>
      <c r="W18" s="168">
        <v>13.270994694000001</v>
      </c>
      <c r="X18" s="168">
        <v>12.790435639</v>
      </c>
      <c r="Y18" s="168">
        <v>12.446685916</v>
      </c>
      <c r="Z18" s="168">
        <v>11.98879827</v>
      </c>
      <c r="AA18" s="168">
        <v>12.076198482000001</v>
      </c>
      <c r="AB18" s="168">
        <v>12.650287844999999</v>
      </c>
      <c r="AC18" s="168">
        <v>12.627640105999999</v>
      </c>
      <c r="AD18" s="168">
        <v>12.296020641</v>
      </c>
      <c r="AE18" s="168">
        <v>13.088693311</v>
      </c>
      <c r="AF18" s="168">
        <v>14.015609582</v>
      </c>
      <c r="AG18" s="168">
        <v>14.150847922000001</v>
      </c>
      <c r="AH18" s="168">
        <v>14.194472034</v>
      </c>
      <c r="AI18" s="168">
        <v>14.362306948000001</v>
      </c>
      <c r="AJ18" s="168">
        <v>13.957826288</v>
      </c>
      <c r="AK18" s="168">
        <v>13.36283435</v>
      </c>
      <c r="AL18" s="168">
        <v>13.076788168</v>
      </c>
      <c r="AM18" s="168">
        <v>13.843902373000001</v>
      </c>
      <c r="AN18" s="168">
        <v>14.447740052</v>
      </c>
      <c r="AO18" s="168">
        <v>13.884797800999999</v>
      </c>
      <c r="AP18" s="168">
        <v>14.05293225</v>
      </c>
      <c r="AQ18" s="168">
        <v>14.566290734000001</v>
      </c>
      <c r="AR18" s="168">
        <v>16.135688189</v>
      </c>
      <c r="AS18" s="168">
        <v>16.298690759999999</v>
      </c>
      <c r="AT18" s="168">
        <v>16.690842042</v>
      </c>
      <c r="AU18" s="168">
        <v>16.822702383999999</v>
      </c>
      <c r="AV18" s="168">
        <v>15.679437881</v>
      </c>
      <c r="AW18" s="168">
        <v>14.953010035</v>
      </c>
      <c r="AX18" s="168">
        <v>15.148438124</v>
      </c>
      <c r="AY18" s="168">
        <v>15.417962737</v>
      </c>
      <c r="AZ18" s="168">
        <v>14.54715002</v>
      </c>
      <c r="BA18" s="168">
        <v>14.53</v>
      </c>
      <c r="BB18" s="168">
        <v>14.34</v>
      </c>
      <c r="BC18" s="168">
        <v>14.405900000000001</v>
      </c>
      <c r="BD18" s="168">
        <v>15.527979999999999</v>
      </c>
      <c r="BE18" s="258">
        <v>15.33013</v>
      </c>
      <c r="BF18" s="258">
        <v>15.44129</v>
      </c>
      <c r="BG18" s="258">
        <v>15.33841</v>
      </c>
      <c r="BH18" s="258">
        <v>14.16286</v>
      </c>
      <c r="BI18" s="258">
        <v>13.376010000000001</v>
      </c>
      <c r="BJ18" s="258">
        <v>13.450710000000001</v>
      </c>
      <c r="BK18" s="258">
        <v>13.9458</v>
      </c>
      <c r="BL18" s="258">
        <v>13.29767</v>
      </c>
      <c r="BM18" s="258">
        <v>13.54472</v>
      </c>
      <c r="BN18" s="258">
        <v>13.698829999999999</v>
      </c>
      <c r="BO18" s="258">
        <v>14.05551</v>
      </c>
      <c r="BP18" s="258">
        <v>15.46072</v>
      </c>
      <c r="BQ18" s="258">
        <v>15.49985</v>
      </c>
      <c r="BR18" s="258">
        <v>15.77778</v>
      </c>
      <c r="BS18" s="258">
        <v>15.78464</v>
      </c>
      <c r="BT18" s="258">
        <v>14.60224</v>
      </c>
      <c r="BU18" s="258">
        <v>13.76535</v>
      </c>
      <c r="BV18" s="258">
        <v>13.78884</v>
      </c>
    </row>
    <row r="19" spans="1:74" ht="11.15" customHeight="1" x14ac:dyDescent="0.25">
      <c r="A19" s="91" t="s">
        <v>610</v>
      </c>
      <c r="B19" s="159" t="s">
        <v>419</v>
      </c>
      <c r="C19" s="168">
        <v>9.9959147156999997</v>
      </c>
      <c r="D19" s="168">
        <v>10.332152430000001</v>
      </c>
      <c r="E19" s="168">
        <v>10.257750438</v>
      </c>
      <c r="F19" s="168">
        <v>10.362803958000001</v>
      </c>
      <c r="G19" s="168">
        <v>10.324943945999999</v>
      </c>
      <c r="H19" s="168">
        <v>10.312409350999999</v>
      </c>
      <c r="I19" s="168">
        <v>10.184971246</v>
      </c>
      <c r="J19" s="168">
        <v>10.151874599999999</v>
      </c>
      <c r="K19" s="168">
        <v>10.152263259</v>
      </c>
      <c r="L19" s="168">
        <v>10.231337412</v>
      </c>
      <c r="M19" s="168">
        <v>10.21152749</v>
      </c>
      <c r="N19" s="168">
        <v>9.8883392163000003</v>
      </c>
      <c r="O19" s="168">
        <v>9.9315446591000001</v>
      </c>
      <c r="P19" s="168">
        <v>9.9388998430999997</v>
      </c>
      <c r="Q19" s="168">
        <v>10.163630700000001</v>
      </c>
      <c r="R19" s="168">
        <v>10.410397318999999</v>
      </c>
      <c r="S19" s="168">
        <v>10.350308734</v>
      </c>
      <c r="T19" s="168">
        <v>10.5432484</v>
      </c>
      <c r="U19" s="168">
        <v>10.113948667000001</v>
      </c>
      <c r="V19" s="168">
        <v>10.135232021</v>
      </c>
      <c r="W19" s="168">
        <v>10.622865904999999</v>
      </c>
      <c r="X19" s="168">
        <v>10.440630404</v>
      </c>
      <c r="Y19" s="168">
        <v>10.466703295</v>
      </c>
      <c r="Z19" s="168">
        <v>10.1942336</v>
      </c>
      <c r="AA19" s="168">
        <v>10.071852163999999</v>
      </c>
      <c r="AB19" s="168">
        <v>10.441721533000001</v>
      </c>
      <c r="AC19" s="168">
        <v>10.650154339</v>
      </c>
      <c r="AD19" s="168">
        <v>10.611072209</v>
      </c>
      <c r="AE19" s="168">
        <v>10.743413986</v>
      </c>
      <c r="AF19" s="168">
        <v>10.700115452</v>
      </c>
      <c r="AG19" s="168">
        <v>10.546718293</v>
      </c>
      <c r="AH19" s="168">
        <v>10.647080955</v>
      </c>
      <c r="AI19" s="168">
        <v>10.810234884</v>
      </c>
      <c r="AJ19" s="168">
        <v>10.961536927999999</v>
      </c>
      <c r="AK19" s="168">
        <v>11.072919125</v>
      </c>
      <c r="AL19" s="168">
        <v>10.70341103</v>
      </c>
      <c r="AM19" s="168">
        <v>10.776095891000001</v>
      </c>
      <c r="AN19" s="168">
        <v>11.236877675000001</v>
      </c>
      <c r="AO19" s="168">
        <v>11.192481471000001</v>
      </c>
      <c r="AP19" s="168">
        <v>11.495433493</v>
      </c>
      <c r="AQ19" s="168">
        <v>11.854869675</v>
      </c>
      <c r="AR19" s="168">
        <v>12.120657382999999</v>
      </c>
      <c r="AS19" s="168">
        <v>12.072842547</v>
      </c>
      <c r="AT19" s="168">
        <v>12.158873030000001</v>
      </c>
      <c r="AU19" s="168">
        <v>12.134037881999999</v>
      </c>
      <c r="AV19" s="168">
        <v>12.126466085000001</v>
      </c>
      <c r="AW19" s="168">
        <v>11.760445681</v>
      </c>
      <c r="AX19" s="168">
        <v>11.733925599999999</v>
      </c>
      <c r="AY19" s="168">
        <v>12.077030261999999</v>
      </c>
      <c r="AZ19" s="168">
        <v>11.983376973</v>
      </c>
      <c r="BA19" s="168">
        <v>11.96</v>
      </c>
      <c r="BB19" s="168">
        <v>12.01</v>
      </c>
      <c r="BC19" s="168">
        <v>12.0449</v>
      </c>
      <c r="BD19" s="168">
        <v>12.048069999999999</v>
      </c>
      <c r="BE19" s="258">
        <v>11.71974</v>
      </c>
      <c r="BF19" s="258">
        <v>11.58545</v>
      </c>
      <c r="BG19" s="258">
        <v>11.40114</v>
      </c>
      <c r="BH19" s="258">
        <v>11.28332</v>
      </c>
      <c r="BI19" s="258">
        <v>10.85839</v>
      </c>
      <c r="BJ19" s="258">
        <v>10.780659999999999</v>
      </c>
      <c r="BK19" s="258">
        <v>11.13213</v>
      </c>
      <c r="BL19" s="258">
        <v>11.12121</v>
      </c>
      <c r="BM19" s="258">
        <v>11.25353</v>
      </c>
      <c r="BN19" s="258">
        <v>11.475250000000001</v>
      </c>
      <c r="BO19" s="258">
        <v>11.69478</v>
      </c>
      <c r="BP19" s="258">
        <v>11.85019</v>
      </c>
      <c r="BQ19" s="258">
        <v>11.698320000000001</v>
      </c>
      <c r="BR19" s="258">
        <v>11.732620000000001</v>
      </c>
      <c r="BS19" s="258">
        <v>11.663399999999999</v>
      </c>
      <c r="BT19" s="258">
        <v>11.60895</v>
      </c>
      <c r="BU19" s="258">
        <v>11.193390000000001</v>
      </c>
      <c r="BV19" s="258">
        <v>11.115550000000001</v>
      </c>
    </row>
    <row r="20" spans="1:74" ht="11.15" customHeight="1" x14ac:dyDescent="0.25">
      <c r="A20" s="91" t="s">
        <v>611</v>
      </c>
      <c r="B20" s="159" t="s">
        <v>420</v>
      </c>
      <c r="C20" s="168">
        <v>8.7349903932000004</v>
      </c>
      <c r="D20" s="168">
        <v>9.0198755245999997</v>
      </c>
      <c r="E20" s="168">
        <v>9.1772777971000004</v>
      </c>
      <c r="F20" s="168">
        <v>9.3571111377000005</v>
      </c>
      <c r="G20" s="168">
        <v>10.008897785</v>
      </c>
      <c r="H20" s="168">
        <v>10.687248664</v>
      </c>
      <c r="I20" s="168">
        <v>10.601475904000001</v>
      </c>
      <c r="J20" s="168">
        <v>10.578756876</v>
      </c>
      <c r="K20" s="168">
        <v>10.062903208</v>
      </c>
      <c r="L20" s="168">
        <v>9.3210069427000004</v>
      </c>
      <c r="M20" s="168">
        <v>9.1238335964000008</v>
      </c>
      <c r="N20" s="168">
        <v>8.9083096034999993</v>
      </c>
      <c r="O20" s="168">
        <v>8.8992918552999996</v>
      </c>
      <c r="P20" s="168">
        <v>9.0853980486000001</v>
      </c>
      <c r="Q20" s="168">
        <v>9.2141435809000001</v>
      </c>
      <c r="R20" s="168">
        <v>9.4989764316999992</v>
      </c>
      <c r="S20" s="168">
        <v>10.139348942</v>
      </c>
      <c r="T20" s="168">
        <v>10.600035021</v>
      </c>
      <c r="U20" s="168">
        <v>10.454887144000001</v>
      </c>
      <c r="V20" s="168">
        <v>10.472018223999999</v>
      </c>
      <c r="W20" s="168">
        <v>10.003935475</v>
      </c>
      <c r="X20" s="168">
        <v>9.2810515593999998</v>
      </c>
      <c r="Y20" s="168">
        <v>9.1429101726000006</v>
      </c>
      <c r="Z20" s="168">
        <v>8.8643407180999993</v>
      </c>
      <c r="AA20" s="168">
        <v>8.8146654378000004</v>
      </c>
      <c r="AB20" s="168">
        <v>9.2285350351000002</v>
      </c>
      <c r="AC20" s="168">
        <v>9.2636025590000006</v>
      </c>
      <c r="AD20" s="168">
        <v>9.4924240382999994</v>
      </c>
      <c r="AE20" s="168">
        <v>9.8946724809000006</v>
      </c>
      <c r="AF20" s="168">
        <v>11.032551765999999</v>
      </c>
      <c r="AG20" s="168">
        <v>10.934082799</v>
      </c>
      <c r="AH20" s="168">
        <v>10.851788687999999</v>
      </c>
      <c r="AI20" s="168">
        <v>10.699040886000001</v>
      </c>
      <c r="AJ20" s="168">
        <v>9.7224262649999993</v>
      </c>
      <c r="AK20" s="168">
        <v>9.7283710587000005</v>
      </c>
      <c r="AL20" s="168">
        <v>9.4137077356999992</v>
      </c>
      <c r="AM20" s="168">
        <v>9.4841797652000004</v>
      </c>
      <c r="AN20" s="168">
        <v>9.6372508574999998</v>
      </c>
      <c r="AO20" s="168">
        <v>9.8479628767000005</v>
      </c>
      <c r="AP20" s="168">
        <v>9.9576661236999993</v>
      </c>
      <c r="AQ20" s="168">
        <v>10.420453955999999</v>
      </c>
      <c r="AR20" s="168">
        <v>11.623409179999999</v>
      </c>
      <c r="AS20" s="168">
        <v>11.746870195</v>
      </c>
      <c r="AT20" s="168">
        <v>11.813495657000001</v>
      </c>
      <c r="AU20" s="168">
        <v>11.522256662</v>
      </c>
      <c r="AV20" s="168">
        <v>10.487344128</v>
      </c>
      <c r="AW20" s="168">
        <v>10.249721278999999</v>
      </c>
      <c r="AX20" s="168">
        <v>9.7442527358</v>
      </c>
      <c r="AY20" s="168">
        <v>9.8146361440999996</v>
      </c>
      <c r="AZ20" s="168">
        <v>10.132213541</v>
      </c>
      <c r="BA20" s="168">
        <v>10.119999999999999</v>
      </c>
      <c r="BB20" s="168">
        <v>10.19</v>
      </c>
      <c r="BC20" s="168">
        <v>10.216810000000001</v>
      </c>
      <c r="BD20" s="168">
        <v>11.376659999999999</v>
      </c>
      <c r="BE20" s="258">
        <v>11.31345</v>
      </c>
      <c r="BF20" s="258">
        <v>11.228529999999999</v>
      </c>
      <c r="BG20" s="258">
        <v>10.884550000000001</v>
      </c>
      <c r="BH20" s="258">
        <v>9.8895289999999996</v>
      </c>
      <c r="BI20" s="258">
        <v>9.5689989999999998</v>
      </c>
      <c r="BJ20" s="258">
        <v>9.0505200000000006</v>
      </c>
      <c r="BK20" s="258">
        <v>9.2649519999999992</v>
      </c>
      <c r="BL20" s="258">
        <v>9.7364429999999995</v>
      </c>
      <c r="BM20" s="258">
        <v>9.9141870000000001</v>
      </c>
      <c r="BN20" s="258">
        <v>10.16535</v>
      </c>
      <c r="BO20" s="258">
        <v>10.324490000000001</v>
      </c>
      <c r="BP20" s="258">
        <v>11.6145</v>
      </c>
      <c r="BQ20" s="258">
        <v>11.57985</v>
      </c>
      <c r="BR20" s="258">
        <v>11.54386</v>
      </c>
      <c r="BS20" s="258">
        <v>11.173909999999999</v>
      </c>
      <c r="BT20" s="258">
        <v>10.07831</v>
      </c>
      <c r="BU20" s="258">
        <v>9.7205779999999997</v>
      </c>
      <c r="BV20" s="258">
        <v>9.1592330000000004</v>
      </c>
    </row>
    <row r="21" spans="1:74" ht="11.15" customHeight="1" x14ac:dyDescent="0.25">
      <c r="A21" s="91" t="s">
        <v>612</v>
      </c>
      <c r="B21" s="159" t="s">
        <v>421</v>
      </c>
      <c r="C21" s="168">
        <v>9.3108152247000007</v>
      </c>
      <c r="D21" s="168">
        <v>9.5809942592000006</v>
      </c>
      <c r="E21" s="168">
        <v>9.4228549725999997</v>
      </c>
      <c r="F21" s="168">
        <v>9.4596731559999991</v>
      </c>
      <c r="G21" s="168">
        <v>9.2843065869999997</v>
      </c>
      <c r="H21" s="168">
        <v>9.3080561887000002</v>
      </c>
      <c r="I21" s="168">
        <v>9.3564680361000008</v>
      </c>
      <c r="J21" s="168">
        <v>9.3008046527000001</v>
      </c>
      <c r="K21" s="168">
        <v>9.3404175110000001</v>
      </c>
      <c r="L21" s="168">
        <v>9.3318351653999994</v>
      </c>
      <c r="M21" s="168">
        <v>9.4842970589999993</v>
      </c>
      <c r="N21" s="168">
        <v>9.1403209522999997</v>
      </c>
      <c r="O21" s="168">
        <v>9.0220932071999993</v>
      </c>
      <c r="P21" s="168">
        <v>9.2237169948000002</v>
      </c>
      <c r="Q21" s="168">
        <v>9.2133336825000001</v>
      </c>
      <c r="R21" s="168">
        <v>9.2255742287999993</v>
      </c>
      <c r="S21" s="168">
        <v>8.6171248157000004</v>
      </c>
      <c r="T21" s="168">
        <v>9.0000674042999993</v>
      </c>
      <c r="U21" s="168">
        <v>8.9217604592999997</v>
      </c>
      <c r="V21" s="168">
        <v>9.0021871545999996</v>
      </c>
      <c r="W21" s="168">
        <v>9.1158535542999992</v>
      </c>
      <c r="X21" s="168">
        <v>9.0801091762000006</v>
      </c>
      <c r="Y21" s="168">
        <v>9.0175567133999994</v>
      </c>
      <c r="Z21" s="168">
        <v>9.2471422151000002</v>
      </c>
      <c r="AA21" s="168">
        <v>8.8940953785999994</v>
      </c>
      <c r="AB21" s="168">
        <v>9.4708853160000004</v>
      </c>
      <c r="AC21" s="168">
        <v>9.3120002640999999</v>
      </c>
      <c r="AD21" s="168">
        <v>8.8619834751000006</v>
      </c>
      <c r="AE21" s="168">
        <v>9.1453637235999992</v>
      </c>
      <c r="AF21" s="168">
        <v>9.2973983406999992</v>
      </c>
      <c r="AG21" s="168">
        <v>9.3415821034000004</v>
      </c>
      <c r="AH21" s="168">
        <v>9.4440240403000004</v>
      </c>
      <c r="AI21" s="168">
        <v>9.5628918608000006</v>
      </c>
      <c r="AJ21" s="168">
        <v>9.7716382445000001</v>
      </c>
      <c r="AK21" s="168">
        <v>9.9482134148999997</v>
      </c>
      <c r="AL21" s="168">
        <v>9.9018124758999999</v>
      </c>
      <c r="AM21" s="168">
        <v>10.035586345</v>
      </c>
      <c r="AN21" s="168">
        <v>10.433002440999999</v>
      </c>
      <c r="AO21" s="168">
        <v>10.451383727</v>
      </c>
      <c r="AP21" s="168">
        <v>10.396181157999999</v>
      </c>
      <c r="AQ21" s="168">
        <v>10.930930334999999</v>
      </c>
      <c r="AR21" s="168">
        <v>11.219857414</v>
      </c>
      <c r="AS21" s="168">
        <v>11.386442468</v>
      </c>
      <c r="AT21" s="168">
        <v>11.614342651999999</v>
      </c>
      <c r="AU21" s="168">
        <v>11.553559177</v>
      </c>
      <c r="AV21" s="168">
        <v>11.375352251000001</v>
      </c>
      <c r="AW21" s="168">
        <v>11.08167132</v>
      </c>
      <c r="AX21" s="168">
        <v>11.236102176999999</v>
      </c>
      <c r="AY21" s="168">
        <v>11.626157538999999</v>
      </c>
      <c r="AZ21" s="168">
        <v>11.521778046</v>
      </c>
      <c r="BA21" s="168">
        <v>11</v>
      </c>
      <c r="BB21" s="168">
        <v>11.04</v>
      </c>
      <c r="BC21" s="168">
        <v>11.27699</v>
      </c>
      <c r="BD21" s="168">
        <v>11.25469</v>
      </c>
      <c r="BE21" s="258">
        <v>11.118399999999999</v>
      </c>
      <c r="BF21" s="258">
        <v>11.05378</v>
      </c>
      <c r="BG21" s="258">
        <v>10.814</v>
      </c>
      <c r="BH21" s="258">
        <v>10.48329</v>
      </c>
      <c r="BI21" s="258">
        <v>10.02036</v>
      </c>
      <c r="BJ21" s="258">
        <v>10.01318</v>
      </c>
      <c r="BK21" s="258">
        <v>10.34572</v>
      </c>
      <c r="BL21" s="258">
        <v>10.290290000000001</v>
      </c>
      <c r="BM21" s="258">
        <v>9.9184180000000008</v>
      </c>
      <c r="BN21" s="258">
        <v>10.0938</v>
      </c>
      <c r="BO21" s="258">
        <v>10.509209999999999</v>
      </c>
      <c r="BP21" s="258">
        <v>10.669040000000001</v>
      </c>
      <c r="BQ21" s="258">
        <v>10.669449999999999</v>
      </c>
      <c r="BR21" s="258">
        <v>10.74934</v>
      </c>
      <c r="BS21" s="258">
        <v>10.611499999999999</v>
      </c>
      <c r="BT21" s="258">
        <v>10.335750000000001</v>
      </c>
      <c r="BU21" s="258">
        <v>9.9389269999999996</v>
      </c>
      <c r="BV21" s="258">
        <v>9.9681379999999997</v>
      </c>
    </row>
    <row r="22" spans="1:74" ht="11.15" customHeight="1" x14ac:dyDescent="0.25">
      <c r="A22" s="91" t="s">
        <v>613</v>
      </c>
      <c r="B22" s="159" t="s">
        <v>422</v>
      </c>
      <c r="C22" s="168">
        <v>10.666324405999999</v>
      </c>
      <c r="D22" s="168">
        <v>10.899272472</v>
      </c>
      <c r="E22" s="168">
        <v>10.776482851000001</v>
      </c>
      <c r="F22" s="168">
        <v>10.784565212</v>
      </c>
      <c r="G22" s="168">
        <v>10.692703759</v>
      </c>
      <c r="H22" s="168">
        <v>10.816802999</v>
      </c>
      <c r="I22" s="168">
        <v>10.806621345</v>
      </c>
      <c r="J22" s="168">
        <v>10.744997418000001</v>
      </c>
      <c r="K22" s="168">
        <v>10.612079591000001</v>
      </c>
      <c r="L22" s="168">
        <v>10.569602769999999</v>
      </c>
      <c r="M22" s="168">
        <v>10.969699339</v>
      </c>
      <c r="N22" s="168">
        <v>10.575673049000001</v>
      </c>
      <c r="O22" s="168">
        <v>10.812263388</v>
      </c>
      <c r="P22" s="168">
        <v>10.717488900999999</v>
      </c>
      <c r="Q22" s="168">
        <v>10.809890880999999</v>
      </c>
      <c r="R22" s="168">
        <v>10.819069051</v>
      </c>
      <c r="S22" s="168">
        <v>10.872665333</v>
      </c>
      <c r="T22" s="168">
        <v>10.834884309</v>
      </c>
      <c r="U22" s="168">
        <v>10.585759914</v>
      </c>
      <c r="V22" s="168">
        <v>10.560347957999999</v>
      </c>
      <c r="W22" s="168">
        <v>10.740716446</v>
      </c>
      <c r="X22" s="168">
        <v>10.670218156000001</v>
      </c>
      <c r="Y22" s="168">
        <v>10.914178994</v>
      </c>
      <c r="Z22" s="168">
        <v>10.529464662000001</v>
      </c>
      <c r="AA22" s="168">
        <v>10.610770075</v>
      </c>
      <c r="AB22" s="168">
        <v>10.979192331</v>
      </c>
      <c r="AC22" s="168">
        <v>11.011848493</v>
      </c>
      <c r="AD22" s="168">
        <v>11.139905389999999</v>
      </c>
      <c r="AE22" s="168">
        <v>11.09630499</v>
      </c>
      <c r="AF22" s="168">
        <v>11.135353426</v>
      </c>
      <c r="AG22" s="168">
        <v>11.121738701</v>
      </c>
      <c r="AH22" s="168">
        <v>11.110717748000001</v>
      </c>
      <c r="AI22" s="168">
        <v>11.209909917999999</v>
      </c>
      <c r="AJ22" s="168">
        <v>11.193777239999999</v>
      </c>
      <c r="AK22" s="168">
        <v>11.500644486000001</v>
      </c>
      <c r="AL22" s="168">
        <v>10.727609742</v>
      </c>
      <c r="AM22" s="168">
        <v>11.663318507</v>
      </c>
      <c r="AN22" s="168">
        <v>11.627622077</v>
      </c>
      <c r="AO22" s="168">
        <v>11.77546677</v>
      </c>
      <c r="AP22" s="168">
        <v>11.922124348000001</v>
      </c>
      <c r="AQ22" s="168">
        <v>12.062457616</v>
      </c>
      <c r="AR22" s="168">
        <v>12.547991420000001</v>
      </c>
      <c r="AS22" s="168">
        <v>12.745957116</v>
      </c>
      <c r="AT22" s="168">
        <v>13.311360251</v>
      </c>
      <c r="AU22" s="168">
        <v>13.010650624</v>
      </c>
      <c r="AV22" s="168">
        <v>12.707771352</v>
      </c>
      <c r="AW22" s="168">
        <v>12.792188962000001</v>
      </c>
      <c r="AX22" s="168">
        <v>12.277579703000001</v>
      </c>
      <c r="AY22" s="168">
        <v>12.601172468</v>
      </c>
      <c r="AZ22" s="168">
        <v>12.940250516000001</v>
      </c>
      <c r="BA22" s="168">
        <v>12.26</v>
      </c>
      <c r="BB22" s="168">
        <v>11.96</v>
      </c>
      <c r="BC22" s="168">
        <v>11.975910000000001</v>
      </c>
      <c r="BD22" s="168">
        <v>12.47547</v>
      </c>
      <c r="BE22" s="258">
        <v>12.53383</v>
      </c>
      <c r="BF22" s="258">
        <v>12.94537</v>
      </c>
      <c r="BG22" s="258">
        <v>12.586349999999999</v>
      </c>
      <c r="BH22" s="258">
        <v>12.34225</v>
      </c>
      <c r="BI22" s="258">
        <v>12.41412</v>
      </c>
      <c r="BJ22" s="258">
        <v>11.941330000000001</v>
      </c>
      <c r="BK22" s="258">
        <v>12.366239999999999</v>
      </c>
      <c r="BL22" s="258">
        <v>12.81936</v>
      </c>
      <c r="BM22" s="258">
        <v>12.29655</v>
      </c>
      <c r="BN22" s="258">
        <v>12.15793</v>
      </c>
      <c r="BO22" s="258">
        <v>12.287570000000001</v>
      </c>
      <c r="BP22" s="258">
        <v>12.84301</v>
      </c>
      <c r="BQ22" s="258">
        <v>12.9543</v>
      </c>
      <c r="BR22" s="258">
        <v>13.45492</v>
      </c>
      <c r="BS22" s="258">
        <v>13.08245</v>
      </c>
      <c r="BT22" s="258">
        <v>12.77999</v>
      </c>
      <c r="BU22" s="258">
        <v>12.818899999999999</v>
      </c>
      <c r="BV22" s="258">
        <v>12.26225</v>
      </c>
    </row>
    <row r="23" spans="1:74" ht="11.15" customHeight="1" x14ac:dyDescent="0.25">
      <c r="A23" s="91" t="s">
        <v>614</v>
      </c>
      <c r="B23" s="159" t="s">
        <v>423</v>
      </c>
      <c r="C23" s="168">
        <v>7.9995919267</v>
      </c>
      <c r="D23" s="168">
        <v>8.1676557253999995</v>
      </c>
      <c r="E23" s="168">
        <v>8.2435862590000006</v>
      </c>
      <c r="F23" s="168">
        <v>8.1817895638000007</v>
      </c>
      <c r="G23" s="168">
        <v>8.0570664978999993</v>
      </c>
      <c r="H23" s="168">
        <v>8.1344257654999996</v>
      </c>
      <c r="I23" s="168">
        <v>8.0842747172999996</v>
      </c>
      <c r="J23" s="168">
        <v>8.4295766684999993</v>
      </c>
      <c r="K23" s="168">
        <v>8.4771456610999998</v>
      </c>
      <c r="L23" s="168">
        <v>8.1878670627000005</v>
      </c>
      <c r="M23" s="168">
        <v>8.2484006099999991</v>
      </c>
      <c r="N23" s="168">
        <v>8.0467049095000007</v>
      </c>
      <c r="O23" s="168">
        <v>7.6220499935000001</v>
      </c>
      <c r="P23" s="168">
        <v>7.8769167761999999</v>
      </c>
      <c r="Q23" s="168">
        <v>7.8328969335999998</v>
      </c>
      <c r="R23" s="168">
        <v>7.8545500358</v>
      </c>
      <c r="S23" s="168">
        <v>7.7522477268000003</v>
      </c>
      <c r="T23" s="168">
        <v>7.8111553655000003</v>
      </c>
      <c r="U23" s="168">
        <v>7.6242827145999996</v>
      </c>
      <c r="V23" s="168">
        <v>7.8374996963000001</v>
      </c>
      <c r="W23" s="168">
        <v>8.0335897821</v>
      </c>
      <c r="X23" s="168">
        <v>7.7742803792000004</v>
      </c>
      <c r="Y23" s="168">
        <v>8.0548089907999998</v>
      </c>
      <c r="Z23" s="168">
        <v>7.7877382677</v>
      </c>
      <c r="AA23" s="168">
        <v>7.7850857923000003</v>
      </c>
      <c r="AB23" s="168">
        <v>12.576745751000001</v>
      </c>
      <c r="AC23" s="168">
        <v>10.003637166000001</v>
      </c>
      <c r="AD23" s="168">
        <v>10.061004777000001</v>
      </c>
      <c r="AE23" s="168">
        <v>8.6596492753999996</v>
      </c>
      <c r="AF23" s="168">
        <v>8.0886350284000006</v>
      </c>
      <c r="AG23" s="168">
        <v>8.3867120431999993</v>
      </c>
      <c r="AH23" s="168">
        <v>8.4736512058999995</v>
      </c>
      <c r="AI23" s="168">
        <v>8.5798132055000007</v>
      </c>
      <c r="AJ23" s="168">
        <v>8.6283541289999999</v>
      </c>
      <c r="AK23" s="168">
        <v>8.7280728789000008</v>
      </c>
      <c r="AL23" s="168">
        <v>8.4235019470000001</v>
      </c>
      <c r="AM23" s="168">
        <v>8.3511839964999997</v>
      </c>
      <c r="AN23" s="168">
        <v>8.8482258469000001</v>
      </c>
      <c r="AO23" s="168">
        <v>8.8656076493999993</v>
      </c>
      <c r="AP23" s="168">
        <v>8.8865787260999998</v>
      </c>
      <c r="AQ23" s="168">
        <v>9.7045609422000005</v>
      </c>
      <c r="AR23" s="168">
        <v>10.200590454</v>
      </c>
      <c r="AS23" s="168">
        <v>10.468709412000001</v>
      </c>
      <c r="AT23" s="168">
        <v>10.634051776</v>
      </c>
      <c r="AU23" s="168">
        <v>10.295880259</v>
      </c>
      <c r="AV23" s="168">
        <v>10.149148866000001</v>
      </c>
      <c r="AW23" s="168">
        <v>9.7746456129000006</v>
      </c>
      <c r="AX23" s="168">
        <v>9.7798346508999998</v>
      </c>
      <c r="AY23" s="168">
        <v>9.3888718803</v>
      </c>
      <c r="AZ23" s="168">
        <v>9.7975620080999999</v>
      </c>
      <c r="BA23" s="168">
        <v>9.3699999999999992</v>
      </c>
      <c r="BB23" s="168">
        <v>8.6</v>
      </c>
      <c r="BC23" s="168">
        <v>9.1733960000000003</v>
      </c>
      <c r="BD23" s="168">
        <v>9.535755</v>
      </c>
      <c r="BE23" s="258">
        <v>9.6756759999999993</v>
      </c>
      <c r="BF23" s="258">
        <v>9.7288879999999995</v>
      </c>
      <c r="BG23" s="258">
        <v>9.3907980000000002</v>
      </c>
      <c r="BH23" s="258">
        <v>9.2274650000000005</v>
      </c>
      <c r="BI23" s="258">
        <v>8.7543419999999994</v>
      </c>
      <c r="BJ23" s="258">
        <v>8.7751809999999999</v>
      </c>
      <c r="BK23" s="258">
        <v>8.6936579999999992</v>
      </c>
      <c r="BL23" s="258">
        <v>9.3154959999999996</v>
      </c>
      <c r="BM23" s="258">
        <v>9.1358840000000008</v>
      </c>
      <c r="BN23" s="258">
        <v>8.6812330000000006</v>
      </c>
      <c r="BO23" s="258">
        <v>9.6595270000000006</v>
      </c>
      <c r="BP23" s="258">
        <v>10.30513</v>
      </c>
      <c r="BQ23" s="258">
        <v>10.74028</v>
      </c>
      <c r="BR23" s="258">
        <v>10.8713</v>
      </c>
      <c r="BS23" s="258">
        <v>10.6205</v>
      </c>
      <c r="BT23" s="258">
        <v>10.281409999999999</v>
      </c>
      <c r="BU23" s="258">
        <v>9.6532669999999996</v>
      </c>
      <c r="BV23" s="258">
        <v>9.5271530000000002</v>
      </c>
    </row>
    <row r="24" spans="1:74" ht="11.15" customHeight="1" x14ac:dyDescent="0.25">
      <c r="A24" s="91" t="s">
        <v>615</v>
      </c>
      <c r="B24" s="159" t="s">
        <v>424</v>
      </c>
      <c r="C24" s="168">
        <v>8.9892061576</v>
      </c>
      <c r="D24" s="168">
        <v>9.3267451757999993</v>
      </c>
      <c r="E24" s="168">
        <v>9.2235470088000007</v>
      </c>
      <c r="F24" s="168">
        <v>9.3200357034000003</v>
      </c>
      <c r="G24" s="168">
        <v>9.6672748439999996</v>
      </c>
      <c r="H24" s="168">
        <v>10.178320143000001</v>
      </c>
      <c r="I24" s="168">
        <v>10.119324625000001</v>
      </c>
      <c r="J24" s="168">
        <v>10.028869093999999</v>
      </c>
      <c r="K24" s="168">
        <v>9.8693629397000002</v>
      </c>
      <c r="L24" s="168">
        <v>9.5813932976</v>
      </c>
      <c r="M24" s="168">
        <v>9.0910429798999992</v>
      </c>
      <c r="N24" s="168">
        <v>8.8970051497</v>
      </c>
      <c r="O24" s="168">
        <v>8.7615645741999995</v>
      </c>
      <c r="P24" s="168">
        <v>8.9202850471000001</v>
      </c>
      <c r="Q24" s="168">
        <v>8.9712186072000009</v>
      </c>
      <c r="R24" s="168">
        <v>9.2671734108999999</v>
      </c>
      <c r="S24" s="168">
        <v>9.6400455718</v>
      </c>
      <c r="T24" s="168">
        <v>10.089310232000001</v>
      </c>
      <c r="U24" s="168">
        <v>10.036999509999999</v>
      </c>
      <c r="V24" s="168">
        <v>9.9198674244999996</v>
      </c>
      <c r="W24" s="168">
        <v>9.9166173087999994</v>
      </c>
      <c r="X24" s="168">
        <v>9.3899801871000008</v>
      </c>
      <c r="Y24" s="168">
        <v>9.1707748977999994</v>
      </c>
      <c r="Z24" s="168">
        <v>8.9560109197000006</v>
      </c>
      <c r="AA24" s="168">
        <v>8.9262044062000001</v>
      </c>
      <c r="AB24" s="168">
        <v>9.2962949814000009</v>
      </c>
      <c r="AC24" s="168">
        <v>9.1365204372999997</v>
      </c>
      <c r="AD24" s="168">
        <v>9.3481787767999993</v>
      </c>
      <c r="AE24" s="168">
        <v>9.6756220711999994</v>
      </c>
      <c r="AF24" s="168">
        <v>10.182142289</v>
      </c>
      <c r="AG24" s="168">
        <v>10.336252292999999</v>
      </c>
      <c r="AH24" s="168">
        <v>10.163908843</v>
      </c>
      <c r="AI24" s="168">
        <v>10.151712453</v>
      </c>
      <c r="AJ24" s="168">
        <v>9.8295012089</v>
      </c>
      <c r="AK24" s="168">
        <v>9.5285856101000004</v>
      </c>
      <c r="AL24" s="168">
        <v>9.4219738081000006</v>
      </c>
      <c r="AM24" s="168">
        <v>9.4779254039000005</v>
      </c>
      <c r="AN24" s="168">
        <v>9.6567087097000002</v>
      </c>
      <c r="AO24" s="168">
        <v>9.5725143570999993</v>
      </c>
      <c r="AP24" s="168">
        <v>9.9256771039</v>
      </c>
      <c r="AQ24" s="168">
        <v>10.132725821999999</v>
      </c>
      <c r="AR24" s="168">
        <v>10.820770232999999</v>
      </c>
      <c r="AS24" s="168">
        <v>11.046255037</v>
      </c>
      <c r="AT24" s="168">
        <v>10.687490992000001</v>
      </c>
      <c r="AU24" s="168">
        <v>11.187850869</v>
      </c>
      <c r="AV24" s="168">
        <v>10.651922988000001</v>
      </c>
      <c r="AW24" s="168">
        <v>10.449431773000001</v>
      </c>
      <c r="AX24" s="168">
        <v>10.15622432</v>
      </c>
      <c r="AY24" s="168">
        <v>10.201092394</v>
      </c>
      <c r="AZ24" s="168">
        <v>10.445486827</v>
      </c>
      <c r="BA24" s="168">
        <v>10.42</v>
      </c>
      <c r="BB24" s="168">
        <v>10.72</v>
      </c>
      <c r="BC24" s="168">
        <v>10.869020000000001</v>
      </c>
      <c r="BD24" s="168">
        <v>11.542920000000001</v>
      </c>
      <c r="BE24" s="258">
        <v>11.69412</v>
      </c>
      <c r="BF24" s="258">
        <v>11.2241</v>
      </c>
      <c r="BG24" s="258">
        <v>11.64072</v>
      </c>
      <c r="BH24" s="258">
        <v>10.99183</v>
      </c>
      <c r="BI24" s="258">
        <v>10.743679999999999</v>
      </c>
      <c r="BJ24" s="258">
        <v>10.37951</v>
      </c>
      <c r="BK24" s="258">
        <v>10.31894</v>
      </c>
      <c r="BL24" s="258">
        <v>10.45824</v>
      </c>
      <c r="BM24" s="258">
        <v>10.36755</v>
      </c>
      <c r="BN24" s="258">
        <v>10.61599</v>
      </c>
      <c r="BO24" s="258">
        <v>10.694710000000001</v>
      </c>
      <c r="BP24" s="258">
        <v>11.273020000000001</v>
      </c>
      <c r="BQ24" s="258">
        <v>11.53684</v>
      </c>
      <c r="BR24" s="258">
        <v>11.175050000000001</v>
      </c>
      <c r="BS24" s="258">
        <v>11.644170000000001</v>
      </c>
      <c r="BT24" s="258">
        <v>11.062989999999999</v>
      </c>
      <c r="BU24" s="258">
        <v>10.86232</v>
      </c>
      <c r="BV24" s="258">
        <v>10.47772</v>
      </c>
    </row>
    <row r="25" spans="1:74" ht="11.15" customHeight="1" x14ac:dyDescent="0.25">
      <c r="A25" s="91" t="s">
        <v>616</v>
      </c>
      <c r="B25" s="161" t="s">
        <v>425</v>
      </c>
      <c r="C25" s="168">
        <v>12.911320523000001</v>
      </c>
      <c r="D25" s="168">
        <v>13.023989509</v>
      </c>
      <c r="E25" s="168">
        <v>12.80968296</v>
      </c>
      <c r="F25" s="168">
        <v>13.06359571</v>
      </c>
      <c r="G25" s="168">
        <v>13.635050548000001</v>
      </c>
      <c r="H25" s="168">
        <v>15.464039723999999</v>
      </c>
      <c r="I25" s="168">
        <v>16.159099424000001</v>
      </c>
      <c r="J25" s="168">
        <v>16.066681512999999</v>
      </c>
      <c r="K25" s="168">
        <v>16.255131692999999</v>
      </c>
      <c r="L25" s="168">
        <v>15.411523224</v>
      </c>
      <c r="M25" s="168">
        <v>14.248738242</v>
      </c>
      <c r="N25" s="168">
        <v>13.271224097999999</v>
      </c>
      <c r="O25" s="168">
        <v>13.281972274999999</v>
      </c>
      <c r="P25" s="168">
        <v>13.476176421</v>
      </c>
      <c r="Q25" s="168">
        <v>13.306090458</v>
      </c>
      <c r="R25" s="168">
        <v>13.157424401</v>
      </c>
      <c r="S25" s="168">
        <v>14.411673349000001</v>
      </c>
      <c r="T25" s="168">
        <v>16.350916095999999</v>
      </c>
      <c r="U25" s="168">
        <v>16.816324990999998</v>
      </c>
      <c r="V25" s="168">
        <v>17.445836307</v>
      </c>
      <c r="W25" s="168">
        <v>17.036475679999999</v>
      </c>
      <c r="X25" s="168">
        <v>15.989942981</v>
      </c>
      <c r="Y25" s="168">
        <v>14.752489200999999</v>
      </c>
      <c r="Z25" s="168">
        <v>14.067689441000001</v>
      </c>
      <c r="AA25" s="168">
        <v>14.113069649</v>
      </c>
      <c r="AB25" s="168">
        <v>14.589693131000001</v>
      </c>
      <c r="AC25" s="168">
        <v>14.557835549</v>
      </c>
      <c r="AD25" s="168">
        <v>15.314779383999999</v>
      </c>
      <c r="AE25" s="168">
        <v>15.14614877</v>
      </c>
      <c r="AF25" s="168">
        <v>17.171424212000002</v>
      </c>
      <c r="AG25" s="168">
        <v>17.758570464999998</v>
      </c>
      <c r="AH25" s="168">
        <v>18.035598104000002</v>
      </c>
      <c r="AI25" s="168">
        <v>18.415405014000001</v>
      </c>
      <c r="AJ25" s="168">
        <v>17.414490312000002</v>
      </c>
      <c r="AK25" s="168">
        <v>15.176191551000001</v>
      </c>
      <c r="AL25" s="168">
        <v>15.547235239000001</v>
      </c>
      <c r="AM25" s="168">
        <v>15.614324601</v>
      </c>
      <c r="AN25" s="168">
        <v>16.225554322000001</v>
      </c>
      <c r="AO25" s="168">
        <v>16.545492378999999</v>
      </c>
      <c r="AP25" s="168">
        <v>17.608381203</v>
      </c>
      <c r="AQ25" s="168">
        <v>16.824352181999998</v>
      </c>
      <c r="AR25" s="168">
        <v>18.935007363</v>
      </c>
      <c r="AS25" s="168">
        <v>19.889940857999999</v>
      </c>
      <c r="AT25" s="168">
        <v>20.677754844999999</v>
      </c>
      <c r="AU25" s="168">
        <v>20.409022211</v>
      </c>
      <c r="AV25" s="168">
        <v>19.399474425000001</v>
      </c>
      <c r="AW25" s="168">
        <v>17.879714976999999</v>
      </c>
      <c r="AX25" s="168">
        <v>16.651491006000001</v>
      </c>
      <c r="AY25" s="168">
        <v>18.312999386000001</v>
      </c>
      <c r="AZ25" s="168">
        <v>17.866960398</v>
      </c>
      <c r="BA25" s="168">
        <v>18.03</v>
      </c>
      <c r="BB25" s="168">
        <v>17.68</v>
      </c>
      <c r="BC25" s="168">
        <v>18.023009999999999</v>
      </c>
      <c r="BD25" s="168">
        <v>20.775960000000001</v>
      </c>
      <c r="BE25" s="258">
        <v>21.866859999999999</v>
      </c>
      <c r="BF25" s="258">
        <v>22.674800000000001</v>
      </c>
      <c r="BG25" s="258">
        <v>22.062989999999999</v>
      </c>
      <c r="BH25" s="258">
        <v>20.763870000000001</v>
      </c>
      <c r="BI25" s="258">
        <v>18.98</v>
      </c>
      <c r="BJ25" s="258">
        <v>17.53284</v>
      </c>
      <c r="BK25" s="258">
        <v>18.99925</v>
      </c>
      <c r="BL25" s="258">
        <v>18.248390000000001</v>
      </c>
      <c r="BM25" s="258">
        <v>18.311019999999999</v>
      </c>
      <c r="BN25" s="258">
        <v>17.857030000000002</v>
      </c>
      <c r="BO25" s="258">
        <v>18.02919</v>
      </c>
      <c r="BP25" s="258">
        <v>20.691990000000001</v>
      </c>
      <c r="BQ25" s="258">
        <v>22.140750000000001</v>
      </c>
      <c r="BR25" s="258">
        <v>23.31832</v>
      </c>
      <c r="BS25" s="258">
        <v>22.89387</v>
      </c>
      <c r="BT25" s="258">
        <v>21.725909999999999</v>
      </c>
      <c r="BU25" s="258">
        <v>20.04937</v>
      </c>
      <c r="BV25" s="258">
        <v>18.429099999999998</v>
      </c>
    </row>
    <row r="26" spans="1:74" ht="11.15" customHeight="1" x14ac:dyDescent="0.25">
      <c r="A26" s="91" t="s">
        <v>617</v>
      </c>
      <c r="B26" s="161" t="s">
        <v>399</v>
      </c>
      <c r="C26" s="168">
        <v>10.3</v>
      </c>
      <c r="D26" s="168">
        <v>10.54</v>
      </c>
      <c r="E26" s="168">
        <v>10.46</v>
      </c>
      <c r="F26" s="168">
        <v>10.52</v>
      </c>
      <c r="G26" s="168">
        <v>10.54</v>
      </c>
      <c r="H26" s="168">
        <v>10.9</v>
      </c>
      <c r="I26" s="168">
        <v>11.02</v>
      </c>
      <c r="J26" s="168">
        <v>11.02</v>
      </c>
      <c r="K26" s="168">
        <v>10.96</v>
      </c>
      <c r="L26" s="168">
        <v>10.74</v>
      </c>
      <c r="M26" s="168">
        <v>10.57</v>
      </c>
      <c r="N26" s="168">
        <v>10.32</v>
      </c>
      <c r="O26" s="168">
        <v>10.18</v>
      </c>
      <c r="P26" s="168">
        <v>10.3</v>
      </c>
      <c r="Q26" s="168">
        <v>10.34</v>
      </c>
      <c r="R26" s="168">
        <v>10.37</v>
      </c>
      <c r="S26" s="168">
        <v>10.4</v>
      </c>
      <c r="T26" s="168">
        <v>10.89</v>
      </c>
      <c r="U26" s="168">
        <v>10.84</v>
      </c>
      <c r="V26" s="168">
        <v>10.9</v>
      </c>
      <c r="W26" s="168">
        <v>11.02</v>
      </c>
      <c r="X26" s="168">
        <v>10.72</v>
      </c>
      <c r="Y26" s="168">
        <v>10.53</v>
      </c>
      <c r="Z26" s="168">
        <v>10.41</v>
      </c>
      <c r="AA26" s="168">
        <v>10.27</v>
      </c>
      <c r="AB26" s="168">
        <v>11.36</v>
      </c>
      <c r="AC26" s="168">
        <v>11.08</v>
      </c>
      <c r="AD26" s="168">
        <v>10.87</v>
      </c>
      <c r="AE26" s="168">
        <v>10.86</v>
      </c>
      <c r="AF26" s="168">
        <v>11.33</v>
      </c>
      <c r="AG26" s="168">
        <v>11.46</v>
      </c>
      <c r="AH26" s="168">
        <v>11.52</v>
      </c>
      <c r="AI26" s="168">
        <v>11.65</v>
      </c>
      <c r="AJ26" s="168">
        <v>11.52</v>
      </c>
      <c r="AK26" s="168">
        <v>11.29</v>
      </c>
      <c r="AL26" s="168">
        <v>11.15</v>
      </c>
      <c r="AM26" s="168">
        <v>11.36</v>
      </c>
      <c r="AN26" s="168">
        <v>11.79</v>
      </c>
      <c r="AO26" s="168">
        <v>11.77</v>
      </c>
      <c r="AP26" s="168">
        <v>11.93</v>
      </c>
      <c r="AQ26" s="168">
        <v>12.15</v>
      </c>
      <c r="AR26" s="168">
        <v>12.9</v>
      </c>
      <c r="AS26" s="168">
        <v>13.15</v>
      </c>
      <c r="AT26" s="168">
        <v>13.53</v>
      </c>
      <c r="AU26" s="168">
        <v>13.45</v>
      </c>
      <c r="AV26" s="168">
        <v>13.05</v>
      </c>
      <c r="AW26" s="168">
        <v>12.5</v>
      </c>
      <c r="AX26" s="168">
        <v>12.42</v>
      </c>
      <c r="AY26" s="168">
        <v>12.79</v>
      </c>
      <c r="AZ26" s="168">
        <v>12.77</v>
      </c>
      <c r="BA26" s="168">
        <v>12.52</v>
      </c>
      <c r="BB26" s="168">
        <v>12.22</v>
      </c>
      <c r="BC26" s="168">
        <v>12.41371</v>
      </c>
      <c r="BD26" s="168">
        <v>13.02313</v>
      </c>
      <c r="BE26" s="258">
        <v>13.04621</v>
      </c>
      <c r="BF26" s="258">
        <v>13.227729999999999</v>
      </c>
      <c r="BG26" s="258">
        <v>13.00698</v>
      </c>
      <c r="BH26" s="258">
        <v>12.522030000000001</v>
      </c>
      <c r="BI26" s="258">
        <v>11.83414</v>
      </c>
      <c r="BJ26" s="258">
        <v>11.68426</v>
      </c>
      <c r="BK26" s="258">
        <v>12.072570000000001</v>
      </c>
      <c r="BL26" s="258">
        <v>12.10886</v>
      </c>
      <c r="BM26" s="258">
        <v>12.00474</v>
      </c>
      <c r="BN26" s="258">
        <v>11.851889999999999</v>
      </c>
      <c r="BO26" s="258">
        <v>12.199590000000001</v>
      </c>
      <c r="BP26" s="258">
        <v>12.94131</v>
      </c>
      <c r="BQ26" s="258">
        <v>13.17362</v>
      </c>
      <c r="BR26" s="258">
        <v>13.521839999999999</v>
      </c>
      <c r="BS26" s="258">
        <v>13.395440000000001</v>
      </c>
      <c r="BT26" s="258">
        <v>12.91508</v>
      </c>
      <c r="BU26" s="258">
        <v>12.2171</v>
      </c>
      <c r="BV26" s="258">
        <v>12.032260000000001</v>
      </c>
    </row>
    <row r="27" spans="1:74" ht="11.15" customHeight="1" x14ac:dyDescent="0.25">
      <c r="A27" s="91"/>
      <c r="B27" s="93" t="s">
        <v>29</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4"/>
      <c r="BF27" s="364"/>
      <c r="BG27" s="364"/>
      <c r="BH27" s="364"/>
      <c r="BI27" s="364"/>
      <c r="BJ27" s="364"/>
      <c r="BK27" s="364"/>
      <c r="BL27" s="364"/>
      <c r="BM27" s="364"/>
      <c r="BN27" s="364"/>
      <c r="BO27" s="364"/>
      <c r="BP27" s="364"/>
      <c r="BQ27" s="364"/>
      <c r="BR27" s="364"/>
      <c r="BS27" s="364"/>
      <c r="BT27" s="364"/>
      <c r="BU27" s="364"/>
      <c r="BV27" s="364"/>
    </row>
    <row r="28" spans="1:74" ht="11.15" customHeight="1" x14ac:dyDescent="0.25">
      <c r="A28" s="91" t="s">
        <v>618</v>
      </c>
      <c r="B28" s="159" t="s">
        <v>418</v>
      </c>
      <c r="C28" s="168">
        <v>13.439342194</v>
      </c>
      <c r="D28" s="168">
        <v>14.068303342</v>
      </c>
      <c r="E28" s="168">
        <v>13.454841027000001</v>
      </c>
      <c r="F28" s="168">
        <v>13.185185892</v>
      </c>
      <c r="G28" s="168">
        <v>12.584726184999999</v>
      </c>
      <c r="H28" s="168">
        <v>13.152950235</v>
      </c>
      <c r="I28" s="168">
        <v>12.77394</v>
      </c>
      <c r="J28" s="168">
        <v>12.716706287999999</v>
      </c>
      <c r="K28" s="168">
        <v>12.923197577</v>
      </c>
      <c r="L28" s="168">
        <v>12.512631208</v>
      </c>
      <c r="M28" s="168">
        <v>13.181720771</v>
      </c>
      <c r="N28" s="168">
        <v>13.055725718</v>
      </c>
      <c r="O28" s="168">
        <v>13.217267387</v>
      </c>
      <c r="P28" s="168">
        <v>13.096735646000001</v>
      </c>
      <c r="Q28" s="168">
        <v>12.847841194000001</v>
      </c>
      <c r="R28" s="168">
        <v>12.859046425000001</v>
      </c>
      <c r="S28" s="168">
        <v>13.03534368</v>
      </c>
      <c r="T28" s="168">
        <v>12.823530775</v>
      </c>
      <c r="U28" s="168">
        <v>13.087591976000001</v>
      </c>
      <c r="V28" s="168">
        <v>13.040714662999999</v>
      </c>
      <c r="W28" s="168">
        <v>12.802897241</v>
      </c>
      <c r="X28" s="168">
        <v>12.516286856000001</v>
      </c>
      <c r="Y28" s="168">
        <v>12.562359388999999</v>
      </c>
      <c r="Z28" s="168">
        <v>12.713910773</v>
      </c>
      <c r="AA28" s="168">
        <v>12.422948471</v>
      </c>
      <c r="AB28" s="168">
        <v>13.228068444</v>
      </c>
      <c r="AC28" s="168">
        <v>12.750089239999999</v>
      </c>
      <c r="AD28" s="168">
        <v>11.906142044999999</v>
      </c>
      <c r="AE28" s="168">
        <v>12.064642473999999</v>
      </c>
      <c r="AF28" s="168">
        <v>12.646033853</v>
      </c>
      <c r="AG28" s="168">
        <v>12.856625482</v>
      </c>
      <c r="AH28" s="168">
        <v>12.70655597</v>
      </c>
      <c r="AI28" s="168">
        <v>13.052499578999999</v>
      </c>
      <c r="AJ28" s="168">
        <v>13.086565413000001</v>
      </c>
      <c r="AK28" s="168">
        <v>13.411839647000001</v>
      </c>
      <c r="AL28" s="168">
        <v>13.474086418000001</v>
      </c>
      <c r="AM28" s="168">
        <v>15.268598594</v>
      </c>
      <c r="AN28" s="168">
        <v>15.262515800999999</v>
      </c>
      <c r="AO28" s="168">
        <v>14.829016291</v>
      </c>
      <c r="AP28" s="168">
        <v>14.770588384</v>
      </c>
      <c r="AQ28" s="168">
        <v>15.042501529000001</v>
      </c>
      <c r="AR28" s="168">
        <v>15.676912019</v>
      </c>
      <c r="AS28" s="168">
        <v>15.784544966</v>
      </c>
      <c r="AT28" s="168">
        <v>16.159652969</v>
      </c>
      <c r="AU28" s="168">
        <v>15.822762657</v>
      </c>
      <c r="AV28" s="168">
        <v>14.95613322</v>
      </c>
      <c r="AW28" s="168">
        <v>14.773719161000001</v>
      </c>
      <c r="AX28" s="168">
        <v>16.381050419000001</v>
      </c>
      <c r="AY28" s="168">
        <v>16.380924180000001</v>
      </c>
      <c r="AZ28" s="168">
        <v>16.202107388000002</v>
      </c>
      <c r="BA28" s="168">
        <v>16.05</v>
      </c>
      <c r="BB28" s="168">
        <v>15.2</v>
      </c>
      <c r="BC28" s="168">
        <v>15.39268</v>
      </c>
      <c r="BD28" s="168">
        <v>16.01605</v>
      </c>
      <c r="BE28" s="258">
        <v>16.02336</v>
      </c>
      <c r="BF28" s="258">
        <v>16.226279999999999</v>
      </c>
      <c r="BG28" s="258">
        <v>15.67404</v>
      </c>
      <c r="BH28" s="258">
        <v>14.668240000000001</v>
      </c>
      <c r="BI28" s="258">
        <v>14.29833</v>
      </c>
      <c r="BJ28" s="258">
        <v>15.682219999999999</v>
      </c>
      <c r="BK28" s="258">
        <v>15.590680000000001</v>
      </c>
      <c r="BL28" s="258">
        <v>15.401</v>
      </c>
      <c r="BM28" s="258">
        <v>15.234500000000001</v>
      </c>
      <c r="BN28" s="258">
        <v>14.37819</v>
      </c>
      <c r="BO28" s="258">
        <v>14.70434</v>
      </c>
      <c r="BP28" s="258">
        <v>15.40531</v>
      </c>
      <c r="BQ28" s="258">
        <v>15.52726</v>
      </c>
      <c r="BR28" s="258">
        <v>15.86866</v>
      </c>
      <c r="BS28" s="258">
        <v>15.5037</v>
      </c>
      <c r="BT28" s="258">
        <v>14.62909</v>
      </c>
      <c r="BU28" s="258">
        <v>14.402559999999999</v>
      </c>
      <c r="BV28" s="258">
        <v>15.944800000000001</v>
      </c>
    </row>
    <row r="29" spans="1:74" ht="11.15" customHeight="1" x14ac:dyDescent="0.25">
      <c r="A29" s="91" t="s">
        <v>619</v>
      </c>
      <c r="B29" s="148" t="s">
        <v>448</v>
      </c>
      <c r="C29" s="168">
        <v>6.8247028936999996</v>
      </c>
      <c r="D29" s="168">
        <v>6.7358529864000003</v>
      </c>
      <c r="E29" s="168">
        <v>6.6847739223999998</v>
      </c>
      <c r="F29" s="168">
        <v>6.5749873887000003</v>
      </c>
      <c r="G29" s="168">
        <v>6.6665550702000003</v>
      </c>
      <c r="H29" s="168">
        <v>6.3772597325999998</v>
      </c>
      <c r="I29" s="168">
        <v>6.5736319956999996</v>
      </c>
      <c r="J29" s="168">
        <v>6.6527027404999997</v>
      </c>
      <c r="K29" s="168">
        <v>6.4761132020999996</v>
      </c>
      <c r="L29" s="168">
        <v>6.4504799661999996</v>
      </c>
      <c r="M29" s="168">
        <v>6.4040350673999997</v>
      </c>
      <c r="N29" s="168">
        <v>6.4378547831999997</v>
      </c>
      <c r="O29" s="168">
        <v>6.4270655356999997</v>
      </c>
      <c r="P29" s="168">
        <v>6.4813402352000002</v>
      </c>
      <c r="Q29" s="168">
        <v>6.3032138796000003</v>
      </c>
      <c r="R29" s="168">
        <v>6.3328181225</v>
      </c>
      <c r="S29" s="168">
        <v>6.3648522463999999</v>
      </c>
      <c r="T29" s="168">
        <v>6.4174307717000003</v>
      </c>
      <c r="U29" s="168">
        <v>6.4847160788</v>
      </c>
      <c r="V29" s="168">
        <v>6.4197455364999998</v>
      </c>
      <c r="W29" s="168">
        <v>6.3974225639000002</v>
      </c>
      <c r="X29" s="168">
        <v>6.2597208706999998</v>
      </c>
      <c r="Y29" s="168">
        <v>6.2859094853000004</v>
      </c>
      <c r="Z29" s="168">
        <v>6.3420104778999997</v>
      </c>
      <c r="AA29" s="168">
        <v>6.3396190471000002</v>
      </c>
      <c r="AB29" s="168">
        <v>6.7377005798000003</v>
      </c>
      <c r="AC29" s="168">
        <v>6.4890401725000002</v>
      </c>
      <c r="AD29" s="168">
        <v>6.3598956999</v>
      </c>
      <c r="AE29" s="168">
        <v>6.4799137913999996</v>
      </c>
      <c r="AF29" s="168">
        <v>6.8237050268999999</v>
      </c>
      <c r="AG29" s="168">
        <v>6.9944182974000002</v>
      </c>
      <c r="AH29" s="168">
        <v>7.0778118276999997</v>
      </c>
      <c r="AI29" s="168">
        <v>7.1083969311999997</v>
      </c>
      <c r="AJ29" s="168">
        <v>7.2496738734999999</v>
      </c>
      <c r="AK29" s="168">
        <v>7.4660578033</v>
      </c>
      <c r="AL29" s="168">
        <v>7.1868959987999999</v>
      </c>
      <c r="AM29" s="168">
        <v>7.9633688153</v>
      </c>
      <c r="AN29" s="168">
        <v>7.9740659678999997</v>
      </c>
      <c r="AO29" s="168">
        <v>7.6874839938999999</v>
      </c>
      <c r="AP29" s="168">
        <v>7.8195955340000003</v>
      </c>
      <c r="AQ29" s="168">
        <v>8.2676516921999994</v>
      </c>
      <c r="AR29" s="168">
        <v>8.7646279926999995</v>
      </c>
      <c r="AS29" s="168">
        <v>9.2220727814999996</v>
      </c>
      <c r="AT29" s="168">
        <v>9.5705587043999998</v>
      </c>
      <c r="AU29" s="168">
        <v>9.1087812669999995</v>
      </c>
      <c r="AV29" s="168">
        <v>8.3256502888000004</v>
      </c>
      <c r="AW29" s="168">
        <v>8.1784756127999998</v>
      </c>
      <c r="AX29" s="168">
        <v>8.8790600983000001</v>
      </c>
      <c r="AY29" s="168">
        <v>8.5820805058000005</v>
      </c>
      <c r="AZ29" s="168">
        <v>8.3551819938000005</v>
      </c>
      <c r="BA29" s="168">
        <v>7.97</v>
      </c>
      <c r="BB29" s="168">
        <v>7.88</v>
      </c>
      <c r="BC29" s="168">
        <v>8.072438</v>
      </c>
      <c r="BD29" s="168">
        <v>8.4563430000000004</v>
      </c>
      <c r="BE29" s="258">
        <v>8.9408879999999993</v>
      </c>
      <c r="BF29" s="258">
        <v>9.0686470000000003</v>
      </c>
      <c r="BG29" s="258">
        <v>8.6283609999999999</v>
      </c>
      <c r="BH29" s="258">
        <v>7.9855780000000003</v>
      </c>
      <c r="BI29" s="258">
        <v>7.9823550000000001</v>
      </c>
      <c r="BJ29" s="258">
        <v>8.5718739999999993</v>
      </c>
      <c r="BK29" s="258">
        <v>8.8230810000000002</v>
      </c>
      <c r="BL29" s="258">
        <v>8.5210369999999998</v>
      </c>
      <c r="BM29" s="258">
        <v>8.1242230000000006</v>
      </c>
      <c r="BN29" s="258">
        <v>7.8867589999999996</v>
      </c>
      <c r="BO29" s="258">
        <v>8.1006579999999992</v>
      </c>
      <c r="BP29" s="258">
        <v>8.5296520000000005</v>
      </c>
      <c r="BQ29" s="258">
        <v>8.8908400000000007</v>
      </c>
      <c r="BR29" s="258">
        <v>9.1456800000000005</v>
      </c>
      <c r="BS29" s="258">
        <v>8.6800789999999992</v>
      </c>
      <c r="BT29" s="258">
        <v>7.9885320000000002</v>
      </c>
      <c r="BU29" s="258">
        <v>7.978777</v>
      </c>
      <c r="BV29" s="258">
        <v>8.5563490000000009</v>
      </c>
    </row>
    <row r="30" spans="1:74" ht="11.15" customHeight="1" x14ac:dyDescent="0.25">
      <c r="A30" s="91" t="s">
        <v>620</v>
      </c>
      <c r="B30" s="159" t="s">
        <v>419</v>
      </c>
      <c r="C30" s="168">
        <v>7.0625762889999999</v>
      </c>
      <c r="D30" s="168">
        <v>7.1329968091999998</v>
      </c>
      <c r="E30" s="168">
        <v>7.1024958488000003</v>
      </c>
      <c r="F30" s="168">
        <v>7.0157824004</v>
      </c>
      <c r="G30" s="168">
        <v>6.8490332557000002</v>
      </c>
      <c r="H30" s="168">
        <v>6.8851072340000004</v>
      </c>
      <c r="I30" s="168">
        <v>6.9438229576000001</v>
      </c>
      <c r="J30" s="168">
        <v>6.8705991872999999</v>
      </c>
      <c r="K30" s="168">
        <v>6.7406217714999999</v>
      </c>
      <c r="L30" s="168">
        <v>6.8926803061999999</v>
      </c>
      <c r="M30" s="168">
        <v>6.8160542882000001</v>
      </c>
      <c r="N30" s="168">
        <v>6.6069096498000004</v>
      </c>
      <c r="O30" s="168">
        <v>6.6578068922</v>
      </c>
      <c r="P30" s="168">
        <v>6.6908738697999999</v>
      </c>
      <c r="Q30" s="168">
        <v>6.5287158402000003</v>
      </c>
      <c r="R30" s="168">
        <v>6.7975839215000002</v>
      </c>
      <c r="S30" s="168">
        <v>6.8242303160000004</v>
      </c>
      <c r="T30" s="168">
        <v>6.9815446275999999</v>
      </c>
      <c r="U30" s="168">
        <v>6.9892020386000002</v>
      </c>
      <c r="V30" s="168">
        <v>6.8269002636999998</v>
      </c>
      <c r="W30" s="168">
        <v>6.8003334860000004</v>
      </c>
      <c r="X30" s="168">
        <v>6.7730877098000004</v>
      </c>
      <c r="Y30" s="168">
        <v>6.6938937074</v>
      </c>
      <c r="Z30" s="168">
        <v>6.7527188794999997</v>
      </c>
      <c r="AA30" s="168">
        <v>6.5946683356999998</v>
      </c>
      <c r="AB30" s="168">
        <v>7.3473519191000003</v>
      </c>
      <c r="AC30" s="168">
        <v>6.8314690316000002</v>
      </c>
      <c r="AD30" s="168">
        <v>6.7411302057000002</v>
      </c>
      <c r="AE30" s="168">
        <v>6.8480583908000003</v>
      </c>
      <c r="AF30" s="168">
        <v>7.1637419305999996</v>
      </c>
      <c r="AG30" s="168">
        <v>7.2952575303999998</v>
      </c>
      <c r="AH30" s="168">
        <v>7.3259164397000003</v>
      </c>
      <c r="AI30" s="168">
        <v>7.45402874</v>
      </c>
      <c r="AJ30" s="168">
        <v>7.6804445053999997</v>
      </c>
      <c r="AK30" s="168">
        <v>7.7885547268000002</v>
      </c>
      <c r="AL30" s="168">
        <v>7.5053069775000001</v>
      </c>
      <c r="AM30" s="168">
        <v>7.6186137744</v>
      </c>
      <c r="AN30" s="168">
        <v>7.8453188692999998</v>
      </c>
      <c r="AO30" s="168">
        <v>7.7178913444999999</v>
      </c>
      <c r="AP30" s="168">
        <v>8.0854557126</v>
      </c>
      <c r="AQ30" s="168">
        <v>8.6165042009999997</v>
      </c>
      <c r="AR30" s="168">
        <v>8.9205809904999995</v>
      </c>
      <c r="AS30" s="168">
        <v>9.0139477577000005</v>
      </c>
      <c r="AT30" s="168">
        <v>9.1526375171000005</v>
      </c>
      <c r="AU30" s="168">
        <v>8.7922239998999991</v>
      </c>
      <c r="AV30" s="168">
        <v>8.6890929965999995</v>
      </c>
      <c r="AW30" s="168">
        <v>8.3535142163000007</v>
      </c>
      <c r="AX30" s="168">
        <v>8.4627176753000004</v>
      </c>
      <c r="AY30" s="168">
        <v>8.3812868899000001</v>
      </c>
      <c r="AZ30" s="168">
        <v>8.4177645560999999</v>
      </c>
      <c r="BA30" s="168">
        <v>8.2100000000000009</v>
      </c>
      <c r="BB30" s="168">
        <v>7.96</v>
      </c>
      <c r="BC30" s="168">
        <v>8.3937830000000009</v>
      </c>
      <c r="BD30" s="168">
        <v>8.5747999999999998</v>
      </c>
      <c r="BE30" s="258">
        <v>8.7168399999999995</v>
      </c>
      <c r="BF30" s="258">
        <v>8.7818310000000004</v>
      </c>
      <c r="BG30" s="258">
        <v>8.4459420000000005</v>
      </c>
      <c r="BH30" s="258">
        <v>8.5076649999999994</v>
      </c>
      <c r="BI30" s="258">
        <v>8.2911339999999996</v>
      </c>
      <c r="BJ30" s="258">
        <v>8.3326539999999998</v>
      </c>
      <c r="BK30" s="258">
        <v>8.6776020000000003</v>
      </c>
      <c r="BL30" s="258">
        <v>8.7720690000000001</v>
      </c>
      <c r="BM30" s="258">
        <v>8.5632959999999994</v>
      </c>
      <c r="BN30" s="258">
        <v>8.2345930000000003</v>
      </c>
      <c r="BO30" s="258">
        <v>8.6051730000000006</v>
      </c>
      <c r="BP30" s="258">
        <v>8.8259650000000001</v>
      </c>
      <c r="BQ30" s="258">
        <v>8.9692050000000005</v>
      </c>
      <c r="BR30" s="258">
        <v>9.0911709999999992</v>
      </c>
      <c r="BS30" s="258">
        <v>8.6993939999999998</v>
      </c>
      <c r="BT30" s="258">
        <v>8.7013979999999993</v>
      </c>
      <c r="BU30" s="258">
        <v>8.4856470000000002</v>
      </c>
      <c r="BV30" s="258">
        <v>8.5012609999999995</v>
      </c>
    </row>
    <row r="31" spans="1:74" ht="11.15" customHeight="1" x14ac:dyDescent="0.25">
      <c r="A31" s="91" t="s">
        <v>621</v>
      </c>
      <c r="B31" s="159" t="s">
        <v>420</v>
      </c>
      <c r="C31" s="168">
        <v>6.7848683479999998</v>
      </c>
      <c r="D31" s="168">
        <v>7.1597665146000002</v>
      </c>
      <c r="E31" s="168">
        <v>7.2357136223999996</v>
      </c>
      <c r="F31" s="168">
        <v>6.7911945580999999</v>
      </c>
      <c r="G31" s="168">
        <v>7.0706599115</v>
      </c>
      <c r="H31" s="168">
        <v>7.8203868977999997</v>
      </c>
      <c r="I31" s="168">
        <v>8.024391026</v>
      </c>
      <c r="J31" s="168">
        <v>8.0607112675000003</v>
      </c>
      <c r="K31" s="168">
        <v>7.7760219996000002</v>
      </c>
      <c r="L31" s="168">
        <v>6.9746376640000003</v>
      </c>
      <c r="M31" s="168">
        <v>6.7401846263999996</v>
      </c>
      <c r="N31" s="168">
        <v>6.6376029024000003</v>
      </c>
      <c r="O31" s="168">
        <v>6.7198545871000004</v>
      </c>
      <c r="P31" s="168">
        <v>6.8608327616000002</v>
      </c>
      <c r="Q31" s="168">
        <v>7.0266901168000002</v>
      </c>
      <c r="R31" s="168">
        <v>6.9402286843000001</v>
      </c>
      <c r="S31" s="168">
        <v>7.0957065009000004</v>
      </c>
      <c r="T31" s="168">
        <v>7.5854529225</v>
      </c>
      <c r="U31" s="168">
        <v>7.9831805633000004</v>
      </c>
      <c r="V31" s="168">
        <v>7.7860921724000001</v>
      </c>
      <c r="W31" s="168">
        <v>7.4948935853999998</v>
      </c>
      <c r="X31" s="168">
        <v>6.7182768771000001</v>
      </c>
      <c r="Y31" s="168">
        <v>6.5305261128999996</v>
      </c>
      <c r="Z31" s="168">
        <v>6.4075210440000001</v>
      </c>
      <c r="AA31" s="168">
        <v>6.5390085628000003</v>
      </c>
      <c r="AB31" s="168">
        <v>7.6887506858999997</v>
      </c>
      <c r="AC31" s="168">
        <v>6.7081519269000003</v>
      </c>
      <c r="AD31" s="168">
        <v>6.9985164012999999</v>
      </c>
      <c r="AE31" s="168">
        <v>6.8622900054000002</v>
      </c>
      <c r="AF31" s="168">
        <v>8.0045221544</v>
      </c>
      <c r="AG31" s="168">
        <v>8.0217404806000001</v>
      </c>
      <c r="AH31" s="168">
        <v>7.9719006506000003</v>
      </c>
      <c r="AI31" s="168">
        <v>7.9769041450999998</v>
      </c>
      <c r="AJ31" s="168">
        <v>7.1558948824000002</v>
      </c>
      <c r="AK31" s="168">
        <v>7.0771081061999999</v>
      </c>
      <c r="AL31" s="168">
        <v>6.9497268762999997</v>
      </c>
      <c r="AM31" s="168">
        <v>7.1320724452000004</v>
      </c>
      <c r="AN31" s="168">
        <v>7.2523729099000001</v>
      </c>
      <c r="AO31" s="168">
        <v>7.1244801741000003</v>
      </c>
      <c r="AP31" s="168">
        <v>7.4289421482</v>
      </c>
      <c r="AQ31" s="168">
        <v>7.7235146856999997</v>
      </c>
      <c r="AR31" s="168">
        <v>8.7789556579999992</v>
      </c>
      <c r="AS31" s="168">
        <v>8.7704846202999995</v>
      </c>
      <c r="AT31" s="168">
        <v>8.765774059</v>
      </c>
      <c r="AU31" s="168">
        <v>8.5501497339999997</v>
      </c>
      <c r="AV31" s="168">
        <v>7.6211455166000004</v>
      </c>
      <c r="AW31" s="168">
        <v>7.4247117392000002</v>
      </c>
      <c r="AX31" s="168">
        <v>7.3332369068999999</v>
      </c>
      <c r="AY31" s="168">
        <v>7.4323532524000004</v>
      </c>
      <c r="AZ31" s="168">
        <v>7.4101371390999997</v>
      </c>
      <c r="BA31" s="168">
        <v>7.32</v>
      </c>
      <c r="BB31" s="168">
        <v>7.33</v>
      </c>
      <c r="BC31" s="168">
        <v>7.5242560000000003</v>
      </c>
      <c r="BD31" s="168">
        <v>8.4884959999999996</v>
      </c>
      <c r="BE31" s="258">
        <v>8.3937039999999996</v>
      </c>
      <c r="BF31" s="258">
        <v>8.3984679999999994</v>
      </c>
      <c r="BG31" s="258">
        <v>8.1825259999999993</v>
      </c>
      <c r="BH31" s="258">
        <v>7.4662240000000004</v>
      </c>
      <c r="BI31" s="258">
        <v>7.3331530000000003</v>
      </c>
      <c r="BJ31" s="258">
        <v>7.2808460000000004</v>
      </c>
      <c r="BK31" s="258">
        <v>7.6274040000000003</v>
      </c>
      <c r="BL31" s="258">
        <v>7.6323499999999997</v>
      </c>
      <c r="BM31" s="258">
        <v>7.5741959999999997</v>
      </c>
      <c r="BN31" s="258">
        <v>7.510618</v>
      </c>
      <c r="BO31" s="258">
        <v>7.657896</v>
      </c>
      <c r="BP31" s="258">
        <v>8.6040100000000006</v>
      </c>
      <c r="BQ31" s="258">
        <v>8.612546</v>
      </c>
      <c r="BR31" s="258">
        <v>8.6365970000000001</v>
      </c>
      <c r="BS31" s="258">
        <v>8.3879529999999995</v>
      </c>
      <c r="BT31" s="258">
        <v>7.5926039999999997</v>
      </c>
      <c r="BU31" s="258">
        <v>7.4606300000000001</v>
      </c>
      <c r="BV31" s="258">
        <v>7.3746169999999998</v>
      </c>
    </row>
    <row r="32" spans="1:74" ht="11.15" customHeight="1" x14ac:dyDescent="0.25">
      <c r="A32" s="91" t="s">
        <v>622</v>
      </c>
      <c r="B32" s="159" t="s">
        <v>421</v>
      </c>
      <c r="C32" s="168">
        <v>6.3210427455999998</v>
      </c>
      <c r="D32" s="168">
        <v>6.3504755503999997</v>
      </c>
      <c r="E32" s="168">
        <v>6.4437087755000002</v>
      </c>
      <c r="F32" s="168">
        <v>6.1866098025999996</v>
      </c>
      <c r="G32" s="168">
        <v>6.4082874784000001</v>
      </c>
      <c r="H32" s="168">
        <v>6.5961273636</v>
      </c>
      <c r="I32" s="168">
        <v>6.9676986352999997</v>
      </c>
      <c r="J32" s="168">
        <v>6.8968676036999996</v>
      </c>
      <c r="K32" s="168">
        <v>6.7181707455000002</v>
      </c>
      <c r="L32" s="168">
        <v>6.4200288328999999</v>
      </c>
      <c r="M32" s="168">
        <v>6.3989092447000004</v>
      </c>
      <c r="N32" s="168">
        <v>6.1347557003000004</v>
      </c>
      <c r="O32" s="168">
        <v>6.0515661856999996</v>
      </c>
      <c r="P32" s="168">
        <v>6.1468225091999997</v>
      </c>
      <c r="Q32" s="168">
        <v>5.9809495596</v>
      </c>
      <c r="R32" s="168">
        <v>6.2340350358999999</v>
      </c>
      <c r="S32" s="168">
        <v>5.9003762639000001</v>
      </c>
      <c r="T32" s="168">
        <v>6.3737728657000003</v>
      </c>
      <c r="U32" s="168">
        <v>6.6941014761000002</v>
      </c>
      <c r="V32" s="168">
        <v>6.4365569173999999</v>
      </c>
      <c r="W32" s="168">
        <v>6.5947067642999997</v>
      </c>
      <c r="X32" s="168">
        <v>6.1771795300000001</v>
      </c>
      <c r="Y32" s="168">
        <v>6.0052619374000002</v>
      </c>
      <c r="Z32" s="168">
        <v>6.3695819271999996</v>
      </c>
      <c r="AA32" s="168">
        <v>5.8947251439999997</v>
      </c>
      <c r="AB32" s="168">
        <v>6.4352609333000004</v>
      </c>
      <c r="AC32" s="168">
        <v>6.0460772943999999</v>
      </c>
      <c r="AD32" s="168">
        <v>5.9640857099</v>
      </c>
      <c r="AE32" s="168">
        <v>6.1967561717999997</v>
      </c>
      <c r="AF32" s="168">
        <v>6.3687729852999997</v>
      </c>
      <c r="AG32" s="168">
        <v>6.8072164721000004</v>
      </c>
      <c r="AH32" s="168">
        <v>6.9542200309000002</v>
      </c>
      <c r="AI32" s="168">
        <v>6.9978518759000004</v>
      </c>
      <c r="AJ32" s="168">
        <v>6.7959541619000001</v>
      </c>
      <c r="AK32" s="168">
        <v>6.7056289057000003</v>
      </c>
      <c r="AL32" s="168">
        <v>6.7264747498000004</v>
      </c>
      <c r="AM32" s="168">
        <v>6.6847657460000001</v>
      </c>
      <c r="AN32" s="168">
        <v>6.8668749304999999</v>
      </c>
      <c r="AO32" s="168">
        <v>6.9987132667000003</v>
      </c>
      <c r="AP32" s="168">
        <v>7.2743759502999996</v>
      </c>
      <c r="AQ32" s="168">
        <v>7.9125426744</v>
      </c>
      <c r="AR32" s="168">
        <v>9.0518731437</v>
      </c>
      <c r="AS32" s="168">
        <v>9.1570531718999995</v>
      </c>
      <c r="AT32" s="168">
        <v>9.3702701423000008</v>
      </c>
      <c r="AU32" s="168">
        <v>8.7694370098000007</v>
      </c>
      <c r="AV32" s="168">
        <v>7.9946526815999999</v>
      </c>
      <c r="AW32" s="168">
        <v>7.8146330261000001</v>
      </c>
      <c r="AX32" s="168">
        <v>8.3580143407000005</v>
      </c>
      <c r="AY32" s="168">
        <v>7.9421026302</v>
      </c>
      <c r="AZ32" s="168">
        <v>7.7542770402999999</v>
      </c>
      <c r="BA32" s="168">
        <v>7.41</v>
      </c>
      <c r="BB32" s="168">
        <v>7.32</v>
      </c>
      <c r="BC32" s="168">
        <v>7.5402639999999996</v>
      </c>
      <c r="BD32" s="168">
        <v>8.2989390000000007</v>
      </c>
      <c r="BE32" s="258">
        <v>8.4390180000000008</v>
      </c>
      <c r="BF32" s="258">
        <v>8.5310089999999992</v>
      </c>
      <c r="BG32" s="258">
        <v>8.0006889999999995</v>
      </c>
      <c r="BH32" s="258">
        <v>7.5586159999999998</v>
      </c>
      <c r="BI32" s="258">
        <v>7.3671049999999996</v>
      </c>
      <c r="BJ32" s="258">
        <v>7.916417</v>
      </c>
      <c r="BK32" s="258">
        <v>8.1042179999999995</v>
      </c>
      <c r="BL32" s="258">
        <v>8.0511219999999994</v>
      </c>
      <c r="BM32" s="258">
        <v>7.5851749999999996</v>
      </c>
      <c r="BN32" s="258">
        <v>7.394342</v>
      </c>
      <c r="BO32" s="258">
        <v>7.6300239999999997</v>
      </c>
      <c r="BP32" s="258">
        <v>8.4020530000000004</v>
      </c>
      <c r="BQ32" s="258">
        <v>8.6163270000000001</v>
      </c>
      <c r="BR32" s="258">
        <v>8.8298389999999998</v>
      </c>
      <c r="BS32" s="258">
        <v>8.1378730000000008</v>
      </c>
      <c r="BT32" s="258">
        <v>7.6914920000000002</v>
      </c>
      <c r="BU32" s="258">
        <v>7.495438</v>
      </c>
      <c r="BV32" s="258">
        <v>7.9901390000000001</v>
      </c>
    </row>
    <row r="33" spans="1:74" ht="11.15" customHeight="1" x14ac:dyDescent="0.25">
      <c r="A33" s="91" t="s">
        <v>623</v>
      </c>
      <c r="B33" s="159" t="s">
        <v>422</v>
      </c>
      <c r="C33" s="168">
        <v>5.7369947410000002</v>
      </c>
      <c r="D33" s="168">
        <v>5.7219653925999996</v>
      </c>
      <c r="E33" s="168">
        <v>5.6788642458999998</v>
      </c>
      <c r="F33" s="168">
        <v>5.7103132232</v>
      </c>
      <c r="G33" s="168">
        <v>5.7924228678</v>
      </c>
      <c r="H33" s="168">
        <v>5.8076737531999996</v>
      </c>
      <c r="I33" s="168">
        <v>6.0072749763999997</v>
      </c>
      <c r="J33" s="168">
        <v>5.8904760664999998</v>
      </c>
      <c r="K33" s="168">
        <v>5.9641374778999996</v>
      </c>
      <c r="L33" s="168">
        <v>5.5687278280000001</v>
      </c>
      <c r="M33" s="168">
        <v>5.8293621641</v>
      </c>
      <c r="N33" s="168">
        <v>5.4312056590999997</v>
      </c>
      <c r="O33" s="168">
        <v>5.5101687882999997</v>
      </c>
      <c r="P33" s="168">
        <v>5.4980937828999998</v>
      </c>
      <c r="Q33" s="168">
        <v>5.3987681709000004</v>
      </c>
      <c r="R33" s="168">
        <v>5.4344095648000001</v>
      </c>
      <c r="S33" s="168">
        <v>5.4730875518</v>
      </c>
      <c r="T33" s="168">
        <v>5.6226452120000001</v>
      </c>
      <c r="U33" s="168">
        <v>5.7348069328999998</v>
      </c>
      <c r="V33" s="168">
        <v>5.7361492156000002</v>
      </c>
      <c r="W33" s="168">
        <v>5.6414426132999997</v>
      </c>
      <c r="X33" s="168">
        <v>5.5569668345999998</v>
      </c>
      <c r="Y33" s="168">
        <v>5.5865003027000002</v>
      </c>
      <c r="Z33" s="168">
        <v>5.4116147912999999</v>
      </c>
      <c r="AA33" s="168">
        <v>5.4256635254000001</v>
      </c>
      <c r="AB33" s="168">
        <v>6.0731565225999997</v>
      </c>
      <c r="AC33" s="168">
        <v>5.5783862064000003</v>
      </c>
      <c r="AD33" s="168">
        <v>5.7447058860000002</v>
      </c>
      <c r="AE33" s="168">
        <v>5.6707102346999996</v>
      </c>
      <c r="AF33" s="168">
        <v>5.9716769947000001</v>
      </c>
      <c r="AG33" s="168">
        <v>6.2153885197000003</v>
      </c>
      <c r="AH33" s="168">
        <v>6.1996615134999997</v>
      </c>
      <c r="AI33" s="168">
        <v>6.1895866870000003</v>
      </c>
      <c r="AJ33" s="168">
        <v>6.2250311070000004</v>
      </c>
      <c r="AK33" s="168">
        <v>6.4528558184999998</v>
      </c>
      <c r="AL33" s="168">
        <v>5.8824351067</v>
      </c>
      <c r="AM33" s="168">
        <v>6.6325996136000001</v>
      </c>
      <c r="AN33" s="168">
        <v>6.2546011454999997</v>
      </c>
      <c r="AO33" s="168">
        <v>6.1588831419999996</v>
      </c>
      <c r="AP33" s="168">
        <v>6.8324505488999998</v>
      </c>
      <c r="AQ33" s="168">
        <v>7.1990168065000004</v>
      </c>
      <c r="AR33" s="168">
        <v>8.0195602690999994</v>
      </c>
      <c r="AS33" s="168">
        <v>8.2811322310000008</v>
      </c>
      <c r="AT33" s="168">
        <v>8.8487996989000006</v>
      </c>
      <c r="AU33" s="168">
        <v>8.0647034214000008</v>
      </c>
      <c r="AV33" s="168">
        <v>7.4272743046</v>
      </c>
      <c r="AW33" s="168">
        <v>7.6546460114999997</v>
      </c>
      <c r="AX33" s="168">
        <v>7.5236212395999997</v>
      </c>
      <c r="AY33" s="168">
        <v>7.0806596562999999</v>
      </c>
      <c r="AZ33" s="168">
        <v>7.2220498051000002</v>
      </c>
      <c r="BA33" s="168">
        <v>6.66</v>
      </c>
      <c r="BB33" s="168">
        <v>6.39</v>
      </c>
      <c r="BC33" s="168">
        <v>6.5751059999999999</v>
      </c>
      <c r="BD33" s="168">
        <v>7.1886429999999999</v>
      </c>
      <c r="BE33" s="258">
        <v>7.5886659999999999</v>
      </c>
      <c r="BF33" s="258">
        <v>8.0712980000000005</v>
      </c>
      <c r="BG33" s="258">
        <v>7.372045</v>
      </c>
      <c r="BH33" s="258">
        <v>7.0161530000000001</v>
      </c>
      <c r="BI33" s="258">
        <v>7.2469640000000002</v>
      </c>
      <c r="BJ33" s="258">
        <v>7.2034479999999999</v>
      </c>
      <c r="BK33" s="258">
        <v>7.1985489999999999</v>
      </c>
      <c r="BL33" s="258">
        <v>7.4695790000000004</v>
      </c>
      <c r="BM33" s="258">
        <v>6.7950169999999996</v>
      </c>
      <c r="BN33" s="258">
        <v>6.4725260000000002</v>
      </c>
      <c r="BO33" s="258">
        <v>6.6676919999999997</v>
      </c>
      <c r="BP33" s="258">
        <v>7.3064619999999998</v>
      </c>
      <c r="BQ33" s="258">
        <v>7.7554189999999998</v>
      </c>
      <c r="BR33" s="258">
        <v>8.3398800000000008</v>
      </c>
      <c r="BS33" s="258">
        <v>7.520829</v>
      </c>
      <c r="BT33" s="258">
        <v>7.1517249999999999</v>
      </c>
      <c r="BU33" s="258">
        <v>7.4011740000000001</v>
      </c>
      <c r="BV33" s="258">
        <v>7.30084</v>
      </c>
    </row>
    <row r="34" spans="1:74" ht="11.15" customHeight="1" x14ac:dyDescent="0.25">
      <c r="A34" s="91" t="s">
        <v>624</v>
      </c>
      <c r="B34" s="159" t="s">
        <v>423</v>
      </c>
      <c r="C34" s="168">
        <v>5.1752777771999998</v>
      </c>
      <c r="D34" s="168">
        <v>5.1546977637999998</v>
      </c>
      <c r="E34" s="168">
        <v>5.3718017819000003</v>
      </c>
      <c r="F34" s="168">
        <v>5.1336193306000002</v>
      </c>
      <c r="G34" s="168">
        <v>5.2902203368</v>
      </c>
      <c r="H34" s="168">
        <v>5.192562809</v>
      </c>
      <c r="I34" s="168">
        <v>5.4366847326999999</v>
      </c>
      <c r="J34" s="168">
        <v>6.6705051606000003</v>
      </c>
      <c r="K34" s="168">
        <v>5.6338573353000001</v>
      </c>
      <c r="L34" s="168">
        <v>5.4758772202000001</v>
      </c>
      <c r="M34" s="168">
        <v>5.4414879082000001</v>
      </c>
      <c r="N34" s="168">
        <v>4.9716944022999998</v>
      </c>
      <c r="O34" s="168">
        <v>4.9433925716999996</v>
      </c>
      <c r="P34" s="168">
        <v>5.0818534786000003</v>
      </c>
      <c r="Q34" s="168">
        <v>5.0546900494999996</v>
      </c>
      <c r="R34" s="168">
        <v>4.8845273050999998</v>
      </c>
      <c r="S34" s="168">
        <v>4.9542533906999999</v>
      </c>
      <c r="T34" s="168">
        <v>5.0658255270000003</v>
      </c>
      <c r="U34" s="168">
        <v>5.1760920513000004</v>
      </c>
      <c r="V34" s="168">
        <v>5.2973032121000001</v>
      </c>
      <c r="W34" s="168">
        <v>5.1359848263999996</v>
      </c>
      <c r="X34" s="168">
        <v>5.1576133975999996</v>
      </c>
      <c r="Y34" s="168">
        <v>4.972241135</v>
      </c>
      <c r="Z34" s="168">
        <v>4.9312789848999996</v>
      </c>
      <c r="AA34" s="168">
        <v>4.9772134049999996</v>
      </c>
      <c r="AB34" s="168">
        <v>9.4185719832999997</v>
      </c>
      <c r="AC34" s="168">
        <v>7.1690529208999996</v>
      </c>
      <c r="AD34" s="168">
        <v>5.9697717267000003</v>
      </c>
      <c r="AE34" s="168">
        <v>5.0351350303000002</v>
      </c>
      <c r="AF34" s="168">
        <v>5.5897180615000002</v>
      </c>
      <c r="AG34" s="168">
        <v>5.5672263601000003</v>
      </c>
      <c r="AH34" s="168">
        <v>6.0743497634999999</v>
      </c>
      <c r="AI34" s="168">
        <v>6.1856699822000003</v>
      </c>
      <c r="AJ34" s="168">
        <v>6.2185564420999997</v>
      </c>
      <c r="AK34" s="168">
        <v>6.1771899598999997</v>
      </c>
      <c r="AL34" s="168">
        <v>5.8008095613000004</v>
      </c>
      <c r="AM34" s="168">
        <v>5.9833153797999996</v>
      </c>
      <c r="AN34" s="168">
        <v>6.2902831249000002</v>
      </c>
      <c r="AO34" s="168">
        <v>6.3218826622000002</v>
      </c>
      <c r="AP34" s="168">
        <v>6.6773868933999996</v>
      </c>
      <c r="AQ34" s="168">
        <v>7.5698904131999996</v>
      </c>
      <c r="AR34" s="168">
        <v>7.5552260409000001</v>
      </c>
      <c r="AS34" s="168">
        <v>8.4686096822000003</v>
      </c>
      <c r="AT34" s="168">
        <v>7.9709125945999997</v>
      </c>
      <c r="AU34" s="168">
        <v>7.8150967401000004</v>
      </c>
      <c r="AV34" s="168">
        <v>7.4351358808999999</v>
      </c>
      <c r="AW34" s="168">
        <v>7.305486353</v>
      </c>
      <c r="AX34" s="168">
        <v>7.3785199754999997</v>
      </c>
      <c r="AY34" s="168">
        <v>6.9147651817</v>
      </c>
      <c r="AZ34" s="168">
        <v>6.8161660339000001</v>
      </c>
      <c r="BA34" s="168">
        <v>6.43</v>
      </c>
      <c r="BB34" s="168">
        <v>5.81</v>
      </c>
      <c r="BC34" s="168">
        <v>6.4332669999999998</v>
      </c>
      <c r="BD34" s="168">
        <v>6.8692190000000002</v>
      </c>
      <c r="BE34" s="258">
        <v>7.0075940000000001</v>
      </c>
      <c r="BF34" s="258">
        <v>7.566395</v>
      </c>
      <c r="BG34" s="258">
        <v>7.0095109999999998</v>
      </c>
      <c r="BH34" s="258">
        <v>6.9029429999999996</v>
      </c>
      <c r="BI34" s="258">
        <v>6.899553</v>
      </c>
      <c r="BJ34" s="258">
        <v>7.1470739999999999</v>
      </c>
      <c r="BK34" s="258">
        <v>7.1545230000000002</v>
      </c>
      <c r="BL34" s="258">
        <v>7.0526229999999996</v>
      </c>
      <c r="BM34" s="258">
        <v>6.5931810000000004</v>
      </c>
      <c r="BN34" s="258">
        <v>5.8554300000000001</v>
      </c>
      <c r="BO34" s="258">
        <v>6.3650190000000002</v>
      </c>
      <c r="BP34" s="258">
        <v>6.3700580000000002</v>
      </c>
      <c r="BQ34" s="258">
        <v>7.1363300000000001</v>
      </c>
      <c r="BR34" s="258">
        <v>7.1565950000000003</v>
      </c>
      <c r="BS34" s="258">
        <v>7.1988810000000001</v>
      </c>
      <c r="BT34" s="258">
        <v>6.9971350000000001</v>
      </c>
      <c r="BU34" s="258">
        <v>6.9457849999999999</v>
      </c>
      <c r="BV34" s="258">
        <v>7.2042169999999999</v>
      </c>
    </row>
    <row r="35" spans="1:74" ht="11.15" customHeight="1" x14ac:dyDescent="0.25">
      <c r="A35" s="91" t="s">
        <v>625</v>
      </c>
      <c r="B35" s="159" t="s">
        <v>424</v>
      </c>
      <c r="C35" s="168">
        <v>5.8880153435000002</v>
      </c>
      <c r="D35" s="168">
        <v>6.3659077994000004</v>
      </c>
      <c r="E35" s="168">
        <v>6.2774081980999998</v>
      </c>
      <c r="F35" s="168">
        <v>6.0109385051000004</v>
      </c>
      <c r="G35" s="168">
        <v>6.1416921605999999</v>
      </c>
      <c r="H35" s="168">
        <v>6.6858146671999998</v>
      </c>
      <c r="I35" s="168">
        <v>6.8151364583999996</v>
      </c>
      <c r="J35" s="168">
        <v>6.9726710946999999</v>
      </c>
      <c r="K35" s="168">
        <v>6.6758535013999998</v>
      </c>
      <c r="L35" s="168">
        <v>6.1389153822000004</v>
      </c>
      <c r="M35" s="168">
        <v>5.9403901545000002</v>
      </c>
      <c r="N35" s="168">
        <v>5.7753492462000002</v>
      </c>
      <c r="O35" s="168">
        <v>5.7414928578</v>
      </c>
      <c r="P35" s="168">
        <v>5.8256922607000003</v>
      </c>
      <c r="Q35" s="168">
        <v>5.8031350261999997</v>
      </c>
      <c r="R35" s="168">
        <v>5.7898191174000004</v>
      </c>
      <c r="S35" s="168">
        <v>6.1498845028</v>
      </c>
      <c r="T35" s="168">
        <v>6.6190566754000004</v>
      </c>
      <c r="U35" s="168">
        <v>6.9272708892999999</v>
      </c>
      <c r="V35" s="168">
        <v>7.0843920176999999</v>
      </c>
      <c r="W35" s="168">
        <v>6.7846341619999997</v>
      </c>
      <c r="X35" s="168">
        <v>6.155094761</v>
      </c>
      <c r="Y35" s="168">
        <v>5.9581445738000003</v>
      </c>
      <c r="Z35" s="168">
        <v>5.8354317780000002</v>
      </c>
      <c r="AA35" s="168">
        <v>5.8790266619000002</v>
      </c>
      <c r="AB35" s="168">
        <v>6.4948404327000002</v>
      </c>
      <c r="AC35" s="168">
        <v>6.2384845702999998</v>
      </c>
      <c r="AD35" s="168">
        <v>6.1815313331999997</v>
      </c>
      <c r="AE35" s="168">
        <v>6.4293646671999998</v>
      </c>
      <c r="AF35" s="168">
        <v>7.0885033223000002</v>
      </c>
      <c r="AG35" s="168">
        <v>7.4297416105999998</v>
      </c>
      <c r="AH35" s="168">
        <v>7.3221921175000002</v>
      </c>
      <c r="AI35" s="168">
        <v>7.2697758438999998</v>
      </c>
      <c r="AJ35" s="168">
        <v>6.6359548759999996</v>
      </c>
      <c r="AK35" s="168">
        <v>6.4617150443</v>
      </c>
      <c r="AL35" s="168">
        <v>6.3472505529000003</v>
      </c>
      <c r="AM35" s="168">
        <v>6.5046307455000001</v>
      </c>
      <c r="AN35" s="168">
        <v>6.5890357980000003</v>
      </c>
      <c r="AO35" s="168">
        <v>6.6344831222999998</v>
      </c>
      <c r="AP35" s="168">
        <v>6.9846457568</v>
      </c>
      <c r="AQ35" s="168">
        <v>7.1138962343000003</v>
      </c>
      <c r="AR35" s="168">
        <v>7.6809211469000003</v>
      </c>
      <c r="AS35" s="168">
        <v>8.1340956807999998</v>
      </c>
      <c r="AT35" s="168">
        <v>8.4101419549000003</v>
      </c>
      <c r="AU35" s="168">
        <v>8.7147386560999998</v>
      </c>
      <c r="AV35" s="168">
        <v>7.5654891133</v>
      </c>
      <c r="AW35" s="168">
        <v>7.4707685713999998</v>
      </c>
      <c r="AX35" s="168">
        <v>8.6112504869999995</v>
      </c>
      <c r="AY35" s="168">
        <v>8.0642390582000001</v>
      </c>
      <c r="AZ35" s="168">
        <v>7.4593555121000001</v>
      </c>
      <c r="BA35" s="168">
        <v>7.44</v>
      </c>
      <c r="BB35" s="168">
        <v>7.43</v>
      </c>
      <c r="BC35" s="168">
        <v>7.2006379999999996</v>
      </c>
      <c r="BD35" s="168">
        <v>7.8974869999999999</v>
      </c>
      <c r="BE35" s="258">
        <v>8.4411419999999993</v>
      </c>
      <c r="BF35" s="258">
        <v>8.9991240000000001</v>
      </c>
      <c r="BG35" s="258">
        <v>8.6545450000000006</v>
      </c>
      <c r="BH35" s="258">
        <v>7.8306940000000003</v>
      </c>
      <c r="BI35" s="258">
        <v>7.6609360000000004</v>
      </c>
      <c r="BJ35" s="258">
        <v>8.4470270000000003</v>
      </c>
      <c r="BK35" s="258">
        <v>8.1336180000000002</v>
      </c>
      <c r="BL35" s="258">
        <v>7.651548</v>
      </c>
      <c r="BM35" s="258">
        <v>7.6232480000000002</v>
      </c>
      <c r="BN35" s="258">
        <v>7.5498349999999999</v>
      </c>
      <c r="BO35" s="258">
        <v>7.6886950000000001</v>
      </c>
      <c r="BP35" s="258">
        <v>8.3154679999999992</v>
      </c>
      <c r="BQ35" s="258">
        <v>8.6714350000000007</v>
      </c>
      <c r="BR35" s="258">
        <v>9.2379929999999995</v>
      </c>
      <c r="BS35" s="258">
        <v>8.8789359999999995</v>
      </c>
      <c r="BT35" s="258">
        <v>8.0262840000000004</v>
      </c>
      <c r="BU35" s="258">
        <v>7.8445850000000004</v>
      </c>
      <c r="BV35" s="258">
        <v>8.6049530000000001</v>
      </c>
    </row>
    <row r="36" spans="1:74" ht="11.15" customHeight="1" x14ac:dyDescent="0.25">
      <c r="A36" s="91" t="s">
        <v>626</v>
      </c>
      <c r="B36" s="161" t="s">
        <v>425</v>
      </c>
      <c r="C36" s="168">
        <v>8.1047412639999994</v>
      </c>
      <c r="D36" s="168">
        <v>8.6968128806999996</v>
      </c>
      <c r="E36" s="168">
        <v>8.5040314928999994</v>
      </c>
      <c r="F36" s="168">
        <v>8.0975032883000004</v>
      </c>
      <c r="G36" s="168">
        <v>9.2003238803999992</v>
      </c>
      <c r="H36" s="168">
        <v>10.235392575000001</v>
      </c>
      <c r="I36" s="168">
        <v>10.784812506</v>
      </c>
      <c r="J36" s="168">
        <v>11.011780913000001</v>
      </c>
      <c r="K36" s="168">
        <v>10.940953629999999</v>
      </c>
      <c r="L36" s="168">
        <v>10.785451071000001</v>
      </c>
      <c r="M36" s="168">
        <v>9.9896994537000001</v>
      </c>
      <c r="N36" s="168">
        <v>8.7568280947999995</v>
      </c>
      <c r="O36" s="168">
        <v>8.4731726019</v>
      </c>
      <c r="P36" s="168">
        <v>8.5888088719999995</v>
      </c>
      <c r="Q36" s="168">
        <v>8.8763051477000001</v>
      </c>
      <c r="R36" s="168">
        <v>8.5583037653999998</v>
      </c>
      <c r="S36" s="168">
        <v>9.7189108121000007</v>
      </c>
      <c r="T36" s="168">
        <v>11.414875153000001</v>
      </c>
      <c r="U36" s="168">
        <v>11.96020785</v>
      </c>
      <c r="V36" s="168">
        <v>11.677496781</v>
      </c>
      <c r="W36" s="168">
        <v>11.998098976</v>
      </c>
      <c r="X36" s="168">
        <v>11.503539882</v>
      </c>
      <c r="Y36" s="168">
        <v>10.503197554</v>
      </c>
      <c r="Z36" s="168">
        <v>9.3845863570999999</v>
      </c>
      <c r="AA36" s="168">
        <v>9.2251632996000001</v>
      </c>
      <c r="AB36" s="168">
        <v>9.5480661790999992</v>
      </c>
      <c r="AC36" s="168">
        <v>9.5708327228000005</v>
      </c>
      <c r="AD36" s="168">
        <v>9.5368771658</v>
      </c>
      <c r="AE36" s="168">
        <v>10.104942889</v>
      </c>
      <c r="AF36" s="168">
        <v>11.43432844</v>
      </c>
      <c r="AG36" s="168">
        <v>12.334630693999999</v>
      </c>
      <c r="AH36" s="168">
        <v>12.115348915</v>
      </c>
      <c r="AI36" s="168">
        <v>12.333805347</v>
      </c>
      <c r="AJ36" s="168">
        <v>11.663353792000001</v>
      </c>
      <c r="AK36" s="168">
        <v>10.677790781000001</v>
      </c>
      <c r="AL36" s="168">
        <v>9.8740512949999992</v>
      </c>
      <c r="AM36" s="168">
        <v>9.8636193831999996</v>
      </c>
      <c r="AN36" s="168">
        <v>10.213198736000001</v>
      </c>
      <c r="AO36" s="168">
        <v>10.97408989</v>
      </c>
      <c r="AP36" s="168">
        <v>11.304958488</v>
      </c>
      <c r="AQ36" s="168">
        <v>11.784440086</v>
      </c>
      <c r="AR36" s="168">
        <v>12.748350617</v>
      </c>
      <c r="AS36" s="168">
        <v>13.997529521000001</v>
      </c>
      <c r="AT36" s="168">
        <v>14.175078394</v>
      </c>
      <c r="AU36" s="168">
        <v>14.301904809</v>
      </c>
      <c r="AV36" s="168">
        <v>13.544121627000001</v>
      </c>
      <c r="AW36" s="168">
        <v>11.876480043999999</v>
      </c>
      <c r="AX36" s="168">
        <v>12.435556006000001</v>
      </c>
      <c r="AY36" s="168">
        <v>11.901312602999999</v>
      </c>
      <c r="AZ36" s="168">
        <v>11.465274899000001</v>
      </c>
      <c r="BA36" s="168">
        <v>11.96</v>
      </c>
      <c r="BB36" s="168">
        <v>11.52</v>
      </c>
      <c r="BC36" s="168">
        <v>11.727740000000001</v>
      </c>
      <c r="BD36" s="168">
        <v>12.779489999999999</v>
      </c>
      <c r="BE36" s="258">
        <v>14.24372</v>
      </c>
      <c r="BF36" s="258">
        <v>14.948219999999999</v>
      </c>
      <c r="BG36" s="258">
        <v>14.437049999999999</v>
      </c>
      <c r="BH36" s="258">
        <v>13.998699999999999</v>
      </c>
      <c r="BI36" s="258">
        <v>12.17427</v>
      </c>
      <c r="BJ36" s="258">
        <v>12.447570000000001</v>
      </c>
      <c r="BK36" s="258">
        <v>12.127219999999999</v>
      </c>
      <c r="BL36" s="258">
        <v>11.873469999999999</v>
      </c>
      <c r="BM36" s="258">
        <v>12.41255</v>
      </c>
      <c r="BN36" s="258">
        <v>11.93486</v>
      </c>
      <c r="BO36" s="258">
        <v>12.46668</v>
      </c>
      <c r="BP36" s="258">
        <v>13.507289999999999</v>
      </c>
      <c r="BQ36" s="258">
        <v>14.86092</v>
      </c>
      <c r="BR36" s="258">
        <v>15.6431</v>
      </c>
      <c r="BS36" s="258">
        <v>15.079840000000001</v>
      </c>
      <c r="BT36" s="258">
        <v>14.613</v>
      </c>
      <c r="BU36" s="258">
        <v>12.741580000000001</v>
      </c>
      <c r="BV36" s="258">
        <v>12.916399999999999</v>
      </c>
    </row>
    <row r="37" spans="1:74" ht="11.15" customHeight="1" x14ac:dyDescent="0.25">
      <c r="A37" s="91" t="s">
        <v>627</v>
      </c>
      <c r="B37" s="161" t="s">
        <v>399</v>
      </c>
      <c r="C37" s="168">
        <v>6.58</v>
      </c>
      <c r="D37" s="168">
        <v>6.69</v>
      </c>
      <c r="E37" s="168">
        <v>6.73</v>
      </c>
      <c r="F37" s="168">
        <v>6.51</v>
      </c>
      <c r="G37" s="168">
        <v>6.69</v>
      </c>
      <c r="H37" s="168">
        <v>6.87</v>
      </c>
      <c r="I37" s="168">
        <v>7.14</v>
      </c>
      <c r="J37" s="168">
        <v>7.4</v>
      </c>
      <c r="K37" s="168">
        <v>7.06</v>
      </c>
      <c r="L37" s="168">
        <v>6.84</v>
      </c>
      <c r="M37" s="168">
        <v>6.72</v>
      </c>
      <c r="N37" s="168">
        <v>6.38</v>
      </c>
      <c r="O37" s="168">
        <v>6.37</v>
      </c>
      <c r="P37" s="168">
        <v>6.44</v>
      </c>
      <c r="Q37" s="168">
        <v>6.39</v>
      </c>
      <c r="R37" s="168">
        <v>6.39</v>
      </c>
      <c r="S37" s="168">
        <v>6.54</v>
      </c>
      <c r="T37" s="168">
        <v>6.94</v>
      </c>
      <c r="U37" s="168">
        <v>7.16</v>
      </c>
      <c r="V37" s="168">
        <v>7.07</v>
      </c>
      <c r="W37" s="168">
        <v>7</v>
      </c>
      <c r="X37" s="168">
        <v>6.72</v>
      </c>
      <c r="Y37" s="168">
        <v>6.49</v>
      </c>
      <c r="Z37" s="168">
        <v>6.41</v>
      </c>
      <c r="AA37" s="168">
        <v>6.32</v>
      </c>
      <c r="AB37" s="168">
        <v>7.75</v>
      </c>
      <c r="AC37" s="168">
        <v>6.98</v>
      </c>
      <c r="AD37" s="168">
        <v>6.7</v>
      </c>
      <c r="AE37" s="168">
        <v>6.65</v>
      </c>
      <c r="AF37" s="168">
        <v>7.22</v>
      </c>
      <c r="AG37" s="168">
        <v>7.42</v>
      </c>
      <c r="AH37" s="168">
        <v>7.54</v>
      </c>
      <c r="AI37" s="168">
        <v>7.61</v>
      </c>
      <c r="AJ37" s="168">
        <v>7.44</v>
      </c>
      <c r="AK37" s="168">
        <v>7.37</v>
      </c>
      <c r="AL37" s="168">
        <v>7.06</v>
      </c>
      <c r="AM37" s="168">
        <v>7.3</v>
      </c>
      <c r="AN37" s="168">
        <v>7.47</v>
      </c>
      <c r="AO37" s="168">
        <v>7.5</v>
      </c>
      <c r="AP37" s="168">
        <v>7.84</v>
      </c>
      <c r="AQ37" s="168">
        <v>8.3699999999999992</v>
      </c>
      <c r="AR37" s="168">
        <v>8.9600000000000009</v>
      </c>
      <c r="AS37" s="168">
        <v>9.41</v>
      </c>
      <c r="AT37" s="168">
        <v>9.51</v>
      </c>
      <c r="AU37" s="168">
        <v>9.2200000000000006</v>
      </c>
      <c r="AV37" s="168">
        <v>8.61</v>
      </c>
      <c r="AW37" s="168">
        <v>8.31</v>
      </c>
      <c r="AX37" s="168">
        <v>8.6300000000000008</v>
      </c>
      <c r="AY37" s="168">
        <v>8.3000000000000007</v>
      </c>
      <c r="AZ37" s="168">
        <v>8.15</v>
      </c>
      <c r="BA37" s="168">
        <v>7.91</v>
      </c>
      <c r="BB37" s="168">
        <v>7.62</v>
      </c>
      <c r="BC37" s="168">
        <v>7.9344989999999997</v>
      </c>
      <c r="BD37" s="168">
        <v>8.5313289999999995</v>
      </c>
      <c r="BE37" s="258">
        <v>8.8694539999999993</v>
      </c>
      <c r="BF37" s="258">
        <v>9.2054150000000003</v>
      </c>
      <c r="BG37" s="258">
        <v>8.7363479999999996</v>
      </c>
      <c r="BH37" s="258">
        <v>8.3674959999999992</v>
      </c>
      <c r="BI37" s="258">
        <v>8.1050409999999999</v>
      </c>
      <c r="BJ37" s="258">
        <v>8.4011200000000006</v>
      </c>
      <c r="BK37" s="258">
        <v>8.4840429999999998</v>
      </c>
      <c r="BL37" s="258">
        <v>8.3883810000000008</v>
      </c>
      <c r="BM37" s="258">
        <v>8.1119810000000001</v>
      </c>
      <c r="BN37" s="258">
        <v>7.7360699999999998</v>
      </c>
      <c r="BO37" s="258">
        <v>8.0703469999999999</v>
      </c>
      <c r="BP37" s="258">
        <v>8.5777680000000007</v>
      </c>
      <c r="BQ37" s="258">
        <v>9.05246</v>
      </c>
      <c r="BR37" s="258">
        <v>9.3257720000000006</v>
      </c>
      <c r="BS37" s="258">
        <v>8.9397369999999992</v>
      </c>
      <c r="BT37" s="258">
        <v>8.5226539999999993</v>
      </c>
      <c r="BU37" s="258">
        <v>8.2512190000000007</v>
      </c>
      <c r="BV37" s="258">
        <v>8.5215119999999995</v>
      </c>
    </row>
    <row r="38" spans="1:74" ht="11.15" customHeight="1" x14ac:dyDescent="0.25">
      <c r="A38" s="91"/>
      <c r="B38" s="93" t="s">
        <v>238</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4"/>
      <c r="BF38" s="364"/>
      <c r="BG38" s="364"/>
      <c r="BH38" s="364"/>
      <c r="BI38" s="364"/>
      <c r="BJ38" s="364"/>
      <c r="BK38" s="364"/>
      <c r="BL38" s="364"/>
      <c r="BM38" s="364"/>
      <c r="BN38" s="364"/>
      <c r="BO38" s="364"/>
      <c r="BP38" s="364"/>
      <c r="BQ38" s="364"/>
      <c r="BR38" s="364"/>
      <c r="BS38" s="364"/>
      <c r="BT38" s="364"/>
      <c r="BU38" s="364"/>
      <c r="BV38" s="364"/>
    </row>
    <row r="39" spans="1:74" ht="11.15" customHeight="1" x14ac:dyDescent="0.25">
      <c r="A39" s="209" t="s">
        <v>182</v>
      </c>
      <c r="B39" s="159" t="s">
        <v>418</v>
      </c>
      <c r="C39" s="168">
        <v>18.149331998000001</v>
      </c>
      <c r="D39" s="168">
        <v>18.510865759000001</v>
      </c>
      <c r="E39" s="168">
        <v>18.301195443000001</v>
      </c>
      <c r="F39" s="168">
        <v>17.940163477999999</v>
      </c>
      <c r="G39" s="168">
        <v>17.605542550999999</v>
      </c>
      <c r="H39" s="168">
        <v>17.680526696000001</v>
      </c>
      <c r="I39" s="168">
        <v>17.379248355000001</v>
      </c>
      <c r="J39" s="168">
        <v>17.681273834999999</v>
      </c>
      <c r="K39" s="168">
        <v>17.563305836000001</v>
      </c>
      <c r="L39" s="168">
        <v>17.173686779000001</v>
      </c>
      <c r="M39" s="168">
        <v>17.363076144000001</v>
      </c>
      <c r="N39" s="168">
        <v>17.737104516999999</v>
      </c>
      <c r="O39" s="168">
        <v>18.151293880000001</v>
      </c>
      <c r="P39" s="168">
        <v>18.235879573999998</v>
      </c>
      <c r="Q39" s="168">
        <v>17.847663726</v>
      </c>
      <c r="R39" s="168">
        <v>18.227605297</v>
      </c>
      <c r="S39" s="168">
        <v>17.659461226000001</v>
      </c>
      <c r="T39" s="168">
        <v>17.217496116</v>
      </c>
      <c r="U39" s="168">
        <v>17.778044477000002</v>
      </c>
      <c r="V39" s="168">
        <v>18.064607379000002</v>
      </c>
      <c r="W39" s="168">
        <v>17.600412343999999</v>
      </c>
      <c r="X39" s="168">
        <v>17.281480264999999</v>
      </c>
      <c r="Y39" s="168">
        <v>17.295956379</v>
      </c>
      <c r="Z39" s="168">
        <v>17.335335887999999</v>
      </c>
      <c r="AA39" s="168">
        <v>17.776443324999999</v>
      </c>
      <c r="AB39" s="168">
        <v>18.32975781</v>
      </c>
      <c r="AC39" s="168">
        <v>18.040709936999999</v>
      </c>
      <c r="AD39" s="168">
        <v>17.678583259</v>
      </c>
      <c r="AE39" s="168">
        <v>17.227672969</v>
      </c>
      <c r="AF39" s="168">
        <v>17.522131705</v>
      </c>
      <c r="AG39" s="168">
        <v>18.29640874</v>
      </c>
      <c r="AH39" s="168">
        <v>17.711812693999999</v>
      </c>
      <c r="AI39" s="168">
        <v>18.664801260000001</v>
      </c>
      <c r="AJ39" s="168">
        <v>18.130062918</v>
      </c>
      <c r="AK39" s="168">
        <v>18.176181427</v>
      </c>
      <c r="AL39" s="168">
        <v>18.708586466</v>
      </c>
      <c r="AM39" s="168">
        <v>19.966792909999999</v>
      </c>
      <c r="AN39" s="168">
        <v>21.170125931000001</v>
      </c>
      <c r="AO39" s="168">
        <v>20.275907664999998</v>
      </c>
      <c r="AP39" s="168">
        <v>19.908386359000001</v>
      </c>
      <c r="AQ39" s="168">
        <v>19.376410378999999</v>
      </c>
      <c r="AR39" s="168">
        <v>20.182767017</v>
      </c>
      <c r="AS39" s="168">
        <v>18.950087612000001</v>
      </c>
      <c r="AT39" s="168">
        <v>21.493956608000001</v>
      </c>
      <c r="AU39" s="168">
        <v>22.089222123999999</v>
      </c>
      <c r="AV39" s="168">
        <v>20.585075578000001</v>
      </c>
      <c r="AW39" s="168">
        <v>20.85881071</v>
      </c>
      <c r="AX39" s="168">
        <v>22.255505603</v>
      </c>
      <c r="AY39" s="168">
        <v>24.128395933</v>
      </c>
      <c r="AZ39" s="168">
        <v>24.745684086000001</v>
      </c>
      <c r="BA39" s="168">
        <v>24.2</v>
      </c>
      <c r="BB39" s="168">
        <v>23.36</v>
      </c>
      <c r="BC39" s="168">
        <v>21.982530000000001</v>
      </c>
      <c r="BD39" s="168">
        <v>22.293389999999999</v>
      </c>
      <c r="BE39" s="258">
        <v>20.523309999999999</v>
      </c>
      <c r="BF39" s="258">
        <v>22.894459999999999</v>
      </c>
      <c r="BG39" s="258">
        <v>22.984279999999998</v>
      </c>
      <c r="BH39" s="258">
        <v>21.125250000000001</v>
      </c>
      <c r="BI39" s="258">
        <v>21.069949999999999</v>
      </c>
      <c r="BJ39" s="258">
        <v>22.21763</v>
      </c>
      <c r="BK39" s="258">
        <v>23.933879999999998</v>
      </c>
      <c r="BL39" s="258">
        <v>24.32329</v>
      </c>
      <c r="BM39" s="258">
        <v>23.599299999999999</v>
      </c>
      <c r="BN39" s="258">
        <v>22.74089</v>
      </c>
      <c r="BO39" s="258">
        <v>21.337620000000001</v>
      </c>
      <c r="BP39" s="258">
        <v>21.62893</v>
      </c>
      <c r="BQ39" s="258">
        <v>19.985499999999998</v>
      </c>
      <c r="BR39" s="258">
        <v>22.450980000000001</v>
      </c>
      <c r="BS39" s="258">
        <v>22.6937</v>
      </c>
      <c r="BT39" s="258">
        <v>20.971319999999999</v>
      </c>
      <c r="BU39" s="258">
        <v>21.121919999999999</v>
      </c>
      <c r="BV39" s="258">
        <v>22.434159999999999</v>
      </c>
    </row>
    <row r="40" spans="1:74" ht="11.15" customHeight="1" x14ac:dyDescent="0.25">
      <c r="A40" s="209" t="s">
        <v>183</v>
      </c>
      <c r="B40" s="148" t="s">
        <v>448</v>
      </c>
      <c r="C40" s="168">
        <v>11.862801253000001</v>
      </c>
      <c r="D40" s="168">
        <v>12.219363463000001</v>
      </c>
      <c r="E40" s="168">
        <v>11.920696275999999</v>
      </c>
      <c r="F40" s="168">
        <v>11.981400376</v>
      </c>
      <c r="G40" s="168">
        <v>12.09228753</v>
      </c>
      <c r="H40" s="168">
        <v>12.606440640000001</v>
      </c>
      <c r="I40" s="168">
        <v>13.111894194</v>
      </c>
      <c r="J40" s="168">
        <v>12.975597919</v>
      </c>
      <c r="K40" s="168">
        <v>12.791058173</v>
      </c>
      <c r="L40" s="168">
        <v>12.189709969000001</v>
      </c>
      <c r="M40" s="168">
        <v>11.979892089</v>
      </c>
      <c r="N40" s="168">
        <v>12.082169699</v>
      </c>
      <c r="O40" s="168">
        <v>11.998824128000001</v>
      </c>
      <c r="P40" s="168">
        <v>11.941091981</v>
      </c>
      <c r="Q40" s="168">
        <v>11.943497695</v>
      </c>
      <c r="R40" s="168">
        <v>12.062476918</v>
      </c>
      <c r="S40" s="168">
        <v>12.431506477999999</v>
      </c>
      <c r="T40" s="168">
        <v>13.083899672999999</v>
      </c>
      <c r="U40" s="168">
        <v>13.341087238</v>
      </c>
      <c r="V40" s="168">
        <v>13.178905598</v>
      </c>
      <c r="W40" s="168">
        <v>13.088005725</v>
      </c>
      <c r="X40" s="168">
        <v>12.556513152000001</v>
      </c>
      <c r="Y40" s="168">
        <v>12.381100903</v>
      </c>
      <c r="Z40" s="168">
        <v>12.287772523999999</v>
      </c>
      <c r="AA40" s="168">
        <v>12.432120586</v>
      </c>
      <c r="AB40" s="168">
        <v>12.741433477999999</v>
      </c>
      <c r="AC40" s="168">
        <v>12.457346444000001</v>
      </c>
      <c r="AD40" s="168">
        <v>12.266248034</v>
      </c>
      <c r="AE40" s="168">
        <v>12.754375878999999</v>
      </c>
      <c r="AF40" s="168">
        <v>13.642961256</v>
      </c>
      <c r="AG40" s="168">
        <v>13.899615572</v>
      </c>
      <c r="AH40" s="168">
        <v>13.980900413000001</v>
      </c>
      <c r="AI40" s="168">
        <v>13.944542489</v>
      </c>
      <c r="AJ40" s="168">
        <v>13.55286452</v>
      </c>
      <c r="AK40" s="168">
        <v>13.274581189999999</v>
      </c>
      <c r="AL40" s="168">
        <v>13.197308083999999</v>
      </c>
      <c r="AM40" s="168">
        <v>14.004501496</v>
      </c>
      <c r="AN40" s="168">
        <v>14.337332395000001</v>
      </c>
      <c r="AO40" s="168">
        <v>13.945602587</v>
      </c>
      <c r="AP40" s="168">
        <v>13.885914594000001</v>
      </c>
      <c r="AQ40" s="168">
        <v>14.431372664</v>
      </c>
      <c r="AR40" s="168">
        <v>15.584014841</v>
      </c>
      <c r="AS40" s="168">
        <v>16.014191106999998</v>
      </c>
      <c r="AT40" s="168">
        <v>16.156892401</v>
      </c>
      <c r="AU40" s="168">
        <v>16.370883125999999</v>
      </c>
      <c r="AV40" s="168">
        <v>15.270735361</v>
      </c>
      <c r="AW40" s="168">
        <v>15.022748139999999</v>
      </c>
      <c r="AX40" s="168">
        <v>15.536334994000001</v>
      </c>
      <c r="AY40" s="168">
        <v>15.814612630999999</v>
      </c>
      <c r="AZ40" s="168">
        <v>15.448257285</v>
      </c>
      <c r="BA40" s="168">
        <v>14.89</v>
      </c>
      <c r="BB40" s="168">
        <v>14.33</v>
      </c>
      <c r="BC40" s="168">
        <v>14.505100000000001</v>
      </c>
      <c r="BD40" s="168">
        <v>15.254110000000001</v>
      </c>
      <c r="BE40" s="258">
        <v>15.43634</v>
      </c>
      <c r="BF40" s="258">
        <v>15.302149999999999</v>
      </c>
      <c r="BG40" s="258">
        <v>15.34601</v>
      </c>
      <c r="BH40" s="258">
        <v>14.24666</v>
      </c>
      <c r="BI40" s="258">
        <v>14.024940000000001</v>
      </c>
      <c r="BJ40" s="258">
        <v>14.45293</v>
      </c>
      <c r="BK40" s="258">
        <v>15.04941</v>
      </c>
      <c r="BL40" s="258">
        <v>14.893980000000001</v>
      </c>
      <c r="BM40" s="258">
        <v>14.4712</v>
      </c>
      <c r="BN40" s="258">
        <v>14.068899999999999</v>
      </c>
      <c r="BO40" s="258">
        <v>14.411390000000001</v>
      </c>
      <c r="BP40" s="258">
        <v>15.394920000000001</v>
      </c>
      <c r="BQ40" s="258">
        <v>15.685</v>
      </c>
      <c r="BR40" s="258">
        <v>15.62355</v>
      </c>
      <c r="BS40" s="258">
        <v>15.700150000000001</v>
      </c>
      <c r="BT40" s="258">
        <v>14.567</v>
      </c>
      <c r="BU40" s="258">
        <v>14.31161</v>
      </c>
      <c r="BV40" s="258">
        <v>14.716939999999999</v>
      </c>
    </row>
    <row r="41" spans="1:74" ht="11.15" customHeight="1" x14ac:dyDescent="0.25">
      <c r="A41" s="209" t="s">
        <v>184</v>
      </c>
      <c r="B41" s="159" t="s">
        <v>419</v>
      </c>
      <c r="C41" s="168">
        <v>10.089276071</v>
      </c>
      <c r="D41" s="168">
        <v>10.185242538000001</v>
      </c>
      <c r="E41" s="168">
        <v>10.150038372999999</v>
      </c>
      <c r="F41" s="168">
        <v>10.110744102</v>
      </c>
      <c r="G41" s="168">
        <v>10.07052577</v>
      </c>
      <c r="H41" s="168">
        <v>10.205822357000001</v>
      </c>
      <c r="I41" s="168">
        <v>10.377333671000001</v>
      </c>
      <c r="J41" s="168">
        <v>10.232573851</v>
      </c>
      <c r="K41" s="168">
        <v>9.9739770460999999</v>
      </c>
      <c r="L41" s="168">
        <v>10.012338755</v>
      </c>
      <c r="M41" s="168">
        <v>10.106851986000001</v>
      </c>
      <c r="N41" s="168">
        <v>9.9196807823000004</v>
      </c>
      <c r="O41" s="168">
        <v>9.9737473689999998</v>
      </c>
      <c r="P41" s="168">
        <v>9.9371537633999996</v>
      </c>
      <c r="Q41" s="168">
        <v>9.9400268509000007</v>
      </c>
      <c r="R41" s="168">
        <v>10.394726446</v>
      </c>
      <c r="S41" s="168">
        <v>10.44491921</v>
      </c>
      <c r="T41" s="168">
        <v>10.603651782</v>
      </c>
      <c r="U41" s="168">
        <v>10.529563536</v>
      </c>
      <c r="V41" s="168">
        <v>10.357260096999999</v>
      </c>
      <c r="W41" s="168">
        <v>10.291185819000001</v>
      </c>
      <c r="X41" s="168">
        <v>10.281987669999999</v>
      </c>
      <c r="Y41" s="168">
        <v>10.255142497</v>
      </c>
      <c r="Z41" s="168">
        <v>10.274998577</v>
      </c>
      <c r="AA41" s="168">
        <v>10.143850759999999</v>
      </c>
      <c r="AB41" s="168">
        <v>10.47656205</v>
      </c>
      <c r="AC41" s="168">
        <v>10.413395342999999</v>
      </c>
      <c r="AD41" s="168">
        <v>10.368309731</v>
      </c>
      <c r="AE41" s="168">
        <v>10.509110948</v>
      </c>
      <c r="AF41" s="168">
        <v>10.848228288</v>
      </c>
      <c r="AG41" s="168">
        <v>10.857105824</v>
      </c>
      <c r="AH41" s="168">
        <v>10.961540009</v>
      </c>
      <c r="AI41" s="168">
        <v>10.795474269</v>
      </c>
      <c r="AJ41" s="168">
        <v>10.920596266</v>
      </c>
      <c r="AK41" s="168">
        <v>11.067099268</v>
      </c>
      <c r="AL41" s="168">
        <v>10.837100145000001</v>
      </c>
      <c r="AM41" s="168">
        <v>10.981164400999999</v>
      </c>
      <c r="AN41" s="168">
        <v>11.233480797</v>
      </c>
      <c r="AO41" s="168">
        <v>11.108607692</v>
      </c>
      <c r="AP41" s="168">
        <v>11.336110753</v>
      </c>
      <c r="AQ41" s="168">
        <v>11.811529371000001</v>
      </c>
      <c r="AR41" s="168">
        <v>12.388691688</v>
      </c>
      <c r="AS41" s="168">
        <v>12.636552116000001</v>
      </c>
      <c r="AT41" s="168">
        <v>12.693285691</v>
      </c>
      <c r="AU41" s="168">
        <v>12.363362815</v>
      </c>
      <c r="AV41" s="168">
        <v>12.168824954</v>
      </c>
      <c r="AW41" s="168">
        <v>12.004210012</v>
      </c>
      <c r="AX41" s="168">
        <v>12.130915048</v>
      </c>
      <c r="AY41" s="168">
        <v>12.214445718</v>
      </c>
      <c r="AZ41" s="168">
        <v>12.266537283</v>
      </c>
      <c r="BA41" s="168">
        <v>12.13</v>
      </c>
      <c r="BB41" s="168">
        <v>11.91</v>
      </c>
      <c r="BC41" s="168">
        <v>12.13677</v>
      </c>
      <c r="BD41" s="168">
        <v>12.492459999999999</v>
      </c>
      <c r="BE41" s="258">
        <v>12.66498</v>
      </c>
      <c r="BF41" s="258">
        <v>12.544790000000001</v>
      </c>
      <c r="BG41" s="258">
        <v>12.058920000000001</v>
      </c>
      <c r="BH41" s="258">
        <v>11.793900000000001</v>
      </c>
      <c r="BI41" s="258">
        <v>11.58841</v>
      </c>
      <c r="BJ41" s="258">
        <v>11.574619999999999</v>
      </c>
      <c r="BK41" s="258">
        <v>11.840769999999999</v>
      </c>
      <c r="BL41" s="258">
        <v>11.93294</v>
      </c>
      <c r="BM41" s="258">
        <v>11.821999999999999</v>
      </c>
      <c r="BN41" s="258">
        <v>11.672140000000001</v>
      </c>
      <c r="BO41" s="258">
        <v>11.96618</v>
      </c>
      <c r="BP41" s="258">
        <v>12.44159</v>
      </c>
      <c r="BQ41" s="258">
        <v>12.63636</v>
      </c>
      <c r="BR41" s="258">
        <v>12.6157</v>
      </c>
      <c r="BS41" s="258">
        <v>12.204890000000001</v>
      </c>
      <c r="BT41" s="258">
        <v>11.9854</v>
      </c>
      <c r="BU41" s="258">
        <v>11.80716</v>
      </c>
      <c r="BV41" s="258">
        <v>11.80569</v>
      </c>
    </row>
    <row r="42" spans="1:74" ht="11.15" customHeight="1" x14ac:dyDescent="0.25">
      <c r="A42" s="209" t="s">
        <v>185</v>
      </c>
      <c r="B42" s="159" t="s">
        <v>420</v>
      </c>
      <c r="C42" s="168">
        <v>8.8829420254000002</v>
      </c>
      <c r="D42" s="168">
        <v>9.1418435559999995</v>
      </c>
      <c r="E42" s="168">
        <v>9.2513079513999994</v>
      </c>
      <c r="F42" s="168">
        <v>9.2649863457000006</v>
      </c>
      <c r="G42" s="168">
        <v>9.8607936997000003</v>
      </c>
      <c r="H42" s="168">
        <v>10.659363417</v>
      </c>
      <c r="I42" s="168">
        <v>10.781232076</v>
      </c>
      <c r="J42" s="168">
        <v>10.731649103000001</v>
      </c>
      <c r="K42" s="168">
        <v>10.173892124</v>
      </c>
      <c r="L42" s="168">
        <v>9.3284452096999999</v>
      </c>
      <c r="M42" s="168">
        <v>9.0589062139000003</v>
      </c>
      <c r="N42" s="168">
        <v>8.9539406953</v>
      </c>
      <c r="O42" s="168">
        <v>8.9760171273000005</v>
      </c>
      <c r="P42" s="168">
        <v>9.0638984741000002</v>
      </c>
      <c r="Q42" s="168">
        <v>9.2397012995000001</v>
      </c>
      <c r="R42" s="168">
        <v>9.4101001378000007</v>
      </c>
      <c r="S42" s="168">
        <v>10.034203178</v>
      </c>
      <c r="T42" s="168">
        <v>10.611095621</v>
      </c>
      <c r="U42" s="168">
        <v>10.799472160000001</v>
      </c>
      <c r="V42" s="168">
        <v>10.618192684</v>
      </c>
      <c r="W42" s="168">
        <v>9.9738065749999993</v>
      </c>
      <c r="X42" s="168">
        <v>9.2968527483999992</v>
      </c>
      <c r="Y42" s="168">
        <v>9.0428865331000008</v>
      </c>
      <c r="Z42" s="168">
        <v>8.8859715579999996</v>
      </c>
      <c r="AA42" s="168">
        <v>8.8449262799999993</v>
      </c>
      <c r="AB42" s="168">
        <v>9.4070852485999996</v>
      </c>
      <c r="AC42" s="168">
        <v>9.1603786829999994</v>
      </c>
      <c r="AD42" s="168">
        <v>9.4342151620999992</v>
      </c>
      <c r="AE42" s="168">
        <v>9.6163198525000002</v>
      </c>
      <c r="AF42" s="168">
        <v>10.905063438000001</v>
      </c>
      <c r="AG42" s="168">
        <v>10.936480811999999</v>
      </c>
      <c r="AH42" s="168">
        <v>10.885321586</v>
      </c>
      <c r="AI42" s="168">
        <v>10.675511650000001</v>
      </c>
      <c r="AJ42" s="168">
        <v>9.6168408503999991</v>
      </c>
      <c r="AK42" s="168">
        <v>9.5269431651000005</v>
      </c>
      <c r="AL42" s="168">
        <v>9.3308164474000002</v>
      </c>
      <c r="AM42" s="168">
        <v>9.4222830415000001</v>
      </c>
      <c r="AN42" s="168">
        <v>9.5337555311000006</v>
      </c>
      <c r="AO42" s="168">
        <v>9.6352172883999998</v>
      </c>
      <c r="AP42" s="168">
        <v>9.8758714225999995</v>
      </c>
      <c r="AQ42" s="168">
        <v>10.305454734</v>
      </c>
      <c r="AR42" s="168">
        <v>11.619983298999999</v>
      </c>
      <c r="AS42" s="168">
        <v>11.864687780000001</v>
      </c>
      <c r="AT42" s="168">
        <v>11.857454478999999</v>
      </c>
      <c r="AU42" s="168">
        <v>11.423109628000001</v>
      </c>
      <c r="AV42" s="168">
        <v>10.277968887</v>
      </c>
      <c r="AW42" s="168">
        <v>10.044970376</v>
      </c>
      <c r="AX42" s="168">
        <v>9.7824964820000009</v>
      </c>
      <c r="AY42" s="168">
        <v>9.7395239355999994</v>
      </c>
      <c r="AZ42" s="168">
        <v>10.006922404999999</v>
      </c>
      <c r="BA42" s="168">
        <v>9.93</v>
      </c>
      <c r="BB42" s="168">
        <v>9.9700000000000006</v>
      </c>
      <c r="BC42" s="168">
        <v>10.185980000000001</v>
      </c>
      <c r="BD42" s="168">
        <v>11.37918</v>
      </c>
      <c r="BE42" s="258">
        <v>11.46945</v>
      </c>
      <c r="BF42" s="258">
        <v>11.37895</v>
      </c>
      <c r="BG42" s="258">
        <v>10.958539999999999</v>
      </c>
      <c r="BH42" s="258">
        <v>9.9105790000000002</v>
      </c>
      <c r="BI42" s="258">
        <v>9.6635089999999995</v>
      </c>
      <c r="BJ42" s="258">
        <v>9.3989309999999993</v>
      </c>
      <c r="BK42" s="258">
        <v>9.5137450000000001</v>
      </c>
      <c r="BL42" s="258">
        <v>9.8799720000000004</v>
      </c>
      <c r="BM42" s="258">
        <v>9.9016389999999994</v>
      </c>
      <c r="BN42" s="258">
        <v>10.0078</v>
      </c>
      <c r="BO42" s="258">
        <v>10.27256</v>
      </c>
      <c r="BP42" s="258">
        <v>11.505850000000001</v>
      </c>
      <c r="BQ42" s="258">
        <v>11.623049999999999</v>
      </c>
      <c r="BR42" s="258">
        <v>11.543279999999999</v>
      </c>
      <c r="BS42" s="258">
        <v>11.11153</v>
      </c>
      <c r="BT42" s="258">
        <v>10.008470000000001</v>
      </c>
      <c r="BU42" s="258">
        <v>9.7435679999999998</v>
      </c>
      <c r="BV42" s="258">
        <v>9.4535300000000007</v>
      </c>
    </row>
    <row r="43" spans="1:74" ht="11.15" customHeight="1" x14ac:dyDescent="0.25">
      <c r="A43" s="209" t="s">
        <v>186</v>
      </c>
      <c r="B43" s="159" t="s">
        <v>421</v>
      </c>
      <c r="C43" s="168">
        <v>9.8336723757000009</v>
      </c>
      <c r="D43" s="168">
        <v>10.009126934999999</v>
      </c>
      <c r="E43" s="168">
        <v>9.9189052676999996</v>
      </c>
      <c r="F43" s="168">
        <v>9.9118950931000001</v>
      </c>
      <c r="G43" s="168">
        <v>9.8818616728999995</v>
      </c>
      <c r="H43" s="168">
        <v>10.169758901</v>
      </c>
      <c r="I43" s="168">
        <v>10.287556037</v>
      </c>
      <c r="J43" s="168">
        <v>10.231360708</v>
      </c>
      <c r="K43" s="168">
        <v>10.155747177</v>
      </c>
      <c r="L43" s="168">
        <v>9.9418437299000004</v>
      </c>
      <c r="M43" s="168">
        <v>9.9979287084999999</v>
      </c>
      <c r="N43" s="168">
        <v>9.6839922009000006</v>
      </c>
      <c r="O43" s="168">
        <v>9.6679691789</v>
      </c>
      <c r="P43" s="168">
        <v>9.7919136199000008</v>
      </c>
      <c r="Q43" s="168">
        <v>9.7325726427999992</v>
      </c>
      <c r="R43" s="168">
        <v>9.9117437052999993</v>
      </c>
      <c r="S43" s="168">
        <v>9.2932570579</v>
      </c>
      <c r="T43" s="168">
        <v>10.005103653000001</v>
      </c>
      <c r="U43" s="168">
        <v>10.075236072999999</v>
      </c>
      <c r="V43" s="168">
        <v>10.074701875000001</v>
      </c>
      <c r="W43" s="168">
        <v>10.093977214000001</v>
      </c>
      <c r="X43" s="168">
        <v>9.7907542500000009</v>
      </c>
      <c r="Y43" s="168">
        <v>9.6353303122000007</v>
      </c>
      <c r="Z43" s="168">
        <v>9.8213343988999995</v>
      </c>
      <c r="AA43" s="168">
        <v>9.5429613343999993</v>
      </c>
      <c r="AB43" s="168">
        <v>10.011575271</v>
      </c>
      <c r="AC43" s="168">
        <v>9.8391448074000003</v>
      </c>
      <c r="AD43" s="168">
        <v>9.6064852755000008</v>
      </c>
      <c r="AE43" s="168">
        <v>9.8816992311000007</v>
      </c>
      <c r="AF43" s="168">
        <v>10.161424759000001</v>
      </c>
      <c r="AG43" s="168">
        <v>10.294443143000001</v>
      </c>
      <c r="AH43" s="168">
        <v>10.375150103999999</v>
      </c>
      <c r="AI43" s="168">
        <v>10.483623158</v>
      </c>
      <c r="AJ43" s="168">
        <v>10.378677060999999</v>
      </c>
      <c r="AK43" s="168">
        <v>10.356187099</v>
      </c>
      <c r="AL43" s="168">
        <v>10.31605444</v>
      </c>
      <c r="AM43" s="168">
        <v>10.547611316999999</v>
      </c>
      <c r="AN43" s="168">
        <v>10.901365888999999</v>
      </c>
      <c r="AO43" s="168">
        <v>10.955017844</v>
      </c>
      <c r="AP43" s="168">
        <v>11.003282198999999</v>
      </c>
      <c r="AQ43" s="168">
        <v>11.479847737</v>
      </c>
      <c r="AR43" s="168">
        <v>12.080280026000001</v>
      </c>
      <c r="AS43" s="168">
        <v>12.336617548</v>
      </c>
      <c r="AT43" s="168">
        <v>12.523156277</v>
      </c>
      <c r="AU43" s="168">
        <v>12.421575109000001</v>
      </c>
      <c r="AV43" s="168">
        <v>11.918305715000001</v>
      </c>
      <c r="AW43" s="168">
        <v>11.626848094</v>
      </c>
      <c r="AX43" s="168">
        <v>11.819507532999999</v>
      </c>
      <c r="AY43" s="168">
        <v>12.163858521</v>
      </c>
      <c r="AZ43" s="168">
        <v>12.251957765</v>
      </c>
      <c r="BA43" s="168">
        <v>11.74</v>
      </c>
      <c r="BB43" s="168">
        <v>11.91</v>
      </c>
      <c r="BC43" s="168">
        <v>11.9648</v>
      </c>
      <c r="BD43" s="168">
        <v>12.234170000000001</v>
      </c>
      <c r="BE43" s="258">
        <v>12.24098</v>
      </c>
      <c r="BF43" s="258">
        <v>12.170540000000001</v>
      </c>
      <c r="BG43" s="258">
        <v>11.928610000000001</v>
      </c>
      <c r="BH43" s="258">
        <v>11.311120000000001</v>
      </c>
      <c r="BI43" s="258">
        <v>10.863200000000001</v>
      </c>
      <c r="BJ43" s="258">
        <v>10.930709999999999</v>
      </c>
      <c r="BK43" s="258">
        <v>11.30965</v>
      </c>
      <c r="BL43" s="258">
        <v>11.44702</v>
      </c>
      <c r="BM43" s="258">
        <v>10.9922</v>
      </c>
      <c r="BN43" s="258">
        <v>11.20299</v>
      </c>
      <c r="BO43" s="258">
        <v>11.40053</v>
      </c>
      <c r="BP43" s="258">
        <v>11.79635</v>
      </c>
      <c r="BQ43" s="258">
        <v>11.88979</v>
      </c>
      <c r="BR43" s="258">
        <v>11.9244</v>
      </c>
      <c r="BS43" s="258">
        <v>11.74391</v>
      </c>
      <c r="BT43" s="258">
        <v>11.193</v>
      </c>
      <c r="BU43" s="258">
        <v>10.78983</v>
      </c>
      <c r="BV43" s="258">
        <v>10.880190000000001</v>
      </c>
    </row>
    <row r="44" spans="1:74" ht="11.15" customHeight="1" x14ac:dyDescent="0.25">
      <c r="A44" s="209" t="s">
        <v>187</v>
      </c>
      <c r="B44" s="159" t="s">
        <v>422</v>
      </c>
      <c r="C44" s="168">
        <v>9.2685112172000004</v>
      </c>
      <c r="D44" s="168">
        <v>9.3589470057999993</v>
      </c>
      <c r="E44" s="168">
        <v>9.2304978584999997</v>
      </c>
      <c r="F44" s="168">
        <v>9.2557051998999995</v>
      </c>
      <c r="G44" s="168">
        <v>9.3379007414000004</v>
      </c>
      <c r="H44" s="168">
        <v>9.5792881630999993</v>
      </c>
      <c r="I44" s="168">
        <v>9.7265755998000003</v>
      </c>
      <c r="J44" s="168">
        <v>9.6176581816999995</v>
      </c>
      <c r="K44" s="168">
        <v>9.5450700349000002</v>
      </c>
      <c r="L44" s="168">
        <v>9.2361580307000004</v>
      </c>
      <c r="M44" s="168">
        <v>9.4469656129999997</v>
      </c>
      <c r="N44" s="168">
        <v>9.0909998677000008</v>
      </c>
      <c r="O44" s="168">
        <v>9.2855445152999998</v>
      </c>
      <c r="P44" s="168">
        <v>9.1794590982000006</v>
      </c>
      <c r="Q44" s="168">
        <v>9.1491224299000002</v>
      </c>
      <c r="R44" s="168">
        <v>9.1974724250000008</v>
      </c>
      <c r="S44" s="168">
        <v>9.2800521980999999</v>
      </c>
      <c r="T44" s="168">
        <v>9.5169813238999996</v>
      </c>
      <c r="U44" s="168">
        <v>9.5492360419000004</v>
      </c>
      <c r="V44" s="168">
        <v>9.4735658263999998</v>
      </c>
      <c r="W44" s="168">
        <v>9.4605195927000008</v>
      </c>
      <c r="X44" s="168">
        <v>9.2638047297000004</v>
      </c>
      <c r="Y44" s="168">
        <v>9.3343055802000006</v>
      </c>
      <c r="Z44" s="168">
        <v>9.0508807972999996</v>
      </c>
      <c r="AA44" s="168">
        <v>9.2044567203999996</v>
      </c>
      <c r="AB44" s="168">
        <v>9.5949716718999998</v>
      </c>
      <c r="AC44" s="168">
        <v>9.3726458364000003</v>
      </c>
      <c r="AD44" s="168">
        <v>9.5583602693999996</v>
      </c>
      <c r="AE44" s="168">
        <v>9.4940991515000004</v>
      </c>
      <c r="AF44" s="168">
        <v>9.8112944357000007</v>
      </c>
      <c r="AG44" s="168">
        <v>9.9790640298</v>
      </c>
      <c r="AH44" s="168">
        <v>10.005723528000001</v>
      </c>
      <c r="AI44" s="168">
        <v>9.9588732876999995</v>
      </c>
      <c r="AJ44" s="168">
        <v>9.8192193107999994</v>
      </c>
      <c r="AK44" s="168">
        <v>10.032157196</v>
      </c>
      <c r="AL44" s="168">
        <v>9.2822886861999994</v>
      </c>
      <c r="AM44" s="168">
        <v>10.274211975</v>
      </c>
      <c r="AN44" s="168">
        <v>10.041847637</v>
      </c>
      <c r="AO44" s="168">
        <v>10.028918848</v>
      </c>
      <c r="AP44" s="168">
        <v>10.387907773</v>
      </c>
      <c r="AQ44" s="168">
        <v>10.680277443</v>
      </c>
      <c r="AR44" s="168">
        <v>11.434263908</v>
      </c>
      <c r="AS44" s="168">
        <v>11.842622303000001</v>
      </c>
      <c r="AT44" s="168">
        <v>12.35939434</v>
      </c>
      <c r="AU44" s="168">
        <v>11.821644796999999</v>
      </c>
      <c r="AV44" s="168">
        <v>11.251410148</v>
      </c>
      <c r="AW44" s="168">
        <v>11.399133841999999</v>
      </c>
      <c r="AX44" s="168">
        <v>11.039104645</v>
      </c>
      <c r="AY44" s="168">
        <v>11.095272951</v>
      </c>
      <c r="AZ44" s="168">
        <v>11.336226813</v>
      </c>
      <c r="BA44" s="168">
        <v>10.68</v>
      </c>
      <c r="BB44" s="168">
        <v>10.38</v>
      </c>
      <c r="BC44" s="168">
        <v>10.471019999999999</v>
      </c>
      <c r="BD44" s="168">
        <v>11.067740000000001</v>
      </c>
      <c r="BE44" s="258">
        <v>11.3909</v>
      </c>
      <c r="BF44" s="258">
        <v>11.76455</v>
      </c>
      <c r="BG44" s="258">
        <v>11.23981</v>
      </c>
      <c r="BH44" s="258">
        <v>10.82957</v>
      </c>
      <c r="BI44" s="258">
        <v>10.96832</v>
      </c>
      <c r="BJ44" s="258">
        <v>10.66657</v>
      </c>
      <c r="BK44" s="258">
        <v>10.981579999999999</v>
      </c>
      <c r="BL44" s="258">
        <v>11.401619999999999</v>
      </c>
      <c r="BM44" s="258">
        <v>10.858409999999999</v>
      </c>
      <c r="BN44" s="258">
        <v>10.625080000000001</v>
      </c>
      <c r="BO44" s="258">
        <v>10.74155</v>
      </c>
      <c r="BP44" s="258">
        <v>11.34957</v>
      </c>
      <c r="BQ44" s="258">
        <v>11.685829999999999</v>
      </c>
      <c r="BR44" s="258">
        <v>12.136699999999999</v>
      </c>
      <c r="BS44" s="258">
        <v>11.584720000000001</v>
      </c>
      <c r="BT44" s="258">
        <v>11.147930000000001</v>
      </c>
      <c r="BU44" s="258">
        <v>11.277139999999999</v>
      </c>
      <c r="BV44" s="258">
        <v>10.9124</v>
      </c>
    </row>
    <row r="45" spans="1:74" ht="11.15" customHeight="1" x14ac:dyDescent="0.25">
      <c r="A45" s="209" t="s">
        <v>188</v>
      </c>
      <c r="B45" s="159" t="s">
        <v>423</v>
      </c>
      <c r="C45" s="168">
        <v>8.0633995055999996</v>
      </c>
      <c r="D45" s="168">
        <v>8.1029276007999993</v>
      </c>
      <c r="E45" s="168">
        <v>8.1630944702000008</v>
      </c>
      <c r="F45" s="168">
        <v>7.9922442395999997</v>
      </c>
      <c r="G45" s="168">
        <v>8.1839106761</v>
      </c>
      <c r="H45" s="168">
        <v>8.3560908915999992</v>
      </c>
      <c r="I45" s="168">
        <v>8.5513765079000006</v>
      </c>
      <c r="J45" s="168">
        <v>9.0806455885999995</v>
      </c>
      <c r="K45" s="168">
        <v>8.7883473616999996</v>
      </c>
      <c r="L45" s="168">
        <v>8.4323564192999996</v>
      </c>
      <c r="M45" s="168">
        <v>8.2099847824999994</v>
      </c>
      <c r="N45" s="168">
        <v>7.9422804251999999</v>
      </c>
      <c r="O45" s="168">
        <v>7.8467659756000003</v>
      </c>
      <c r="P45" s="168">
        <v>7.9934838592000004</v>
      </c>
      <c r="Q45" s="168">
        <v>7.9048222523999998</v>
      </c>
      <c r="R45" s="168">
        <v>7.9492574305000003</v>
      </c>
      <c r="S45" s="168">
        <v>8.0873061345000004</v>
      </c>
      <c r="T45" s="168">
        <v>8.3841000936000007</v>
      </c>
      <c r="U45" s="168">
        <v>8.4712213503000005</v>
      </c>
      <c r="V45" s="168">
        <v>8.5251086039999997</v>
      </c>
      <c r="W45" s="168">
        <v>8.5179021139</v>
      </c>
      <c r="X45" s="168">
        <v>8.1230622444999998</v>
      </c>
      <c r="Y45" s="168">
        <v>7.9787959294000004</v>
      </c>
      <c r="Z45" s="168">
        <v>7.8921249232999999</v>
      </c>
      <c r="AA45" s="168">
        <v>7.9747965323000001</v>
      </c>
      <c r="AB45" s="168">
        <v>11.377812797000001</v>
      </c>
      <c r="AC45" s="168">
        <v>9.5433839758999994</v>
      </c>
      <c r="AD45" s="168">
        <v>9.0495416732000002</v>
      </c>
      <c r="AE45" s="168">
        <v>8.3869055685999996</v>
      </c>
      <c r="AF45" s="168">
        <v>8.6808259187000001</v>
      </c>
      <c r="AG45" s="168">
        <v>8.7618662362999995</v>
      </c>
      <c r="AH45" s="168">
        <v>9.0998667106000006</v>
      </c>
      <c r="AI45" s="168">
        <v>9.2222075914000001</v>
      </c>
      <c r="AJ45" s="168">
        <v>9.0345426518000007</v>
      </c>
      <c r="AK45" s="168">
        <v>8.8781372487999999</v>
      </c>
      <c r="AL45" s="168">
        <v>8.5886935824999995</v>
      </c>
      <c r="AM45" s="168">
        <v>8.8336271111000002</v>
      </c>
      <c r="AN45" s="168">
        <v>9.1837199730000005</v>
      </c>
      <c r="AO45" s="168">
        <v>9.1454978561000004</v>
      </c>
      <c r="AP45" s="168">
        <v>9.2876821385999992</v>
      </c>
      <c r="AQ45" s="168">
        <v>10.110644463</v>
      </c>
      <c r="AR45" s="168">
        <v>10.612770518</v>
      </c>
      <c r="AS45" s="168">
        <v>11.275345128</v>
      </c>
      <c r="AT45" s="168">
        <v>11.232281997999999</v>
      </c>
      <c r="AU45" s="168">
        <v>11.112332295</v>
      </c>
      <c r="AV45" s="168">
        <v>10.657708826</v>
      </c>
      <c r="AW45" s="168">
        <v>10.310839305</v>
      </c>
      <c r="AX45" s="168">
        <v>10.334410161999999</v>
      </c>
      <c r="AY45" s="168">
        <v>10.058198766</v>
      </c>
      <c r="AZ45" s="168">
        <v>10.227421294000001</v>
      </c>
      <c r="BA45" s="168">
        <v>9.66</v>
      </c>
      <c r="BB45" s="168">
        <v>9.0399999999999991</v>
      </c>
      <c r="BC45" s="168">
        <v>9.6843120000000003</v>
      </c>
      <c r="BD45" s="168">
        <v>10.31414</v>
      </c>
      <c r="BE45" s="258">
        <v>10.718400000000001</v>
      </c>
      <c r="BF45" s="258">
        <v>10.91147</v>
      </c>
      <c r="BG45" s="258">
        <v>10.63382</v>
      </c>
      <c r="BH45" s="258">
        <v>10.210330000000001</v>
      </c>
      <c r="BI45" s="258">
        <v>9.841386</v>
      </c>
      <c r="BJ45" s="258">
        <v>9.9603909999999996</v>
      </c>
      <c r="BK45" s="258">
        <v>9.9708299999999994</v>
      </c>
      <c r="BL45" s="258">
        <v>10.219939999999999</v>
      </c>
      <c r="BM45" s="258">
        <v>9.6960809999999995</v>
      </c>
      <c r="BN45" s="258">
        <v>9.1302730000000007</v>
      </c>
      <c r="BO45" s="258">
        <v>9.8866680000000002</v>
      </c>
      <c r="BP45" s="258">
        <v>10.4618</v>
      </c>
      <c r="BQ45" s="258">
        <v>11.17937</v>
      </c>
      <c r="BR45" s="258">
        <v>11.213340000000001</v>
      </c>
      <c r="BS45" s="258">
        <v>11.14761</v>
      </c>
      <c r="BT45" s="258">
        <v>10.61139</v>
      </c>
      <c r="BU45" s="258">
        <v>10.170249999999999</v>
      </c>
      <c r="BV45" s="258">
        <v>10.23793</v>
      </c>
    </row>
    <row r="46" spans="1:74" ht="11.15" customHeight="1" x14ac:dyDescent="0.25">
      <c r="A46" s="209" t="s">
        <v>189</v>
      </c>
      <c r="B46" s="159" t="s">
        <v>424</v>
      </c>
      <c r="C46" s="168">
        <v>8.9713247226000004</v>
      </c>
      <c r="D46" s="168">
        <v>9.2124322126999996</v>
      </c>
      <c r="E46" s="168">
        <v>9.0748713024000001</v>
      </c>
      <c r="F46" s="168">
        <v>9.0582297756999992</v>
      </c>
      <c r="G46" s="168">
        <v>9.2795512364999997</v>
      </c>
      <c r="H46" s="168">
        <v>9.8313350713999998</v>
      </c>
      <c r="I46" s="168">
        <v>10.027770654999999</v>
      </c>
      <c r="J46" s="168">
        <v>10.014735215</v>
      </c>
      <c r="K46" s="168">
        <v>9.7370709574000003</v>
      </c>
      <c r="L46" s="168">
        <v>9.2427614102</v>
      </c>
      <c r="M46" s="168">
        <v>8.8582261505000002</v>
      </c>
      <c r="N46" s="168">
        <v>8.8026720843999993</v>
      </c>
      <c r="O46" s="168">
        <v>8.7518389771000002</v>
      </c>
      <c r="P46" s="168">
        <v>8.7997615044999993</v>
      </c>
      <c r="Q46" s="168">
        <v>8.7692576326000005</v>
      </c>
      <c r="R46" s="168">
        <v>9.0023418258000003</v>
      </c>
      <c r="S46" s="168">
        <v>9.4647547615000001</v>
      </c>
      <c r="T46" s="168">
        <v>9.9316442268999996</v>
      </c>
      <c r="U46" s="168">
        <v>10.101440029000001</v>
      </c>
      <c r="V46" s="168">
        <v>10.066548757</v>
      </c>
      <c r="W46" s="168">
        <v>9.9401290021000008</v>
      </c>
      <c r="X46" s="168">
        <v>9.2594995219000005</v>
      </c>
      <c r="Y46" s="168">
        <v>8.9745514885999995</v>
      </c>
      <c r="Z46" s="168">
        <v>8.9776761427</v>
      </c>
      <c r="AA46" s="168">
        <v>8.9780638650999993</v>
      </c>
      <c r="AB46" s="168">
        <v>9.2756048029000002</v>
      </c>
      <c r="AC46" s="168">
        <v>9.1293217665000004</v>
      </c>
      <c r="AD46" s="168">
        <v>9.2058486218999995</v>
      </c>
      <c r="AE46" s="168">
        <v>9.5185290274999996</v>
      </c>
      <c r="AF46" s="168">
        <v>10.139329587000001</v>
      </c>
      <c r="AG46" s="168">
        <v>10.344944759000001</v>
      </c>
      <c r="AH46" s="168">
        <v>10.283764660999999</v>
      </c>
      <c r="AI46" s="168">
        <v>10.232449710999999</v>
      </c>
      <c r="AJ46" s="168">
        <v>9.6881249080000007</v>
      </c>
      <c r="AK46" s="168">
        <v>9.4270788592999999</v>
      </c>
      <c r="AL46" s="168">
        <v>9.4723043978000003</v>
      </c>
      <c r="AM46" s="168">
        <v>9.5604173900999996</v>
      </c>
      <c r="AN46" s="168">
        <v>9.6559170765999998</v>
      </c>
      <c r="AO46" s="168">
        <v>9.5943251018000009</v>
      </c>
      <c r="AP46" s="168">
        <v>9.8806669945000003</v>
      </c>
      <c r="AQ46" s="168">
        <v>10.14100066</v>
      </c>
      <c r="AR46" s="168">
        <v>10.830186553000001</v>
      </c>
      <c r="AS46" s="168">
        <v>11.152989168</v>
      </c>
      <c r="AT46" s="168">
        <v>11.114366070000001</v>
      </c>
      <c r="AU46" s="168">
        <v>11.331316521</v>
      </c>
      <c r="AV46" s="168">
        <v>10.601793370999999</v>
      </c>
      <c r="AW46" s="168">
        <v>10.386294167000001</v>
      </c>
      <c r="AX46" s="168">
        <v>10.646011256</v>
      </c>
      <c r="AY46" s="168">
        <v>10.583611759</v>
      </c>
      <c r="AZ46" s="168">
        <v>10.553459315</v>
      </c>
      <c r="BA46" s="168">
        <v>10.47</v>
      </c>
      <c r="BB46" s="168">
        <v>10.59</v>
      </c>
      <c r="BC46" s="168">
        <v>10.68647</v>
      </c>
      <c r="BD46" s="168">
        <v>11.221869999999999</v>
      </c>
      <c r="BE46" s="258">
        <v>11.623139999999999</v>
      </c>
      <c r="BF46" s="258">
        <v>11.71574</v>
      </c>
      <c r="BG46" s="258">
        <v>11.681620000000001</v>
      </c>
      <c r="BH46" s="258">
        <v>10.994389999999999</v>
      </c>
      <c r="BI46" s="258">
        <v>10.657590000000001</v>
      </c>
      <c r="BJ46" s="258">
        <v>10.74671</v>
      </c>
      <c r="BK46" s="258">
        <v>10.67055</v>
      </c>
      <c r="BL46" s="258">
        <v>10.59309</v>
      </c>
      <c r="BM46" s="258">
        <v>10.46461</v>
      </c>
      <c r="BN46" s="258">
        <v>10.536530000000001</v>
      </c>
      <c r="BO46" s="258">
        <v>10.731299999999999</v>
      </c>
      <c r="BP46" s="258">
        <v>11.35308</v>
      </c>
      <c r="BQ46" s="258">
        <v>11.647679999999999</v>
      </c>
      <c r="BR46" s="258">
        <v>11.683389999999999</v>
      </c>
      <c r="BS46" s="258">
        <v>11.6563</v>
      </c>
      <c r="BT46" s="258">
        <v>11.0413</v>
      </c>
      <c r="BU46" s="258">
        <v>10.756930000000001</v>
      </c>
      <c r="BV46" s="258">
        <v>10.858639999999999</v>
      </c>
    </row>
    <row r="47" spans="1:74" ht="11.15" customHeight="1" x14ac:dyDescent="0.25">
      <c r="A47" s="209" t="s">
        <v>190</v>
      </c>
      <c r="B47" s="161" t="s">
        <v>425</v>
      </c>
      <c r="C47" s="168">
        <v>12.649967021</v>
      </c>
      <c r="D47" s="168">
        <v>12.889412603</v>
      </c>
      <c r="E47" s="168">
        <v>12.73103706</v>
      </c>
      <c r="F47" s="168">
        <v>12.360639086000001</v>
      </c>
      <c r="G47" s="168">
        <v>13.268198739000001</v>
      </c>
      <c r="H47" s="168">
        <v>14.752997595</v>
      </c>
      <c r="I47" s="168">
        <v>15.198322189000001</v>
      </c>
      <c r="J47" s="168">
        <v>15.304648684</v>
      </c>
      <c r="K47" s="168">
        <v>15.500759367000001</v>
      </c>
      <c r="L47" s="168">
        <v>13.557717094999999</v>
      </c>
      <c r="M47" s="168">
        <v>13.714150425</v>
      </c>
      <c r="N47" s="168">
        <v>13.113817546</v>
      </c>
      <c r="O47" s="168">
        <v>13.238500602</v>
      </c>
      <c r="P47" s="168">
        <v>13.244130651000001</v>
      </c>
      <c r="Q47" s="168">
        <v>13.180752954000001</v>
      </c>
      <c r="R47" s="168">
        <v>13.050612762</v>
      </c>
      <c r="S47" s="168">
        <v>13.832249626999999</v>
      </c>
      <c r="T47" s="168">
        <v>15.320399731</v>
      </c>
      <c r="U47" s="168">
        <v>15.927494217</v>
      </c>
      <c r="V47" s="168">
        <v>16.252640761999999</v>
      </c>
      <c r="W47" s="168">
        <v>16.437216918000001</v>
      </c>
      <c r="X47" s="168">
        <v>15.663639570999999</v>
      </c>
      <c r="Y47" s="168">
        <v>14.498665976</v>
      </c>
      <c r="Z47" s="168">
        <v>14.062828640999999</v>
      </c>
      <c r="AA47" s="168">
        <v>14.129643102999999</v>
      </c>
      <c r="AB47" s="168">
        <v>14.366013778999999</v>
      </c>
      <c r="AC47" s="168">
        <v>14.506487778</v>
      </c>
      <c r="AD47" s="168">
        <v>14.696522495</v>
      </c>
      <c r="AE47" s="168">
        <v>14.981000716</v>
      </c>
      <c r="AF47" s="168">
        <v>16.288065301</v>
      </c>
      <c r="AG47" s="168">
        <v>17.092020684000001</v>
      </c>
      <c r="AH47" s="168">
        <v>17.336418221999999</v>
      </c>
      <c r="AI47" s="168">
        <v>17.550130328000002</v>
      </c>
      <c r="AJ47" s="168">
        <v>16.113103925000001</v>
      </c>
      <c r="AK47" s="168">
        <v>15.08916159</v>
      </c>
      <c r="AL47" s="168">
        <v>15.142195721</v>
      </c>
      <c r="AM47" s="168">
        <v>15.406169599</v>
      </c>
      <c r="AN47" s="168">
        <v>15.650828689000001</v>
      </c>
      <c r="AO47" s="168">
        <v>16.264205124</v>
      </c>
      <c r="AP47" s="168">
        <v>16.354157039</v>
      </c>
      <c r="AQ47" s="168">
        <v>16.991138346</v>
      </c>
      <c r="AR47" s="168">
        <v>18.879051994000001</v>
      </c>
      <c r="AS47" s="168">
        <v>19.216369067999999</v>
      </c>
      <c r="AT47" s="168">
        <v>19.916660643</v>
      </c>
      <c r="AU47" s="168">
        <v>19.908594168</v>
      </c>
      <c r="AV47" s="168">
        <v>18.313455183999999</v>
      </c>
      <c r="AW47" s="168">
        <v>17.039127830999998</v>
      </c>
      <c r="AX47" s="168">
        <v>16.282382118000001</v>
      </c>
      <c r="AY47" s="168">
        <v>17.640466644</v>
      </c>
      <c r="AZ47" s="168">
        <v>17.189510107</v>
      </c>
      <c r="BA47" s="168">
        <v>17.38</v>
      </c>
      <c r="BB47" s="168">
        <v>17.739999999999998</v>
      </c>
      <c r="BC47" s="168">
        <v>18.13495</v>
      </c>
      <c r="BD47" s="168">
        <v>19.945460000000001</v>
      </c>
      <c r="BE47" s="258">
        <v>20.235990000000001</v>
      </c>
      <c r="BF47" s="258">
        <v>21.04363</v>
      </c>
      <c r="BG47" s="258">
        <v>20.719639999999998</v>
      </c>
      <c r="BH47" s="258">
        <v>18.940629999999999</v>
      </c>
      <c r="BI47" s="258">
        <v>17.678750000000001</v>
      </c>
      <c r="BJ47" s="258">
        <v>16.73386</v>
      </c>
      <c r="BK47" s="258">
        <v>18.022970000000001</v>
      </c>
      <c r="BL47" s="258">
        <v>17.42923</v>
      </c>
      <c r="BM47" s="258">
        <v>17.57968</v>
      </c>
      <c r="BN47" s="258">
        <v>18.203620000000001</v>
      </c>
      <c r="BO47" s="258">
        <v>18.510899999999999</v>
      </c>
      <c r="BP47" s="258">
        <v>20.55132</v>
      </c>
      <c r="BQ47" s="258">
        <v>20.980129999999999</v>
      </c>
      <c r="BR47" s="258">
        <v>21.94548</v>
      </c>
      <c r="BS47" s="258">
        <v>21.65428</v>
      </c>
      <c r="BT47" s="258">
        <v>19.63738</v>
      </c>
      <c r="BU47" s="258">
        <v>18.588139999999999</v>
      </c>
      <c r="BV47" s="258">
        <v>17.50244</v>
      </c>
    </row>
    <row r="48" spans="1:74" ht="11.15" customHeight="1" x14ac:dyDescent="0.25">
      <c r="A48" s="209" t="s">
        <v>191</v>
      </c>
      <c r="B48" s="162" t="s">
        <v>399</v>
      </c>
      <c r="C48" s="169">
        <v>10.24</v>
      </c>
      <c r="D48" s="169">
        <v>10.4</v>
      </c>
      <c r="E48" s="169">
        <v>10.34</v>
      </c>
      <c r="F48" s="169">
        <v>10.24</v>
      </c>
      <c r="G48" s="169">
        <v>10.38</v>
      </c>
      <c r="H48" s="169">
        <v>10.74</v>
      </c>
      <c r="I48" s="169">
        <v>11</v>
      </c>
      <c r="J48" s="169">
        <v>11.05</v>
      </c>
      <c r="K48" s="169">
        <v>10.82</v>
      </c>
      <c r="L48" s="169">
        <v>10.39</v>
      </c>
      <c r="M48" s="169">
        <v>10.38</v>
      </c>
      <c r="N48" s="169">
        <v>10.220000000000001</v>
      </c>
      <c r="O48" s="169">
        <v>10.220000000000001</v>
      </c>
      <c r="P48" s="169">
        <v>10.220000000000001</v>
      </c>
      <c r="Q48" s="169">
        <v>10.210000000000001</v>
      </c>
      <c r="R48" s="169">
        <v>10.34</v>
      </c>
      <c r="S48" s="169">
        <v>10.39</v>
      </c>
      <c r="T48" s="169">
        <v>10.88</v>
      </c>
      <c r="U48" s="169">
        <v>11.06</v>
      </c>
      <c r="V48" s="169">
        <v>11.02</v>
      </c>
      <c r="W48" s="169">
        <v>10.99</v>
      </c>
      <c r="X48" s="169">
        <v>10.65</v>
      </c>
      <c r="Y48" s="169">
        <v>10.38</v>
      </c>
      <c r="Z48" s="169">
        <v>10.37</v>
      </c>
      <c r="AA48" s="169">
        <v>10.29</v>
      </c>
      <c r="AB48" s="169">
        <v>11.16</v>
      </c>
      <c r="AC48" s="169">
        <v>10.84</v>
      </c>
      <c r="AD48" s="169">
        <v>10.63</v>
      </c>
      <c r="AE48" s="169">
        <v>10.69</v>
      </c>
      <c r="AF48" s="169">
        <v>11.25</v>
      </c>
      <c r="AG48" s="169">
        <v>11.45</v>
      </c>
      <c r="AH48" s="169">
        <v>11.55</v>
      </c>
      <c r="AI48" s="169">
        <v>11.59</v>
      </c>
      <c r="AJ48" s="169">
        <v>11.24</v>
      </c>
      <c r="AK48" s="169">
        <v>11.14</v>
      </c>
      <c r="AL48" s="169">
        <v>11.03</v>
      </c>
      <c r="AM48" s="169">
        <v>11.34</v>
      </c>
      <c r="AN48" s="169">
        <v>11.56</v>
      </c>
      <c r="AO48" s="169">
        <v>11.6</v>
      </c>
      <c r="AP48" s="169">
        <v>11.72</v>
      </c>
      <c r="AQ48" s="169">
        <v>12.12</v>
      </c>
      <c r="AR48" s="169">
        <v>12.89</v>
      </c>
      <c r="AS48" s="169">
        <v>13.25</v>
      </c>
      <c r="AT48" s="169">
        <v>13.58</v>
      </c>
      <c r="AU48" s="169">
        <v>13.49</v>
      </c>
      <c r="AV48" s="169">
        <v>12.79</v>
      </c>
      <c r="AW48" s="169">
        <v>12.46</v>
      </c>
      <c r="AX48" s="169">
        <v>12.52</v>
      </c>
      <c r="AY48" s="169">
        <v>12.78</v>
      </c>
      <c r="AZ48" s="169">
        <v>12.81</v>
      </c>
      <c r="BA48" s="169">
        <v>12.49</v>
      </c>
      <c r="BB48" s="169">
        <v>12.27</v>
      </c>
      <c r="BC48" s="169">
        <v>12.4153</v>
      </c>
      <c r="BD48" s="169">
        <v>13.007059999999999</v>
      </c>
      <c r="BE48" s="280">
        <v>13.173310000000001</v>
      </c>
      <c r="BF48" s="280">
        <v>13.40002</v>
      </c>
      <c r="BG48" s="280">
        <v>13.157080000000001</v>
      </c>
      <c r="BH48" s="280">
        <v>12.44847</v>
      </c>
      <c r="BI48" s="280">
        <v>12.058210000000001</v>
      </c>
      <c r="BJ48" s="280">
        <v>12.04546</v>
      </c>
      <c r="BK48" s="280">
        <v>12.42361</v>
      </c>
      <c r="BL48" s="280">
        <v>12.498010000000001</v>
      </c>
      <c r="BM48" s="280">
        <v>12.227130000000001</v>
      </c>
      <c r="BN48" s="280">
        <v>12.094749999999999</v>
      </c>
      <c r="BO48" s="280">
        <v>12.32403</v>
      </c>
      <c r="BP48" s="280">
        <v>13.00056</v>
      </c>
      <c r="BQ48" s="280">
        <v>13.28525</v>
      </c>
      <c r="BR48" s="280">
        <v>13.55273</v>
      </c>
      <c r="BS48" s="280">
        <v>13.37405</v>
      </c>
      <c r="BT48" s="280">
        <v>12.644869999999999</v>
      </c>
      <c r="BU48" s="280">
        <v>12.27772</v>
      </c>
      <c r="BV48" s="280">
        <v>12.249169999999999</v>
      </c>
    </row>
    <row r="49" spans="1:74" s="351" customFormat="1" ht="12" customHeight="1" x14ac:dyDescent="0.25">
      <c r="A49" s="350"/>
      <c r="B49" s="685" t="s">
        <v>851</v>
      </c>
      <c r="C49" s="608"/>
      <c r="D49" s="608"/>
      <c r="E49" s="608"/>
      <c r="F49" s="608"/>
      <c r="G49" s="608"/>
      <c r="H49" s="608"/>
      <c r="I49" s="608"/>
      <c r="J49" s="608"/>
      <c r="K49" s="608"/>
      <c r="L49" s="608"/>
      <c r="M49" s="608"/>
      <c r="N49" s="608"/>
      <c r="O49" s="608"/>
      <c r="P49" s="608"/>
      <c r="Q49" s="608"/>
      <c r="AY49" s="379"/>
      <c r="AZ49" s="379"/>
      <c r="BA49" s="379"/>
      <c r="BB49" s="379"/>
      <c r="BC49" s="379"/>
      <c r="BD49" s="509"/>
      <c r="BE49" s="509"/>
      <c r="BF49" s="509"/>
      <c r="BG49" s="379"/>
      <c r="BH49" s="379"/>
      <c r="BI49" s="379"/>
      <c r="BJ49" s="379"/>
    </row>
    <row r="50" spans="1:74" s="351" customFormat="1" ht="12" customHeight="1" x14ac:dyDescent="0.25">
      <c r="A50" s="350"/>
      <c r="B50" s="629" t="s">
        <v>790</v>
      </c>
      <c r="C50" s="630"/>
      <c r="D50" s="630"/>
      <c r="E50" s="630"/>
      <c r="F50" s="630"/>
      <c r="G50" s="630"/>
      <c r="H50" s="630"/>
      <c r="I50" s="630"/>
      <c r="J50" s="630"/>
      <c r="K50" s="630"/>
      <c r="L50" s="630"/>
      <c r="M50" s="630"/>
      <c r="N50" s="630"/>
      <c r="O50" s="630"/>
      <c r="P50" s="630"/>
      <c r="Q50" s="630"/>
      <c r="AY50" s="379"/>
      <c r="AZ50" s="379"/>
      <c r="BA50" s="379"/>
      <c r="BB50" s="379"/>
      <c r="BC50" s="379"/>
      <c r="BD50" s="509"/>
      <c r="BE50" s="509"/>
      <c r="BF50" s="509"/>
      <c r="BG50" s="379"/>
      <c r="BH50" s="379"/>
      <c r="BI50" s="379"/>
      <c r="BJ50" s="379"/>
    </row>
    <row r="51" spans="1:74" s="351" customFormat="1" ht="12" customHeight="1" x14ac:dyDescent="0.25">
      <c r="A51" s="350"/>
      <c r="B51" s="649" t="str">
        <f>"Notes: "&amp;"EIA completed modeling and analysis for this report on " &amp;Dates!D2&amp;"."</f>
        <v>Notes: EIA completed modeling and analysis for this report on Tuesday July 6, 2023.</v>
      </c>
      <c r="C51" s="671"/>
      <c r="D51" s="671"/>
      <c r="E51" s="671"/>
      <c r="F51" s="671"/>
      <c r="G51" s="671"/>
      <c r="H51" s="671"/>
      <c r="I51" s="671"/>
      <c r="J51" s="671"/>
      <c r="K51" s="671"/>
      <c r="L51" s="671"/>
      <c r="M51" s="671"/>
      <c r="N51" s="671"/>
      <c r="O51" s="671"/>
      <c r="P51" s="671"/>
      <c r="Q51" s="650"/>
      <c r="AY51" s="379"/>
      <c r="AZ51" s="379"/>
      <c r="BA51" s="379"/>
      <c r="BB51" s="379"/>
      <c r="BC51" s="379"/>
      <c r="BD51" s="509"/>
      <c r="BE51" s="509"/>
      <c r="BF51" s="509"/>
      <c r="BG51" s="379"/>
      <c r="BH51" s="379"/>
      <c r="BI51" s="379"/>
      <c r="BJ51" s="379"/>
    </row>
    <row r="52" spans="1:74" s="351" customFormat="1" ht="12" customHeight="1" x14ac:dyDescent="0.25">
      <c r="A52" s="350"/>
      <c r="B52" s="622" t="s">
        <v>338</v>
      </c>
      <c r="C52" s="621"/>
      <c r="D52" s="621"/>
      <c r="E52" s="621"/>
      <c r="F52" s="621"/>
      <c r="G52" s="621"/>
      <c r="H52" s="621"/>
      <c r="I52" s="621"/>
      <c r="J52" s="621"/>
      <c r="K52" s="621"/>
      <c r="L52" s="621"/>
      <c r="M52" s="621"/>
      <c r="N52" s="621"/>
      <c r="O52" s="621"/>
      <c r="P52" s="621"/>
      <c r="Q52" s="621"/>
      <c r="AY52" s="379"/>
      <c r="AZ52" s="379"/>
      <c r="BA52" s="379"/>
      <c r="BB52" s="379"/>
      <c r="BC52" s="379"/>
      <c r="BD52" s="509"/>
      <c r="BE52" s="509"/>
      <c r="BF52" s="509"/>
      <c r="BG52" s="379"/>
      <c r="BH52" s="379"/>
      <c r="BI52" s="379"/>
      <c r="BJ52" s="379"/>
    </row>
    <row r="53" spans="1:74" s="351" customFormat="1" ht="12" customHeight="1" x14ac:dyDescent="0.25">
      <c r="A53" s="350"/>
      <c r="B53" s="631" t="s">
        <v>124</v>
      </c>
      <c r="C53" s="630"/>
      <c r="D53" s="630"/>
      <c r="E53" s="630"/>
      <c r="F53" s="630"/>
      <c r="G53" s="630"/>
      <c r="H53" s="630"/>
      <c r="I53" s="630"/>
      <c r="J53" s="630"/>
      <c r="K53" s="630"/>
      <c r="L53" s="630"/>
      <c r="M53" s="630"/>
      <c r="N53" s="630"/>
      <c r="O53" s="630"/>
      <c r="P53" s="630"/>
      <c r="Q53" s="630"/>
      <c r="AY53" s="379"/>
      <c r="AZ53" s="379"/>
      <c r="BA53" s="379"/>
      <c r="BB53" s="379"/>
      <c r="BC53" s="379"/>
      <c r="BD53" s="509"/>
      <c r="BE53" s="509"/>
      <c r="BF53" s="509"/>
      <c r="BG53" s="379"/>
      <c r="BH53" s="379"/>
      <c r="BI53" s="379"/>
      <c r="BJ53" s="379"/>
    </row>
    <row r="54" spans="1:74" s="351" customFormat="1" ht="12" customHeight="1" x14ac:dyDescent="0.25">
      <c r="A54" s="350"/>
      <c r="B54" s="617" t="s">
        <v>840</v>
      </c>
      <c r="C54" s="614"/>
      <c r="D54" s="614"/>
      <c r="E54" s="614"/>
      <c r="F54" s="614"/>
      <c r="G54" s="614"/>
      <c r="H54" s="614"/>
      <c r="I54" s="614"/>
      <c r="J54" s="614"/>
      <c r="K54" s="614"/>
      <c r="L54" s="614"/>
      <c r="M54" s="614"/>
      <c r="N54" s="614"/>
      <c r="O54" s="614"/>
      <c r="P54" s="614"/>
      <c r="Q54" s="608"/>
      <c r="AY54" s="379"/>
      <c r="AZ54" s="379"/>
      <c r="BA54" s="379"/>
      <c r="BB54" s="379"/>
      <c r="BC54" s="379"/>
      <c r="BD54" s="509"/>
      <c r="BE54" s="509"/>
      <c r="BF54" s="509"/>
      <c r="BG54" s="379"/>
      <c r="BH54" s="379"/>
      <c r="BI54" s="379"/>
      <c r="BJ54" s="379"/>
    </row>
    <row r="55" spans="1:74" s="351" customFormat="1" ht="12" customHeight="1" x14ac:dyDescent="0.25">
      <c r="A55" s="350"/>
      <c r="B55" s="667" t="s">
        <v>841</v>
      </c>
      <c r="C55" s="608"/>
      <c r="D55" s="608"/>
      <c r="E55" s="608"/>
      <c r="F55" s="608"/>
      <c r="G55" s="608"/>
      <c r="H55" s="608"/>
      <c r="I55" s="608"/>
      <c r="J55" s="608"/>
      <c r="K55" s="608"/>
      <c r="L55" s="608"/>
      <c r="M55" s="608"/>
      <c r="N55" s="608"/>
      <c r="O55" s="608"/>
      <c r="P55" s="608"/>
      <c r="Q55" s="608"/>
      <c r="AY55" s="379"/>
      <c r="AZ55" s="379"/>
      <c r="BA55" s="379"/>
      <c r="BB55" s="379"/>
      <c r="BC55" s="379"/>
      <c r="BD55" s="509"/>
      <c r="BE55" s="509"/>
      <c r="BF55" s="509"/>
      <c r="BG55" s="379"/>
      <c r="BH55" s="379"/>
      <c r="BI55" s="379"/>
      <c r="BJ55" s="379"/>
    </row>
    <row r="56" spans="1:74" s="351" customFormat="1" ht="12" customHeight="1" x14ac:dyDescent="0.25">
      <c r="A56" s="350"/>
      <c r="B56" s="615" t="s">
        <v>847</v>
      </c>
      <c r="C56" s="614"/>
      <c r="D56" s="614"/>
      <c r="E56" s="614"/>
      <c r="F56" s="614"/>
      <c r="G56" s="614"/>
      <c r="H56" s="614"/>
      <c r="I56" s="614"/>
      <c r="J56" s="614"/>
      <c r="K56" s="614"/>
      <c r="L56" s="614"/>
      <c r="M56" s="614"/>
      <c r="N56" s="614"/>
      <c r="O56" s="614"/>
      <c r="P56" s="614"/>
      <c r="Q56" s="608"/>
      <c r="AY56" s="379"/>
      <c r="AZ56" s="379"/>
      <c r="BA56" s="379"/>
      <c r="BB56" s="379"/>
      <c r="BC56" s="379"/>
      <c r="BD56" s="509"/>
      <c r="BE56" s="509"/>
      <c r="BF56" s="509"/>
      <c r="BG56" s="379"/>
      <c r="BH56" s="379"/>
      <c r="BI56" s="379"/>
      <c r="BJ56" s="379"/>
    </row>
    <row r="57" spans="1:74" s="351" customFormat="1" ht="12" customHeight="1" x14ac:dyDescent="0.25">
      <c r="A57" s="350"/>
      <c r="B57" s="617" t="s">
        <v>813</v>
      </c>
      <c r="C57" s="618"/>
      <c r="D57" s="618"/>
      <c r="E57" s="618"/>
      <c r="F57" s="618"/>
      <c r="G57" s="618"/>
      <c r="H57" s="618"/>
      <c r="I57" s="618"/>
      <c r="J57" s="618"/>
      <c r="K57" s="618"/>
      <c r="L57" s="618"/>
      <c r="M57" s="618"/>
      <c r="N57" s="618"/>
      <c r="O57" s="618"/>
      <c r="P57" s="618"/>
      <c r="Q57" s="608"/>
      <c r="AY57" s="379"/>
      <c r="AZ57" s="379"/>
      <c r="BA57" s="379"/>
      <c r="BB57" s="379"/>
      <c r="BC57" s="379"/>
      <c r="BD57" s="509"/>
      <c r="BE57" s="509"/>
      <c r="BF57" s="509"/>
      <c r="BG57" s="379"/>
      <c r="BH57" s="379"/>
      <c r="BI57" s="379"/>
      <c r="BJ57" s="379"/>
    </row>
    <row r="58" spans="1:74" s="347" customFormat="1" ht="12" customHeight="1" x14ac:dyDescent="0.25">
      <c r="A58" s="322"/>
      <c r="B58" s="638" t="s">
        <v>1282</v>
      </c>
      <c r="C58" s="608"/>
      <c r="D58" s="608"/>
      <c r="E58" s="608"/>
      <c r="F58" s="608"/>
      <c r="G58" s="608"/>
      <c r="H58" s="608"/>
      <c r="I58" s="608"/>
      <c r="J58" s="608"/>
      <c r="K58" s="608"/>
      <c r="L58" s="608"/>
      <c r="M58" s="608"/>
      <c r="N58" s="608"/>
      <c r="O58" s="608"/>
      <c r="P58" s="608"/>
      <c r="Q58" s="608"/>
      <c r="AY58" s="378"/>
      <c r="AZ58" s="378"/>
      <c r="BA58" s="378"/>
      <c r="BB58" s="378"/>
      <c r="BC58" s="378"/>
      <c r="BD58" s="507"/>
      <c r="BE58" s="507"/>
      <c r="BF58" s="507"/>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10"/>
      <c r="BE59" s="510"/>
      <c r="BF59" s="510"/>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10"/>
      <c r="BE60" s="510"/>
      <c r="BF60" s="510"/>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10"/>
      <c r="BE61" s="510"/>
      <c r="BF61" s="510"/>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10"/>
      <c r="BE62" s="510"/>
      <c r="BF62" s="510"/>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10"/>
      <c r="BE63" s="510"/>
      <c r="BF63" s="510"/>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10"/>
      <c r="BE64" s="510"/>
      <c r="BF64" s="510"/>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10"/>
      <c r="BE65" s="510"/>
      <c r="BF65" s="510"/>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10"/>
      <c r="BE66" s="510"/>
      <c r="BF66" s="510"/>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10"/>
      <c r="BE67" s="510"/>
      <c r="BF67" s="510"/>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10"/>
      <c r="BE69" s="510"/>
      <c r="BF69" s="510"/>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10"/>
      <c r="BE70" s="510"/>
      <c r="BF70" s="510"/>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10"/>
      <c r="BE71" s="510"/>
      <c r="BF71" s="510"/>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10"/>
      <c r="BE72" s="510"/>
      <c r="BF72" s="510"/>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10"/>
      <c r="BE73" s="510"/>
      <c r="BF73" s="510"/>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10"/>
      <c r="BE74" s="510"/>
      <c r="BF74" s="510"/>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10"/>
      <c r="BE75" s="510"/>
      <c r="BF75" s="510"/>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10"/>
      <c r="BE76" s="510"/>
      <c r="BF76" s="510"/>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10"/>
      <c r="BE77" s="510"/>
      <c r="BF77" s="510"/>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11"/>
      <c r="BE80" s="511"/>
      <c r="BF80" s="511"/>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12"/>
      <c r="BE90" s="512"/>
      <c r="BF90" s="512"/>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12"/>
      <c r="BE91" s="512"/>
      <c r="BF91" s="512"/>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12"/>
      <c r="BE92" s="512"/>
      <c r="BF92" s="512"/>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12"/>
      <c r="BE93" s="512"/>
      <c r="BF93" s="512"/>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12"/>
      <c r="BE94" s="512"/>
      <c r="BF94" s="512"/>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12"/>
      <c r="BE95" s="512"/>
      <c r="BF95" s="512"/>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12"/>
      <c r="BE96" s="512"/>
      <c r="BF96" s="512"/>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12"/>
      <c r="BE97" s="512"/>
      <c r="BF97" s="512"/>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12"/>
      <c r="BE98" s="512"/>
      <c r="BF98" s="512"/>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3"/>
      <c r="BE100" s="513"/>
      <c r="BF100" s="513"/>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21" customWidth="1"/>
    <col min="59" max="74" width="6.54296875" style="407" customWidth="1"/>
    <col min="75" max="238" width="11" style="407"/>
    <col min="239" max="239" width="1.54296875" style="407" customWidth="1"/>
    <col min="240" max="16384" width="11" style="407"/>
  </cols>
  <sheetData>
    <row r="1" spans="1:74" ht="12.75" customHeight="1" x14ac:dyDescent="0.3">
      <c r="A1" s="633" t="s">
        <v>774</v>
      </c>
      <c r="B1" s="406" t="s">
        <v>1240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34"/>
      <c r="B2" s="402" t="str">
        <f>"U.S. Energy Information Administration  |  Short-Term Energy Outlook  - "&amp;Dates!D1</f>
        <v>U.S. Energy Information Administration  |  Short-Term Energy Outlook  - July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1325</v>
      </c>
      <c r="B3" s="410"/>
      <c r="C3" s="693">
        <f>Dates!D3</f>
        <v>2019</v>
      </c>
      <c r="D3" s="637"/>
      <c r="E3" s="637"/>
      <c r="F3" s="637"/>
      <c r="G3" s="637"/>
      <c r="H3" s="637"/>
      <c r="I3" s="637"/>
      <c r="J3" s="637"/>
      <c r="K3" s="637"/>
      <c r="L3" s="637"/>
      <c r="M3" s="637"/>
      <c r="N3" s="689"/>
      <c r="O3" s="636">
        <f>C3+1</f>
        <v>2020</v>
      </c>
      <c r="P3" s="637"/>
      <c r="Q3" s="637"/>
      <c r="R3" s="637"/>
      <c r="S3" s="637"/>
      <c r="T3" s="637"/>
      <c r="U3" s="637"/>
      <c r="V3" s="637"/>
      <c r="W3" s="637"/>
      <c r="X3" s="637"/>
      <c r="Y3" s="637"/>
      <c r="Z3" s="689"/>
      <c r="AA3" s="636">
        <f>O3+1</f>
        <v>2021</v>
      </c>
      <c r="AB3" s="637"/>
      <c r="AC3" s="637"/>
      <c r="AD3" s="637"/>
      <c r="AE3" s="637"/>
      <c r="AF3" s="637"/>
      <c r="AG3" s="637"/>
      <c r="AH3" s="637"/>
      <c r="AI3" s="637"/>
      <c r="AJ3" s="637"/>
      <c r="AK3" s="637"/>
      <c r="AL3" s="689"/>
      <c r="AM3" s="636">
        <f>AA3+1</f>
        <v>2022</v>
      </c>
      <c r="AN3" s="637"/>
      <c r="AO3" s="637"/>
      <c r="AP3" s="637"/>
      <c r="AQ3" s="637"/>
      <c r="AR3" s="637"/>
      <c r="AS3" s="637"/>
      <c r="AT3" s="637"/>
      <c r="AU3" s="637"/>
      <c r="AV3" s="637"/>
      <c r="AW3" s="637"/>
      <c r="AX3" s="689"/>
      <c r="AY3" s="636">
        <f>AM3+1</f>
        <v>2023</v>
      </c>
      <c r="AZ3" s="637"/>
      <c r="BA3" s="637"/>
      <c r="BB3" s="637"/>
      <c r="BC3" s="637"/>
      <c r="BD3" s="637"/>
      <c r="BE3" s="637"/>
      <c r="BF3" s="637"/>
      <c r="BG3" s="637"/>
      <c r="BH3" s="637"/>
      <c r="BI3" s="637"/>
      <c r="BJ3" s="689"/>
      <c r="BK3" s="636">
        <f>AY3+1</f>
        <v>2024</v>
      </c>
      <c r="BL3" s="637"/>
      <c r="BM3" s="637"/>
      <c r="BN3" s="637"/>
      <c r="BO3" s="637"/>
      <c r="BP3" s="637"/>
      <c r="BQ3" s="637"/>
      <c r="BR3" s="637"/>
      <c r="BS3" s="637"/>
      <c r="BT3" s="637"/>
      <c r="BU3" s="637"/>
      <c r="BV3" s="689"/>
    </row>
    <row r="4" spans="1:74" ht="12.75" customHeight="1" x14ac:dyDescent="0.25">
      <c r="A4" s="597" t="str">
        <f>Dates!$D$2</f>
        <v>Tuesday July 6,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09"/>
      <c r="B5" s="100" t="s">
        <v>331</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1123</v>
      </c>
      <c r="B6" s="416" t="s">
        <v>1394</v>
      </c>
      <c r="C6" s="569">
        <v>112.36322368</v>
      </c>
      <c r="D6" s="569">
        <v>104.20457223</v>
      </c>
      <c r="E6" s="569">
        <v>107.37043</v>
      </c>
      <c r="F6" s="569">
        <v>96.150590606999998</v>
      </c>
      <c r="G6" s="569">
        <v>108.68265492</v>
      </c>
      <c r="H6" s="569">
        <v>129.18086518000001</v>
      </c>
      <c r="I6" s="569">
        <v>162.57644277</v>
      </c>
      <c r="J6" s="569">
        <v>165.44236142</v>
      </c>
      <c r="K6" s="569">
        <v>140.72363300999999</v>
      </c>
      <c r="L6" s="569">
        <v>122.09978791</v>
      </c>
      <c r="M6" s="569">
        <v>108.73126562</v>
      </c>
      <c r="N6" s="569">
        <v>122.33206321999999</v>
      </c>
      <c r="O6" s="569">
        <v>126.42408202999999</v>
      </c>
      <c r="P6" s="569">
        <v>119.19457303999999</v>
      </c>
      <c r="Q6" s="569">
        <v>117.34136542</v>
      </c>
      <c r="R6" s="569">
        <v>102.64443218</v>
      </c>
      <c r="S6" s="569">
        <v>109.16109187000001</v>
      </c>
      <c r="T6" s="569">
        <v>134.46183019</v>
      </c>
      <c r="U6" s="569">
        <v>172.27921455000001</v>
      </c>
      <c r="V6" s="569">
        <v>164.32825295999999</v>
      </c>
      <c r="W6" s="569">
        <v>133.01929056</v>
      </c>
      <c r="X6" s="569">
        <v>123.2596329</v>
      </c>
      <c r="Y6" s="569">
        <v>101.61117632</v>
      </c>
      <c r="Z6" s="569">
        <v>118.57413821999999</v>
      </c>
      <c r="AA6" s="569">
        <v>117.19118611</v>
      </c>
      <c r="AB6" s="569">
        <v>103.85468902</v>
      </c>
      <c r="AC6" s="569">
        <v>99.285066747000002</v>
      </c>
      <c r="AD6" s="569">
        <v>99.825810603999997</v>
      </c>
      <c r="AE6" s="569">
        <v>106.66888569</v>
      </c>
      <c r="AF6" s="569">
        <v>140.55194931</v>
      </c>
      <c r="AG6" s="569">
        <v>160.59254222999999</v>
      </c>
      <c r="AH6" s="569">
        <v>163.21320660000001</v>
      </c>
      <c r="AI6" s="569">
        <v>129.87243803000001</v>
      </c>
      <c r="AJ6" s="569">
        <v>123.31587689</v>
      </c>
      <c r="AK6" s="569">
        <v>113.71243844999999</v>
      </c>
      <c r="AL6" s="569">
        <v>118.51929825000001</v>
      </c>
      <c r="AM6" s="569">
        <v>125.90937721</v>
      </c>
      <c r="AN6" s="569">
        <v>107.33613129</v>
      </c>
      <c r="AO6" s="569">
        <v>103.13037269</v>
      </c>
      <c r="AP6" s="569">
        <v>97.911747805000005</v>
      </c>
      <c r="AQ6" s="569">
        <v>119.51678914</v>
      </c>
      <c r="AR6" s="569">
        <v>147.91940367000001</v>
      </c>
      <c r="AS6" s="569">
        <v>181.32410364</v>
      </c>
      <c r="AT6" s="569">
        <v>179.97963895000001</v>
      </c>
      <c r="AU6" s="569">
        <v>147.97394994999999</v>
      </c>
      <c r="AV6" s="569">
        <v>124.62010119999999</v>
      </c>
      <c r="AW6" s="569">
        <v>118.21520682000001</v>
      </c>
      <c r="AX6" s="569">
        <v>132.33192679000001</v>
      </c>
      <c r="AY6" s="569">
        <v>128.82217342999999</v>
      </c>
      <c r="AZ6" s="569">
        <v>116.08538584</v>
      </c>
      <c r="BA6" s="569">
        <v>123.21640376000001</v>
      </c>
      <c r="BB6" s="569">
        <v>113.37134684999999</v>
      </c>
      <c r="BC6" s="569">
        <v>124.9494</v>
      </c>
      <c r="BD6" s="569">
        <v>150.37960000000001</v>
      </c>
      <c r="BE6" s="570">
        <v>185.012</v>
      </c>
      <c r="BF6" s="570">
        <v>189.7509</v>
      </c>
      <c r="BG6" s="570">
        <v>151.39429999999999</v>
      </c>
      <c r="BH6" s="570">
        <v>126.99299999999999</v>
      </c>
      <c r="BI6" s="570">
        <v>118.6892</v>
      </c>
      <c r="BJ6" s="570">
        <v>132.13059999999999</v>
      </c>
      <c r="BK6" s="570">
        <v>130.5351</v>
      </c>
      <c r="BL6" s="570">
        <v>113.81100000000001</v>
      </c>
      <c r="BM6" s="570">
        <v>114.628</v>
      </c>
      <c r="BN6" s="570">
        <v>102.4365</v>
      </c>
      <c r="BO6" s="570">
        <v>122.4194</v>
      </c>
      <c r="BP6" s="570">
        <v>148.79140000000001</v>
      </c>
      <c r="BQ6" s="570">
        <v>188.3211</v>
      </c>
      <c r="BR6" s="570">
        <v>188.11969999999999</v>
      </c>
      <c r="BS6" s="570">
        <v>147.8278</v>
      </c>
      <c r="BT6" s="570">
        <v>120.892</v>
      </c>
      <c r="BU6" s="570">
        <v>116.8819</v>
      </c>
      <c r="BV6" s="570">
        <v>131.36930000000001</v>
      </c>
    </row>
    <row r="7" spans="1:74" ht="11.15" customHeight="1" x14ac:dyDescent="0.25">
      <c r="A7" s="415" t="s">
        <v>1124</v>
      </c>
      <c r="B7" s="416" t="s">
        <v>80</v>
      </c>
      <c r="C7" s="569">
        <v>100.29441031</v>
      </c>
      <c r="D7" s="569">
        <v>79.381749474000003</v>
      </c>
      <c r="E7" s="569">
        <v>77.819348923999996</v>
      </c>
      <c r="F7" s="569">
        <v>59.426201405</v>
      </c>
      <c r="G7" s="569">
        <v>71.387602418</v>
      </c>
      <c r="H7" s="569">
        <v>78.042789175999999</v>
      </c>
      <c r="I7" s="569">
        <v>100.22471278</v>
      </c>
      <c r="J7" s="569">
        <v>93.516602250999995</v>
      </c>
      <c r="K7" s="569">
        <v>85.215956883999993</v>
      </c>
      <c r="L7" s="569">
        <v>66.311207828999997</v>
      </c>
      <c r="M7" s="569">
        <v>75.046173737999993</v>
      </c>
      <c r="N7" s="569">
        <v>72.065240101000001</v>
      </c>
      <c r="O7" s="569">
        <v>64.563948737000004</v>
      </c>
      <c r="P7" s="569">
        <v>55.665121610999996</v>
      </c>
      <c r="Q7" s="569">
        <v>50.230395651999999</v>
      </c>
      <c r="R7" s="569">
        <v>40.233843508</v>
      </c>
      <c r="S7" s="569">
        <v>46.090292931</v>
      </c>
      <c r="T7" s="569">
        <v>64.863443848000003</v>
      </c>
      <c r="U7" s="569">
        <v>89.245923423999997</v>
      </c>
      <c r="V7" s="569">
        <v>90.695629866999994</v>
      </c>
      <c r="W7" s="569">
        <v>67.924857051000004</v>
      </c>
      <c r="X7" s="569">
        <v>59.338810713000001</v>
      </c>
      <c r="Y7" s="569">
        <v>60.748456773999997</v>
      </c>
      <c r="Z7" s="569">
        <v>78.100861441000006</v>
      </c>
      <c r="AA7" s="569">
        <v>80.764682875999995</v>
      </c>
      <c r="AB7" s="569">
        <v>87.026807962999996</v>
      </c>
      <c r="AC7" s="569">
        <v>61.446816099999999</v>
      </c>
      <c r="AD7" s="569">
        <v>53.538657024000003</v>
      </c>
      <c r="AE7" s="569">
        <v>63.416494448000002</v>
      </c>
      <c r="AF7" s="569">
        <v>86.786683714999995</v>
      </c>
      <c r="AG7" s="569">
        <v>101.05787642</v>
      </c>
      <c r="AH7" s="569">
        <v>101.38283946999999</v>
      </c>
      <c r="AI7" s="569">
        <v>78.387802363999995</v>
      </c>
      <c r="AJ7" s="569">
        <v>62.124099671000003</v>
      </c>
      <c r="AK7" s="569">
        <v>56.941648342000001</v>
      </c>
      <c r="AL7" s="569">
        <v>59.565573475999997</v>
      </c>
      <c r="AM7" s="569">
        <v>86.999703486000001</v>
      </c>
      <c r="AN7" s="569">
        <v>70.301692099999997</v>
      </c>
      <c r="AO7" s="569">
        <v>60.250867835000001</v>
      </c>
      <c r="AP7" s="569">
        <v>54.595032957999997</v>
      </c>
      <c r="AQ7" s="569">
        <v>61.733413677000001</v>
      </c>
      <c r="AR7" s="569">
        <v>72.802452807999998</v>
      </c>
      <c r="AS7" s="569">
        <v>85.765343010999999</v>
      </c>
      <c r="AT7" s="569">
        <v>84.490951705000001</v>
      </c>
      <c r="AU7" s="569">
        <v>64.368854913999996</v>
      </c>
      <c r="AV7" s="569">
        <v>53.642668237999999</v>
      </c>
      <c r="AW7" s="569">
        <v>55.753938681999998</v>
      </c>
      <c r="AX7" s="569">
        <v>72.702157138000004</v>
      </c>
      <c r="AY7" s="569">
        <v>59.692290161000003</v>
      </c>
      <c r="AZ7" s="569">
        <v>45.931150465000002</v>
      </c>
      <c r="BA7" s="569">
        <v>49.479147294999997</v>
      </c>
      <c r="BB7" s="569">
        <v>39.504857321000003</v>
      </c>
      <c r="BC7" s="569">
        <v>40.416879999999999</v>
      </c>
      <c r="BD7" s="569">
        <v>52.778039999999997</v>
      </c>
      <c r="BE7" s="570">
        <v>71.281279999999995</v>
      </c>
      <c r="BF7" s="570">
        <v>74.420760000000001</v>
      </c>
      <c r="BG7" s="570">
        <v>56.2149</v>
      </c>
      <c r="BH7" s="570">
        <v>38.798859999999998</v>
      </c>
      <c r="BI7" s="570">
        <v>40.826050000000002</v>
      </c>
      <c r="BJ7" s="570">
        <v>59.720610000000001</v>
      </c>
      <c r="BK7" s="570">
        <v>61.026350000000001</v>
      </c>
      <c r="BL7" s="570">
        <v>48.309159999999999</v>
      </c>
      <c r="BM7" s="570">
        <v>42.16657</v>
      </c>
      <c r="BN7" s="570">
        <v>34.74156</v>
      </c>
      <c r="BO7" s="570">
        <v>38.823779999999999</v>
      </c>
      <c r="BP7" s="570">
        <v>59.364910000000002</v>
      </c>
      <c r="BQ7" s="570">
        <v>68.690809999999999</v>
      </c>
      <c r="BR7" s="570">
        <v>70.475239999999999</v>
      </c>
      <c r="BS7" s="570">
        <v>51.82978</v>
      </c>
      <c r="BT7" s="570">
        <v>39.718380000000003</v>
      </c>
      <c r="BU7" s="570">
        <v>37.91657</v>
      </c>
      <c r="BV7" s="570">
        <v>57.451520000000002</v>
      </c>
    </row>
    <row r="8" spans="1:74" ht="11.15" customHeight="1" x14ac:dyDescent="0.25">
      <c r="A8" s="417" t="s">
        <v>1125</v>
      </c>
      <c r="B8" s="418" t="s">
        <v>81</v>
      </c>
      <c r="C8" s="569">
        <v>73.700844000000004</v>
      </c>
      <c r="D8" s="569">
        <v>64.714894000000001</v>
      </c>
      <c r="E8" s="569">
        <v>65.079690999999997</v>
      </c>
      <c r="F8" s="569">
        <v>60.580927000000003</v>
      </c>
      <c r="G8" s="569">
        <v>67.123546000000005</v>
      </c>
      <c r="H8" s="569">
        <v>68.804879</v>
      </c>
      <c r="I8" s="569">
        <v>72.198594999999997</v>
      </c>
      <c r="J8" s="569">
        <v>71.910684000000003</v>
      </c>
      <c r="K8" s="569">
        <v>66.063580000000002</v>
      </c>
      <c r="L8" s="569">
        <v>62.032622000000003</v>
      </c>
      <c r="M8" s="569">
        <v>64.125425000000007</v>
      </c>
      <c r="N8" s="569">
        <v>73.073575000000005</v>
      </c>
      <c r="O8" s="569">
        <v>74.169646</v>
      </c>
      <c r="P8" s="569">
        <v>65.910573999999997</v>
      </c>
      <c r="Q8" s="569">
        <v>63.997210000000003</v>
      </c>
      <c r="R8" s="569">
        <v>59.170015999999997</v>
      </c>
      <c r="S8" s="569">
        <v>64.337969999999999</v>
      </c>
      <c r="T8" s="569">
        <v>67.205083000000002</v>
      </c>
      <c r="U8" s="569">
        <v>69.385440000000003</v>
      </c>
      <c r="V8" s="569">
        <v>68.982186999999996</v>
      </c>
      <c r="W8" s="569">
        <v>65.727316999999999</v>
      </c>
      <c r="X8" s="569">
        <v>59.362465</v>
      </c>
      <c r="Y8" s="569">
        <v>61.759976999999999</v>
      </c>
      <c r="Z8" s="569">
        <v>69.870977999999994</v>
      </c>
      <c r="AA8" s="569">
        <v>71.732462999999996</v>
      </c>
      <c r="AB8" s="569">
        <v>62.954160000000002</v>
      </c>
      <c r="AC8" s="569">
        <v>63.708238000000001</v>
      </c>
      <c r="AD8" s="569">
        <v>57.092024000000002</v>
      </c>
      <c r="AE8" s="569">
        <v>63.394114999999999</v>
      </c>
      <c r="AF8" s="569">
        <v>66.070373000000004</v>
      </c>
      <c r="AG8" s="569">
        <v>68.831592999999998</v>
      </c>
      <c r="AH8" s="569">
        <v>69.471331000000006</v>
      </c>
      <c r="AI8" s="569">
        <v>64.520031000000003</v>
      </c>
      <c r="AJ8" s="569">
        <v>58.401111999999998</v>
      </c>
      <c r="AK8" s="569">
        <v>62.749318000000002</v>
      </c>
      <c r="AL8" s="569">
        <v>70.719836999999998</v>
      </c>
      <c r="AM8" s="569">
        <v>70.576875000000001</v>
      </c>
      <c r="AN8" s="569">
        <v>61.852176999999998</v>
      </c>
      <c r="AO8" s="569">
        <v>63.153700999999998</v>
      </c>
      <c r="AP8" s="569">
        <v>55.289540000000002</v>
      </c>
      <c r="AQ8" s="569">
        <v>63.38162449</v>
      </c>
      <c r="AR8" s="569">
        <v>65.715419999999995</v>
      </c>
      <c r="AS8" s="569">
        <v>68.856919000000005</v>
      </c>
      <c r="AT8" s="569">
        <v>68.896917000000002</v>
      </c>
      <c r="AU8" s="569">
        <v>63.733186000000003</v>
      </c>
      <c r="AV8" s="569">
        <v>58.945383</v>
      </c>
      <c r="AW8" s="569">
        <v>62.041286999999997</v>
      </c>
      <c r="AX8" s="569">
        <v>69.094147000000007</v>
      </c>
      <c r="AY8" s="569">
        <v>70.870080000000002</v>
      </c>
      <c r="AZ8" s="569">
        <v>60.806857000000001</v>
      </c>
      <c r="BA8" s="569">
        <v>62.820442999999997</v>
      </c>
      <c r="BB8" s="569">
        <v>56.501105000000003</v>
      </c>
      <c r="BC8" s="569">
        <v>61.464060000000003</v>
      </c>
      <c r="BD8" s="569">
        <v>64.96942</v>
      </c>
      <c r="BE8" s="570">
        <v>69.806539999999998</v>
      </c>
      <c r="BF8" s="570">
        <v>70.594099999999997</v>
      </c>
      <c r="BG8" s="570">
        <v>63.434289999999997</v>
      </c>
      <c r="BH8" s="570">
        <v>60.648989999999998</v>
      </c>
      <c r="BI8" s="570">
        <v>64.162319999999994</v>
      </c>
      <c r="BJ8" s="570">
        <v>70.460170000000005</v>
      </c>
      <c r="BK8" s="570">
        <v>70.684139999999999</v>
      </c>
      <c r="BL8" s="570">
        <v>64.500349999999997</v>
      </c>
      <c r="BM8" s="570">
        <v>64.788730000000001</v>
      </c>
      <c r="BN8" s="570">
        <v>57.65972</v>
      </c>
      <c r="BO8" s="570">
        <v>66.615480000000005</v>
      </c>
      <c r="BP8" s="570">
        <v>68.972629999999995</v>
      </c>
      <c r="BQ8" s="570">
        <v>71.469139999999996</v>
      </c>
      <c r="BR8" s="570">
        <v>71.470209999999994</v>
      </c>
      <c r="BS8" s="570">
        <v>65.8065</v>
      </c>
      <c r="BT8" s="570">
        <v>60.463760000000001</v>
      </c>
      <c r="BU8" s="570">
        <v>63.460419999999999</v>
      </c>
      <c r="BV8" s="570">
        <v>70.906549999999996</v>
      </c>
    </row>
    <row r="9" spans="1:74" ht="11.15" customHeight="1" x14ac:dyDescent="0.25">
      <c r="A9" s="417" t="s">
        <v>1126</v>
      </c>
      <c r="B9" s="418" t="s">
        <v>1395</v>
      </c>
      <c r="C9" s="569">
        <v>56.377086194</v>
      </c>
      <c r="D9" s="569">
        <v>52.632515523999999</v>
      </c>
      <c r="E9" s="569">
        <v>61.476279128000002</v>
      </c>
      <c r="F9" s="569">
        <v>66.545574664</v>
      </c>
      <c r="G9" s="569">
        <v>68.324300437999995</v>
      </c>
      <c r="H9" s="569">
        <v>61.904381397999998</v>
      </c>
      <c r="I9" s="569">
        <v>58.801177152999998</v>
      </c>
      <c r="J9" s="569">
        <v>54.198077822000002</v>
      </c>
      <c r="K9" s="569">
        <v>53.395862393999998</v>
      </c>
      <c r="L9" s="569">
        <v>55.206970798</v>
      </c>
      <c r="M9" s="569">
        <v>52.807539712000001</v>
      </c>
      <c r="N9" s="569">
        <v>54.993731965999999</v>
      </c>
      <c r="O9" s="569">
        <v>60.458993206000002</v>
      </c>
      <c r="P9" s="569">
        <v>63.771547431999998</v>
      </c>
      <c r="Q9" s="569">
        <v>63.025730893999999</v>
      </c>
      <c r="R9" s="569">
        <v>64.074704686999993</v>
      </c>
      <c r="S9" s="569">
        <v>71.287911554000004</v>
      </c>
      <c r="T9" s="569">
        <v>70.944862358999998</v>
      </c>
      <c r="U9" s="569">
        <v>63.583396364999999</v>
      </c>
      <c r="V9" s="569">
        <v>59.122898124000002</v>
      </c>
      <c r="W9" s="569">
        <v>52.804779717000002</v>
      </c>
      <c r="X9" s="569">
        <v>57.833716844000001</v>
      </c>
      <c r="Y9" s="569">
        <v>63.065824614999997</v>
      </c>
      <c r="Z9" s="569">
        <v>62.026754752000002</v>
      </c>
      <c r="AA9" s="569">
        <v>63.722456014000002</v>
      </c>
      <c r="AB9" s="569">
        <v>56.488687908000003</v>
      </c>
      <c r="AC9" s="569">
        <v>73.022201503000005</v>
      </c>
      <c r="AD9" s="569">
        <v>69.475406894000002</v>
      </c>
      <c r="AE9" s="569">
        <v>72.817684908000004</v>
      </c>
      <c r="AF9" s="569">
        <v>65.660013130999999</v>
      </c>
      <c r="AG9" s="569">
        <v>59.516320554000004</v>
      </c>
      <c r="AH9" s="569">
        <v>62.858192176999999</v>
      </c>
      <c r="AI9" s="569">
        <v>60.508145872</v>
      </c>
      <c r="AJ9" s="569">
        <v>61.774507458999999</v>
      </c>
      <c r="AK9" s="569">
        <v>66.118225515000006</v>
      </c>
      <c r="AL9" s="569">
        <v>73.074111122000005</v>
      </c>
      <c r="AM9" s="569">
        <v>75.990143646000007</v>
      </c>
      <c r="AN9" s="569">
        <v>73.471321570000001</v>
      </c>
      <c r="AO9" s="569">
        <v>83.567630718999993</v>
      </c>
      <c r="AP9" s="569">
        <v>82.004961721000001</v>
      </c>
      <c r="AQ9" s="569">
        <v>83.248851791999996</v>
      </c>
      <c r="AR9" s="569">
        <v>79.866162029999998</v>
      </c>
      <c r="AS9" s="569">
        <v>72.948038151000006</v>
      </c>
      <c r="AT9" s="569">
        <v>64.111448045000003</v>
      </c>
      <c r="AU9" s="569">
        <v>60.715867455000001</v>
      </c>
      <c r="AV9" s="569">
        <v>62.936279376999998</v>
      </c>
      <c r="AW9" s="569">
        <v>72.455122723000002</v>
      </c>
      <c r="AX9" s="569">
        <v>71.789135919000003</v>
      </c>
      <c r="AY9" s="569">
        <v>73.560866938000004</v>
      </c>
      <c r="AZ9" s="569">
        <v>73.704978385999993</v>
      </c>
      <c r="BA9" s="569">
        <v>80.276745011000003</v>
      </c>
      <c r="BB9" s="569">
        <v>78.425583215000003</v>
      </c>
      <c r="BC9" s="569">
        <v>87.516069999999999</v>
      </c>
      <c r="BD9" s="569">
        <v>77.669470000000004</v>
      </c>
      <c r="BE9" s="570">
        <v>74.651650000000004</v>
      </c>
      <c r="BF9" s="570">
        <v>70.313220000000001</v>
      </c>
      <c r="BG9" s="570">
        <v>68.401020000000003</v>
      </c>
      <c r="BH9" s="570">
        <v>73.402770000000004</v>
      </c>
      <c r="BI9" s="570">
        <v>78.61439</v>
      </c>
      <c r="BJ9" s="570">
        <v>79.046189999999996</v>
      </c>
      <c r="BK9" s="570">
        <v>81.383449999999996</v>
      </c>
      <c r="BL9" s="570">
        <v>87.236729999999994</v>
      </c>
      <c r="BM9" s="570">
        <v>93.022109999999998</v>
      </c>
      <c r="BN9" s="570">
        <v>92.085830000000001</v>
      </c>
      <c r="BO9" s="570">
        <v>96.303420000000003</v>
      </c>
      <c r="BP9" s="570">
        <v>90.720029999999994</v>
      </c>
      <c r="BQ9" s="570">
        <v>85.817819999999998</v>
      </c>
      <c r="BR9" s="570">
        <v>78.462040000000002</v>
      </c>
      <c r="BS9" s="570">
        <v>75.415409999999994</v>
      </c>
      <c r="BT9" s="570">
        <v>79.578519999999997</v>
      </c>
      <c r="BU9" s="570">
        <v>84.926169999999999</v>
      </c>
      <c r="BV9" s="570">
        <v>82.060019999999994</v>
      </c>
    </row>
    <row r="10" spans="1:74" ht="11.15" customHeight="1" x14ac:dyDescent="0.25">
      <c r="A10" s="417" t="s">
        <v>1127</v>
      </c>
      <c r="B10" s="418" t="s">
        <v>1396</v>
      </c>
      <c r="C10" s="569">
        <v>24.657851542</v>
      </c>
      <c r="D10" s="569">
        <v>22.772000198000001</v>
      </c>
      <c r="E10" s="569">
        <v>26.207664605000002</v>
      </c>
      <c r="F10" s="569">
        <v>27.695002240000001</v>
      </c>
      <c r="G10" s="569">
        <v>31.856523539000001</v>
      </c>
      <c r="H10" s="569">
        <v>27.964864186</v>
      </c>
      <c r="I10" s="569">
        <v>24.787959910000001</v>
      </c>
      <c r="J10" s="569">
        <v>22.504343480999999</v>
      </c>
      <c r="K10" s="569">
        <v>18.461390473000002</v>
      </c>
      <c r="L10" s="569">
        <v>18.232079965</v>
      </c>
      <c r="M10" s="569">
        <v>20.138658313000001</v>
      </c>
      <c r="N10" s="569">
        <v>21.373703252999999</v>
      </c>
      <c r="O10" s="569">
        <v>24.378466810999999</v>
      </c>
      <c r="P10" s="569">
        <v>25.741441330000001</v>
      </c>
      <c r="Q10" s="569">
        <v>23.683213074000001</v>
      </c>
      <c r="R10" s="569">
        <v>23.066096221999999</v>
      </c>
      <c r="S10" s="569">
        <v>29.851186449</v>
      </c>
      <c r="T10" s="569">
        <v>27.904505568000001</v>
      </c>
      <c r="U10" s="569">
        <v>26.657362586000001</v>
      </c>
      <c r="V10" s="569">
        <v>23.203464775</v>
      </c>
      <c r="W10" s="569">
        <v>18.610584712000001</v>
      </c>
      <c r="X10" s="569">
        <v>18.74334953</v>
      </c>
      <c r="Y10" s="569">
        <v>20.810550576000001</v>
      </c>
      <c r="Z10" s="569">
        <v>21.409093505000001</v>
      </c>
      <c r="AA10" s="569">
        <v>24.448920998999998</v>
      </c>
      <c r="AB10" s="569">
        <v>20.052882066999999</v>
      </c>
      <c r="AC10" s="569">
        <v>21.094884235999999</v>
      </c>
      <c r="AD10" s="569">
        <v>19.278212421999999</v>
      </c>
      <c r="AE10" s="569">
        <v>23.201466285999999</v>
      </c>
      <c r="AF10" s="569">
        <v>23.37008127</v>
      </c>
      <c r="AG10" s="569">
        <v>21.998534331999998</v>
      </c>
      <c r="AH10" s="569">
        <v>20.237112074999999</v>
      </c>
      <c r="AI10" s="569">
        <v>16.928291253000001</v>
      </c>
      <c r="AJ10" s="569">
        <v>17.039286529000002</v>
      </c>
      <c r="AK10" s="569">
        <v>19.272142154000001</v>
      </c>
      <c r="AL10" s="569">
        <v>23.469163508000001</v>
      </c>
      <c r="AM10" s="569">
        <v>26.102401194999999</v>
      </c>
      <c r="AN10" s="569">
        <v>22.805226716</v>
      </c>
      <c r="AO10" s="569">
        <v>25.246786800999999</v>
      </c>
      <c r="AP10" s="569">
        <v>19.478023777000001</v>
      </c>
      <c r="AQ10" s="569">
        <v>22.967271731</v>
      </c>
      <c r="AR10" s="569">
        <v>26.786294855000001</v>
      </c>
      <c r="AS10" s="569">
        <v>24.099198031</v>
      </c>
      <c r="AT10" s="569">
        <v>21.614857721</v>
      </c>
      <c r="AU10" s="569">
        <v>16.731561187000001</v>
      </c>
      <c r="AV10" s="569">
        <v>14.563904269</v>
      </c>
      <c r="AW10" s="569">
        <v>18.676730917</v>
      </c>
      <c r="AX10" s="569">
        <v>21.765830618999999</v>
      </c>
      <c r="AY10" s="569">
        <v>22.842702997</v>
      </c>
      <c r="AZ10" s="569">
        <v>19.243791812000001</v>
      </c>
      <c r="BA10" s="569">
        <v>20.528426461999999</v>
      </c>
      <c r="BB10" s="569">
        <v>17.832021025</v>
      </c>
      <c r="BC10" s="569">
        <v>28.697980000000001</v>
      </c>
      <c r="BD10" s="569">
        <v>24.281500000000001</v>
      </c>
      <c r="BE10" s="570">
        <v>23.205210000000001</v>
      </c>
      <c r="BF10" s="570">
        <v>21.803709999999999</v>
      </c>
      <c r="BG10" s="570">
        <v>18.739180000000001</v>
      </c>
      <c r="BH10" s="570">
        <v>18.524139999999999</v>
      </c>
      <c r="BI10" s="570">
        <v>20.790890000000001</v>
      </c>
      <c r="BJ10" s="570">
        <v>23.173690000000001</v>
      </c>
      <c r="BK10" s="570">
        <v>25.120799999999999</v>
      </c>
      <c r="BL10" s="570">
        <v>23.52441</v>
      </c>
      <c r="BM10" s="570">
        <v>25.0947</v>
      </c>
      <c r="BN10" s="570">
        <v>24.82301</v>
      </c>
      <c r="BO10" s="570">
        <v>28.476839999999999</v>
      </c>
      <c r="BP10" s="570">
        <v>27.902429999999999</v>
      </c>
      <c r="BQ10" s="570">
        <v>25.688659999999999</v>
      </c>
      <c r="BR10" s="570">
        <v>21.943079999999998</v>
      </c>
      <c r="BS10" s="570">
        <v>18.27694</v>
      </c>
      <c r="BT10" s="570">
        <v>18.180969999999999</v>
      </c>
      <c r="BU10" s="570">
        <v>20.097650000000002</v>
      </c>
      <c r="BV10" s="570">
        <v>22.343710000000002</v>
      </c>
    </row>
    <row r="11" spans="1:74" ht="11.15" customHeight="1" x14ac:dyDescent="0.25">
      <c r="A11" s="415" t="s">
        <v>1128</v>
      </c>
      <c r="B11" s="419" t="s">
        <v>83</v>
      </c>
      <c r="C11" s="569">
        <v>24.273044141</v>
      </c>
      <c r="D11" s="569">
        <v>22.598255909999999</v>
      </c>
      <c r="E11" s="569">
        <v>25.745924749</v>
      </c>
      <c r="F11" s="569">
        <v>28.887737320999999</v>
      </c>
      <c r="G11" s="569">
        <v>25.756669664</v>
      </c>
      <c r="H11" s="569">
        <v>22.426099435000001</v>
      </c>
      <c r="I11" s="569">
        <v>22.084403556000002</v>
      </c>
      <c r="J11" s="569">
        <v>19.963513459000001</v>
      </c>
      <c r="K11" s="569">
        <v>24.494216560000002</v>
      </c>
      <c r="L11" s="569">
        <v>27.598531194</v>
      </c>
      <c r="M11" s="569">
        <v>25.159643384999999</v>
      </c>
      <c r="N11" s="569">
        <v>26.615985436999999</v>
      </c>
      <c r="O11" s="569">
        <v>28.097183625</v>
      </c>
      <c r="P11" s="569">
        <v>29.085602094999999</v>
      </c>
      <c r="Q11" s="569">
        <v>29.294104785999998</v>
      </c>
      <c r="R11" s="569">
        <v>29.726316482000001</v>
      </c>
      <c r="S11" s="569">
        <v>28.354006102</v>
      </c>
      <c r="T11" s="569">
        <v>30.137789464000001</v>
      </c>
      <c r="U11" s="569">
        <v>22.787481359000001</v>
      </c>
      <c r="V11" s="569">
        <v>22.962044226</v>
      </c>
      <c r="W11" s="569">
        <v>23.101733179</v>
      </c>
      <c r="X11" s="569">
        <v>28.716803453000001</v>
      </c>
      <c r="Y11" s="569">
        <v>33.010522897999998</v>
      </c>
      <c r="Z11" s="569">
        <v>31.879334530000001</v>
      </c>
      <c r="AA11" s="569">
        <v>30.038048778</v>
      </c>
      <c r="AB11" s="569">
        <v>26.693027287</v>
      </c>
      <c r="AC11" s="569">
        <v>39.173066294999998</v>
      </c>
      <c r="AD11" s="569">
        <v>36.131132196999999</v>
      </c>
      <c r="AE11" s="569">
        <v>33.764240327000003</v>
      </c>
      <c r="AF11" s="569">
        <v>26.651511631999998</v>
      </c>
      <c r="AG11" s="569">
        <v>21.701575486999999</v>
      </c>
      <c r="AH11" s="569">
        <v>27.054356126999998</v>
      </c>
      <c r="AI11" s="569">
        <v>28.975373717</v>
      </c>
      <c r="AJ11" s="569">
        <v>32.191491849999998</v>
      </c>
      <c r="AK11" s="569">
        <v>35.723277762000002</v>
      </c>
      <c r="AL11" s="569">
        <v>39.820225114000003</v>
      </c>
      <c r="AM11" s="569">
        <v>38.051834284999998</v>
      </c>
      <c r="AN11" s="569">
        <v>37.955356404</v>
      </c>
      <c r="AO11" s="569">
        <v>42.982793809</v>
      </c>
      <c r="AP11" s="569">
        <v>45.928600965000001</v>
      </c>
      <c r="AQ11" s="569">
        <v>41.639835447999999</v>
      </c>
      <c r="AR11" s="569">
        <v>33.461135581999997</v>
      </c>
      <c r="AS11" s="569">
        <v>29.283602925</v>
      </c>
      <c r="AT11" s="569">
        <v>24.339844376999999</v>
      </c>
      <c r="AU11" s="569">
        <v>27.015348352</v>
      </c>
      <c r="AV11" s="569">
        <v>32.802264573999999</v>
      </c>
      <c r="AW11" s="569">
        <v>41.796303010999999</v>
      </c>
      <c r="AX11" s="569">
        <v>39.255975929999998</v>
      </c>
      <c r="AY11" s="569">
        <v>39.048963102999998</v>
      </c>
      <c r="AZ11" s="569">
        <v>41.985277691</v>
      </c>
      <c r="BA11" s="569">
        <v>44.32400071</v>
      </c>
      <c r="BB11" s="569">
        <v>42.820058559000003</v>
      </c>
      <c r="BC11" s="569">
        <v>37.881810000000002</v>
      </c>
      <c r="BD11" s="569">
        <v>31.14622</v>
      </c>
      <c r="BE11" s="570">
        <v>28.688549999999999</v>
      </c>
      <c r="BF11" s="570">
        <v>26.478940000000001</v>
      </c>
      <c r="BG11" s="570">
        <v>29.533580000000001</v>
      </c>
      <c r="BH11" s="570">
        <v>35.871589999999998</v>
      </c>
      <c r="BI11" s="570">
        <v>43.335799999999999</v>
      </c>
      <c r="BJ11" s="570">
        <v>42.682859999999998</v>
      </c>
      <c r="BK11" s="570">
        <v>41.643920000000001</v>
      </c>
      <c r="BL11" s="570">
        <v>46.785159999999998</v>
      </c>
      <c r="BM11" s="570">
        <v>46.876989999999999</v>
      </c>
      <c r="BN11" s="570">
        <v>43.99004</v>
      </c>
      <c r="BO11" s="570">
        <v>39.861579999999996</v>
      </c>
      <c r="BP11" s="570">
        <v>32.806339999999999</v>
      </c>
      <c r="BQ11" s="570">
        <v>29.737649999999999</v>
      </c>
      <c r="BR11" s="570">
        <v>27.5197</v>
      </c>
      <c r="BS11" s="570">
        <v>30.65137</v>
      </c>
      <c r="BT11" s="570">
        <v>36.777720000000002</v>
      </c>
      <c r="BU11" s="570">
        <v>46.358989999999999</v>
      </c>
      <c r="BV11" s="570">
        <v>44.203800000000001</v>
      </c>
    </row>
    <row r="12" spans="1:74" ht="11.15" customHeight="1" x14ac:dyDescent="0.25">
      <c r="A12" s="415" t="s">
        <v>1129</v>
      </c>
      <c r="B12" s="416" t="s">
        <v>1231</v>
      </c>
      <c r="C12" s="569">
        <v>3.5460793819999998</v>
      </c>
      <c r="D12" s="569">
        <v>3.7976078690000001</v>
      </c>
      <c r="E12" s="569">
        <v>5.8412723309999999</v>
      </c>
      <c r="F12" s="569">
        <v>6.6901811899999997</v>
      </c>
      <c r="G12" s="569">
        <v>7.0954023929999996</v>
      </c>
      <c r="H12" s="569">
        <v>7.8981032239999998</v>
      </c>
      <c r="I12" s="569">
        <v>8.0531010710000004</v>
      </c>
      <c r="J12" s="569">
        <v>7.8027319049999999</v>
      </c>
      <c r="K12" s="569">
        <v>6.7537196369999997</v>
      </c>
      <c r="L12" s="569">
        <v>6.0401778430000004</v>
      </c>
      <c r="M12" s="569">
        <v>4.3229624820000003</v>
      </c>
      <c r="N12" s="569">
        <v>3.4234071180000001</v>
      </c>
      <c r="O12" s="569">
        <v>4.4229060579999997</v>
      </c>
      <c r="P12" s="569">
        <v>5.5184411139999998</v>
      </c>
      <c r="Q12" s="569">
        <v>6.2971697119999996</v>
      </c>
      <c r="R12" s="569">
        <v>7.8583712969999997</v>
      </c>
      <c r="S12" s="569">
        <v>9.5755289730000008</v>
      </c>
      <c r="T12" s="569">
        <v>9.5756096119999992</v>
      </c>
      <c r="U12" s="569">
        <v>10.527688213999999</v>
      </c>
      <c r="V12" s="569">
        <v>9.2458384430000002</v>
      </c>
      <c r="W12" s="569">
        <v>7.6728804139999998</v>
      </c>
      <c r="X12" s="569">
        <v>7.0342844749999998</v>
      </c>
      <c r="Y12" s="569">
        <v>5.7245923249999997</v>
      </c>
      <c r="Z12" s="569">
        <v>5.0581372690000004</v>
      </c>
      <c r="AA12" s="569">
        <v>5.5230944280000003</v>
      </c>
      <c r="AB12" s="569">
        <v>6.2932611869999997</v>
      </c>
      <c r="AC12" s="569">
        <v>9.2328896940000007</v>
      </c>
      <c r="AD12" s="569">
        <v>10.817883456000001</v>
      </c>
      <c r="AE12" s="569">
        <v>12.377126006999999</v>
      </c>
      <c r="AF12" s="569">
        <v>12.119200482</v>
      </c>
      <c r="AG12" s="569">
        <v>12.113689357</v>
      </c>
      <c r="AH12" s="569">
        <v>11.890463284000001</v>
      </c>
      <c r="AI12" s="569">
        <v>11.144456363</v>
      </c>
      <c r="AJ12" s="569">
        <v>9.2108021339999997</v>
      </c>
      <c r="AK12" s="569">
        <v>7.7461598540000001</v>
      </c>
      <c r="AL12" s="569">
        <v>6.0542743190000001</v>
      </c>
      <c r="AM12" s="569">
        <v>8.1134878720000003</v>
      </c>
      <c r="AN12" s="569">
        <v>9.2693574890000008</v>
      </c>
      <c r="AO12" s="569">
        <v>11.817599915000001</v>
      </c>
      <c r="AP12" s="569">
        <v>13.385204498</v>
      </c>
      <c r="AQ12" s="569">
        <v>15.100662188999999</v>
      </c>
      <c r="AR12" s="569">
        <v>15.949930725</v>
      </c>
      <c r="AS12" s="569">
        <v>15.644913495000001</v>
      </c>
      <c r="AT12" s="569">
        <v>14.343911003000001</v>
      </c>
      <c r="AU12" s="569">
        <v>13.409244758</v>
      </c>
      <c r="AV12" s="569">
        <v>12.166144271</v>
      </c>
      <c r="AW12" s="569">
        <v>8.4280163990000005</v>
      </c>
      <c r="AX12" s="569">
        <v>6.9864767399999996</v>
      </c>
      <c r="AY12" s="569">
        <v>8.0828996029999995</v>
      </c>
      <c r="AZ12" s="569">
        <v>9.3226309159999996</v>
      </c>
      <c r="BA12" s="569">
        <v>12.19328071</v>
      </c>
      <c r="BB12" s="569">
        <v>14.882816324</v>
      </c>
      <c r="BC12" s="569">
        <v>17.820709999999998</v>
      </c>
      <c r="BD12" s="569">
        <v>18.853909999999999</v>
      </c>
      <c r="BE12" s="570">
        <v>19.101959999999998</v>
      </c>
      <c r="BF12" s="570">
        <v>18.340039999999998</v>
      </c>
      <c r="BG12" s="570">
        <v>16.723299999999998</v>
      </c>
      <c r="BH12" s="570">
        <v>15.747109999999999</v>
      </c>
      <c r="BI12" s="570">
        <v>11.14359</v>
      </c>
      <c r="BJ12" s="570">
        <v>9.5491530000000004</v>
      </c>
      <c r="BK12" s="570">
        <v>11.03711</v>
      </c>
      <c r="BL12" s="570">
        <v>13.52946</v>
      </c>
      <c r="BM12" s="570">
        <v>17.674050000000001</v>
      </c>
      <c r="BN12" s="570">
        <v>20.663930000000001</v>
      </c>
      <c r="BO12" s="570">
        <v>24.903079999999999</v>
      </c>
      <c r="BP12" s="570">
        <v>26.767309999999998</v>
      </c>
      <c r="BQ12" s="570">
        <v>26.7258</v>
      </c>
      <c r="BR12" s="570">
        <v>25.290849999999999</v>
      </c>
      <c r="BS12" s="570">
        <v>23.073869999999999</v>
      </c>
      <c r="BT12" s="570">
        <v>21.464469999999999</v>
      </c>
      <c r="BU12" s="570">
        <v>15.106450000000001</v>
      </c>
      <c r="BV12" s="570">
        <v>11.93127</v>
      </c>
    </row>
    <row r="13" spans="1:74" ht="11.15" customHeight="1" x14ac:dyDescent="0.25">
      <c r="A13" s="415" t="s">
        <v>1130</v>
      </c>
      <c r="B13" s="416" t="s">
        <v>82</v>
      </c>
      <c r="C13" s="569">
        <v>1.347889549</v>
      </c>
      <c r="D13" s="569">
        <v>1.2519351519999999</v>
      </c>
      <c r="E13" s="569">
        <v>1.378336518</v>
      </c>
      <c r="F13" s="569">
        <v>1.227050373</v>
      </c>
      <c r="G13" s="569">
        <v>1.3044456170000001</v>
      </c>
      <c r="H13" s="569">
        <v>1.2943282659999999</v>
      </c>
      <c r="I13" s="569">
        <v>1.34196666</v>
      </c>
      <c r="J13" s="569">
        <v>1.362412403</v>
      </c>
      <c r="K13" s="569">
        <v>1.3380929800000001</v>
      </c>
      <c r="L13" s="569">
        <v>1.102883595</v>
      </c>
      <c r="M13" s="569">
        <v>0.94138361599999998</v>
      </c>
      <c r="N13" s="569">
        <v>1.140239271</v>
      </c>
      <c r="O13" s="569">
        <v>1.112141399</v>
      </c>
      <c r="P13" s="569">
        <v>1.1891546820000001</v>
      </c>
      <c r="Q13" s="569">
        <v>1.422064408</v>
      </c>
      <c r="R13" s="569">
        <v>1.3395272949999999</v>
      </c>
      <c r="S13" s="569">
        <v>1.323590523</v>
      </c>
      <c r="T13" s="569">
        <v>1.240488483</v>
      </c>
      <c r="U13" s="569">
        <v>1.300862908</v>
      </c>
      <c r="V13" s="569">
        <v>1.2927620980000001</v>
      </c>
      <c r="W13" s="569">
        <v>1.2543006940000001</v>
      </c>
      <c r="X13" s="569">
        <v>1.2491490489999999</v>
      </c>
      <c r="Y13" s="569">
        <v>1.3579641410000001</v>
      </c>
      <c r="Z13" s="569">
        <v>1.35875032</v>
      </c>
      <c r="AA13" s="569">
        <v>1.3028248760000001</v>
      </c>
      <c r="AB13" s="569">
        <v>1.2478354519999999</v>
      </c>
      <c r="AC13" s="569">
        <v>1.2246604780000001</v>
      </c>
      <c r="AD13" s="569">
        <v>1.2504407259999999</v>
      </c>
      <c r="AE13" s="569">
        <v>1.2835130669999999</v>
      </c>
      <c r="AF13" s="569">
        <v>1.2369885810000001</v>
      </c>
      <c r="AG13" s="569">
        <v>1.3113515790000001</v>
      </c>
      <c r="AH13" s="569">
        <v>1.295491994</v>
      </c>
      <c r="AI13" s="569">
        <v>1.300421123</v>
      </c>
      <c r="AJ13" s="569">
        <v>1.2705502200000001</v>
      </c>
      <c r="AK13" s="569">
        <v>1.321620971</v>
      </c>
      <c r="AL13" s="569">
        <v>1.4277249329999999</v>
      </c>
      <c r="AM13" s="569">
        <v>1.5094748490000001</v>
      </c>
      <c r="AN13" s="569">
        <v>1.26224767</v>
      </c>
      <c r="AO13" s="569">
        <v>1.329927796</v>
      </c>
      <c r="AP13" s="569">
        <v>1.2837856329999999</v>
      </c>
      <c r="AQ13" s="569">
        <v>1.337479195</v>
      </c>
      <c r="AR13" s="569">
        <v>1.3277815260000001</v>
      </c>
      <c r="AS13" s="569">
        <v>1.4017783800000001</v>
      </c>
      <c r="AT13" s="569">
        <v>1.4031508130000001</v>
      </c>
      <c r="AU13" s="569">
        <v>1.371620048</v>
      </c>
      <c r="AV13" s="569">
        <v>1.312542358</v>
      </c>
      <c r="AW13" s="569">
        <v>1.413822242</v>
      </c>
      <c r="AX13" s="569">
        <v>1.506123603</v>
      </c>
      <c r="AY13" s="569">
        <v>1.3555549629999999</v>
      </c>
      <c r="AZ13" s="569">
        <v>1.2681116859999999</v>
      </c>
      <c r="BA13" s="569">
        <v>1.317427232</v>
      </c>
      <c r="BB13" s="569">
        <v>1.324014362</v>
      </c>
      <c r="BC13" s="569">
        <v>1.055903</v>
      </c>
      <c r="BD13" s="569">
        <v>1.2649090000000001</v>
      </c>
      <c r="BE13" s="570">
        <v>1.3620030000000001</v>
      </c>
      <c r="BF13" s="570">
        <v>1.395391</v>
      </c>
      <c r="BG13" s="570">
        <v>1.3351900000000001</v>
      </c>
      <c r="BH13" s="570">
        <v>1.286419</v>
      </c>
      <c r="BI13" s="570">
        <v>1.3441529999999999</v>
      </c>
      <c r="BJ13" s="570">
        <v>1.453884</v>
      </c>
      <c r="BK13" s="570">
        <v>1.407394</v>
      </c>
      <c r="BL13" s="570">
        <v>1.33341</v>
      </c>
      <c r="BM13" s="570">
        <v>1.323431</v>
      </c>
      <c r="BN13" s="570">
        <v>0.85248489999999999</v>
      </c>
      <c r="BO13" s="570">
        <v>0.98525910000000005</v>
      </c>
      <c r="BP13" s="570">
        <v>1.0698000000000001</v>
      </c>
      <c r="BQ13" s="570">
        <v>1.332792</v>
      </c>
      <c r="BR13" s="570">
        <v>1.411476</v>
      </c>
      <c r="BS13" s="570">
        <v>1.3317639999999999</v>
      </c>
      <c r="BT13" s="570">
        <v>1.174288</v>
      </c>
      <c r="BU13" s="570">
        <v>1.356911</v>
      </c>
      <c r="BV13" s="570">
        <v>1.38652</v>
      </c>
    </row>
    <row r="14" spans="1:74" ht="11.15" customHeight="1" x14ac:dyDescent="0.25">
      <c r="A14" s="415" t="s">
        <v>1229</v>
      </c>
      <c r="B14" s="416" t="s">
        <v>1392</v>
      </c>
      <c r="C14" s="569">
        <v>1.411708003</v>
      </c>
      <c r="D14" s="569">
        <v>1.2655384300000001</v>
      </c>
      <c r="E14" s="569">
        <v>1.3642715940000001</v>
      </c>
      <c r="F14" s="569">
        <v>1.27639776</v>
      </c>
      <c r="G14" s="569">
        <v>1.3466466479999999</v>
      </c>
      <c r="H14" s="569">
        <v>1.346059817</v>
      </c>
      <c r="I14" s="569">
        <v>1.3825836199999999</v>
      </c>
      <c r="J14" s="569">
        <v>1.393211226</v>
      </c>
      <c r="K14" s="569">
        <v>1.30302618</v>
      </c>
      <c r="L14" s="569">
        <v>1.3341888</v>
      </c>
      <c r="M14" s="569">
        <v>1.2877381809999999</v>
      </c>
      <c r="N14" s="569">
        <v>1.3799575319999999</v>
      </c>
      <c r="O14" s="569">
        <v>1.3947319970000001</v>
      </c>
      <c r="P14" s="569">
        <v>1.272840355</v>
      </c>
      <c r="Q14" s="569">
        <v>1.390757392</v>
      </c>
      <c r="R14" s="569">
        <v>1.3181630879999999</v>
      </c>
      <c r="S14" s="569">
        <v>1.345274047</v>
      </c>
      <c r="T14" s="569">
        <v>1.2309439760000001</v>
      </c>
      <c r="U14" s="569">
        <v>1.3011795850000001</v>
      </c>
      <c r="V14" s="569">
        <v>1.321506869</v>
      </c>
      <c r="W14" s="569">
        <v>1.2592860859999999</v>
      </c>
      <c r="X14" s="569">
        <v>1.252008019</v>
      </c>
      <c r="Y14" s="569">
        <v>1.221580925</v>
      </c>
      <c r="Z14" s="569">
        <v>1.317002872</v>
      </c>
      <c r="AA14" s="569">
        <v>1.331440387</v>
      </c>
      <c r="AB14" s="569">
        <v>1.173418713</v>
      </c>
      <c r="AC14" s="569">
        <v>1.3144245269999999</v>
      </c>
      <c r="AD14" s="569">
        <v>1.2172137780000001</v>
      </c>
      <c r="AE14" s="569">
        <v>1.2704416549999999</v>
      </c>
      <c r="AF14" s="569">
        <v>1.240577697</v>
      </c>
      <c r="AG14" s="569">
        <v>1.2494436980000001</v>
      </c>
      <c r="AH14" s="569">
        <v>1.223485003</v>
      </c>
      <c r="AI14" s="569">
        <v>1.19526032</v>
      </c>
      <c r="AJ14" s="569">
        <v>1.199792067</v>
      </c>
      <c r="AK14" s="569">
        <v>1.1407196820000001</v>
      </c>
      <c r="AL14" s="569">
        <v>1.277976722</v>
      </c>
      <c r="AM14" s="569">
        <v>1.2141541819999999</v>
      </c>
      <c r="AN14" s="569">
        <v>1.1001962359999999</v>
      </c>
      <c r="AO14" s="569">
        <v>1.1802704209999999</v>
      </c>
      <c r="AP14" s="569">
        <v>1.138878134</v>
      </c>
      <c r="AQ14" s="569">
        <v>1.2013734570000001</v>
      </c>
      <c r="AR14" s="569">
        <v>1.211902695</v>
      </c>
      <c r="AS14" s="569">
        <v>1.2338960189999999</v>
      </c>
      <c r="AT14" s="569">
        <v>1.1952642710000001</v>
      </c>
      <c r="AU14" s="569">
        <v>1.1332631209999999</v>
      </c>
      <c r="AV14" s="569">
        <v>1.1704775780000001</v>
      </c>
      <c r="AW14" s="569">
        <v>1.1220364330000001</v>
      </c>
      <c r="AX14" s="569">
        <v>1.1556935269999999</v>
      </c>
      <c r="AY14" s="569">
        <v>1.1549359260000001</v>
      </c>
      <c r="AZ14" s="569">
        <v>1.0278639389999999</v>
      </c>
      <c r="BA14" s="569">
        <v>1.088959665</v>
      </c>
      <c r="BB14" s="569">
        <v>0.96273127599999997</v>
      </c>
      <c r="BC14" s="569">
        <v>1.1455919999999999</v>
      </c>
      <c r="BD14" s="569">
        <v>1.1126480000000001</v>
      </c>
      <c r="BE14" s="570">
        <v>1.147856</v>
      </c>
      <c r="BF14" s="570">
        <v>1.136836</v>
      </c>
      <c r="BG14" s="570">
        <v>1.0932820000000001</v>
      </c>
      <c r="BH14" s="570">
        <v>1.0979950000000001</v>
      </c>
      <c r="BI14" s="570">
        <v>1.0553459999999999</v>
      </c>
      <c r="BJ14" s="570">
        <v>1.1390849999999999</v>
      </c>
      <c r="BK14" s="570">
        <v>1.1550689999999999</v>
      </c>
      <c r="BL14" s="570">
        <v>1.070913</v>
      </c>
      <c r="BM14" s="570">
        <v>1.1221429999999999</v>
      </c>
      <c r="BN14" s="570">
        <v>1.037482</v>
      </c>
      <c r="BO14" s="570">
        <v>1.1374</v>
      </c>
      <c r="BP14" s="570">
        <v>1.121294</v>
      </c>
      <c r="BQ14" s="570">
        <v>1.1483220000000001</v>
      </c>
      <c r="BR14" s="570">
        <v>1.126352</v>
      </c>
      <c r="BS14" s="570">
        <v>1.0879190000000001</v>
      </c>
      <c r="BT14" s="570">
        <v>1.099316</v>
      </c>
      <c r="BU14" s="570">
        <v>1.0515939999999999</v>
      </c>
      <c r="BV14" s="570">
        <v>1.135974</v>
      </c>
    </row>
    <row r="15" spans="1:74" ht="11.15" customHeight="1" x14ac:dyDescent="0.25">
      <c r="A15" s="415" t="s">
        <v>1230</v>
      </c>
      <c r="B15" s="416" t="s">
        <v>1393</v>
      </c>
      <c r="C15" s="569">
        <v>1.1405135769999999</v>
      </c>
      <c r="D15" s="569">
        <v>0.94717796499999996</v>
      </c>
      <c r="E15" s="569">
        <v>0.93880933099999997</v>
      </c>
      <c r="F15" s="569">
        <v>0.76920577999999995</v>
      </c>
      <c r="G15" s="569">
        <v>0.96461257700000003</v>
      </c>
      <c r="H15" s="569">
        <v>0.97492646999999999</v>
      </c>
      <c r="I15" s="569">
        <v>1.1511623360000001</v>
      </c>
      <c r="J15" s="569">
        <v>1.1718653480000001</v>
      </c>
      <c r="K15" s="569">
        <v>1.0454165639999999</v>
      </c>
      <c r="L15" s="569">
        <v>0.89910940100000003</v>
      </c>
      <c r="M15" s="569">
        <v>0.95715373500000001</v>
      </c>
      <c r="N15" s="569">
        <v>1.060439355</v>
      </c>
      <c r="O15" s="569">
        <v>1.053563316</v>
      </c>
      <c r="P15" s="569">
        <v>0.964067856</v>
      </c>
      <c r="Q15" s="569">
        <v>0.93842152199999995</v>
      </c>
      <c r="R15" s="569">
        <v>0.76623030299999995</v>
      </c>
      <c r="S15" s="569">
        <v>0.83832545999999997</v>
      </c>
      <c r="T15" s="569">
        <v>0.85552525599999996</v>
      </c>
      <c r="U15" s="569">
        <v>1.0088217129999999</v>
      </c>
      <c r="V15" s="569">
        <v>1.0972817130000001</v>
      </c>
      <c r="W15" s="569">
        <v>0.90599463199999997</v>
      </c>
      <c r="X15" s="569">
        <v>0.83812231800000003</v>
      </c>
      <c r="Y15" s="569">
        <v>0.94061375000000003</v>
      </c>
      <c r="Z15" s="569">
        <v>1.004436256</v>
      </c>
      <c r="AA15" s="569">
        <v>1.078126546</v>
      </c>
      <c r="AB15" s="569">
        <v>1.028263202</v>
      </c>
      <c r="AC15" s="569">
        <v>0.98227627299999998</v>
      </c>
      <c r="AD15" s="569">
        <v>0.78052431499999997</v>
      </c>
      <c r="AE15" s="569">
        <v>0.92089756599999995</v>
      </c>
      <c r="AF15" s="569">
        <v>1.0416534690000001</v>
      </c>
      <c r="AG15" s="569">
        <v>1.1417261009999999</v>
      </c>
      <c r="AH15" s="569">
        <v>1.157283694</v>
      </c>
      <c r="AI15" s="569">
        <v>0.96434309600000001</v>
      </c>
      <c r="AJ15" s="569">
        <v>0.86258465900000003</v>
      </c>
      <c r="AK15" s="569">
        <v>0.91430509199999999</v>
      </c>
      <c r="AL15" s="569">
        <v>1.0247465259999999</v>
      </c>
      <c r="AM15" s="569">
        <v>0.99879126299999998</v>
      </c>
      <c r="AN15" s="569">
        <v>1.0789370549999999</v>
      </c>
      <c r="AO15" s="569">
        <v>1.010251977</v>
      </c>
      <c r="AP15" s="569">
        <v>0.79046871399999996</v>
      </c>
      <c r="AQ15" s="569">
        <v>1.002229772</v>
      </c>
      <c r="AR15" s="569">
        <v>1.129116647</v>
      </c>
      <c r="AS15" s="569">
        <v>1.284649301</v>
      </c>
      <c r="AT15" s="569">
        <v>1.21441986</v>
      </c>
      <c r="AU15" s="569">
        <v>1.0548299889999999</v>
      </c>
      <c r="AV15" s="569">
        <v>0.92094632700000001</v>
      </c>
      <c r="AW15" s="569">
        <v>1.018213721</v>
      </c>
      <c r="AX15" s="569">
        <v>1.1190355000000001</v>
      </c>
      <c r="AY15" s="569">
        <v>1.0758103459999999</v>
      </c>
      <c r="AZ15" s="569">
        <v>0.857302342</v>
      </c>
      <c r="BA15" s="569">
        <v>0.82465023199999998</v>
      </c>
      <c r="BB15" s="569">
        <v>0.60394166900000001</v>
      </c>
      <c r="BC15" s="569">
        <v>0.91408</v>
      </c>
      <c r="BD15" s="569">
        <v>1.0102869999999999</v>
      </c>
      <c r="BE15" s="570">
        <v>1.146077</v>
      </c>
      <c r="BF15" s="570">
        <v>1.158299</v>
      </c>
      <c r="BG15" s="570">
        <v>0.97648820000000003</v>
      </c>
      <c r="BH15" s="570">
        <v>0.87552240000000003</v>
      </c>
      <c r="BI15" s="570">
        <v>0.94461090000000003</v>
      </c>
      <c r="BJ15" s="570">
        <v>1.047525</v>
      </c>
      <c r="BK15" s="570">
        <v>1.019161</v>
      </c>
      <c r="BL15" s="570">
        <v>0.99337019999999998</v>
      </c>
      <c r="BM15" s="570">
        <v>0.93079650000000003</v>
      </c>
      <c r="BN15" s="570">
        <v>0.71888300000000005</v>
      </c>
      <c r="BO15" s="570">
        <v>0.93925400000000003</v>
      </c>
      <c r="BP15" s="570">
        <v>1.052853</v>
      </c>
      <c r="BQ15" s="570">
        <v>1.184598</v>
      </c>
      <c r="BR15" s="570">
        <v>1.170577</v>
      </c>
      <c r="BS15" s="570">
        <v>0.99354699999999996</v>
      </c>
      <c r="BT15" s="570">
        <v>0.88174920000000001</v>
      </c>
      <c r="BU15" s="570">
        <v>0.95457689999999995</v>
      </c>
      <c r="BV15" s="570">
        <v>1.0587359999999999</v>
      </c>
    </row>
    <row r="16" spans="1:74" ht="11.15" customHeight="1" x14ac:dyDescent="0.25">
      <c r="A16" s="415" t="s">
        <v>1131</v>
      </c>
      <c r="B16" s="416" t="s">
        <v>1397</v>
      </c>
      <c r="C16" s="569">
        <v>-0.32300899999999999</v>
      </c>
      <c r="D16" s="569">
        <v>-0.38871899999999998</v>
      </c>
      <c r="E16" s="569">
        <v>-0.40894200000000003</v>
      </c>
      <c r="F16" s="569">
        <v>-0.10322099999999999</v>
      </c>
      <c r="G16" s="569">
        <v>-0.36828100000000003</v>
      </c>
      <c r="H16" s="569">
        <v>-0.38529600000000003</v>
      </c>
      <c r="I16" s="569">
        <v>-0.62234699999999998</v>
      </c>
      <c r="J16" s="569">
        <v>-0.57901199999999997</v>
      </c>
      <c r="K16" s="569">
        <v>-0.67121399999999998</v>
      </c>
      <c r="L16" s="569">
        <v>-0.372614</v>
      </c>
      <c r="M16" s="569">
        <v>-0.50877499999999998</v>
      </c>
      <c r="N16" s="569">
        <v>-0.52931399999999995</v>
      </c>
      <c r="O16" s="569">
        <v>-0.37679099999999999</v>
      </c>
      <c r="P16" s="569">
        <v>-0.24667700000000001</v>
      </c>
      <c r="Q16" s="569">
        <v>-0.35306399999999999</v>
      </c>
      <c r="R16" s="569">
        <v>-0.32502999999999999</v>
      </c>
      <c r="S16" s="569">
        <v>-0.36673299999999998</v>
      </c>
      <c r="T16" s="569">
        <v>-0.49893100000000001</v>
      </c>
      <c r="U16" s="569">
        <v>-0.68562599999999996</v>
      </c>
      <c r="V16" s="569">
        <v>-0.78363799999999995</v>
      </c>
      <c r="W16" s="569">
        <v>-0.524729</v>
      </c>
      <c r="X16" s="569">
        <v>-0.42324299999999998</v>
      </c>
      <c r="Y16" s="569">
        <v>-0.36922199999999999</v>
      </c>
      <c r="Z16" s="569">
        <v>-0.36752099999999999</v>
      </c>
      <c r="AA16" s="569">
        <v>-0.424346</v>
      </c>
      <c r="AB16" s="569">
        <v>-0.42507</v>
      </c>
      <c r="AC16" s="569">
        <v>-0.23558100000000001</v>
      </c>
      <c r="AD16" s="569">
        <v>-0.19721900000000001</v>
      </c>
      <c r="AE16" s="569">
        <v>-0.416186</v>
      </c>
      <c r="AF16" s="569">
        <v>-0.37557000000000001</v>
      </c>
      <c r="AG16" s="569">
        <v>-0.68474999999999997</v>
      </c>
      <c r="AH16" s="569">
        <v>-0.66975099999999999</v>
      </c>
      <c r="AI16" s="569">
        <v>-0.43384299999999998</v>
      </c>
      <c r="AJ16" s="569">
        <v>-0.42677199999999998</v>
      </c>
      <c r="AK16" s="569">
        <v>-0.37747999999999998</v>
      </c>
      <c r="AL16" s="569">
        <v>-0.44511600000000001</v>
      </c>
      <c r="AM16" s="569">
        <v>-0.49331000000000003</v>
      </c>
      <c r="AN16" s="569">
        <v>-0.41225800000000001</v>
      </c>
      <c r="AO16" s="569">
        <v>-0.31750800000000001</v>
      </c>
      <c r="AP16" s="569">
        <v>-0.26522600000000002</v>
      </c>
      <c r="AQ16" s="569">
        <v>-0.46674599999999999</v>
      </c>
      <c r="AR16" s="569">
        <v>-0.58906499999999995</v>
      </c>
      <c r="AS16" s="569">
        <v>-0.76842200000000005</v>
      </c>
      <c r="AT16" s="569">
        <v>-0.63960899999999998</v>
      </c>
      <c r="AU16" s="569">
        <v>-0.59795600000000004</v>
      </c>
      <c r="AV16" s="569">
        <v>-0.43435200000000002</v>
      </c>
      <c r="AW16" s="569">
        <v>-0.49512</v>
      </c>
      <c r="AX16" s="569">
        <v>-0.55433299999999996</v>
      </c>
      <c r="AY16" s="569">
        <v>-0.61134599999999995</v>
      </c>
      <c r="AZ16" s="569">
        <v>-0.44791799999999998</v>
      </c>
      <c r="BA16" s="569">
        <v>-0.53760300000000005</v>
      </c>
      <c r="BB16" s="569">
        <v>-0.313195</v>
      </c>
      <c r="BC16" s="569">
        <v>-0.46258500000000002</v>
      </c>
      <c r="BD16" s="569">
        <v>-0.58032240000000002</v>
      </c>
      <c r="BE16" s="570">
        <v>-0.72936769999999995</v>
      </c>
      <c r="BF16" s="570">
        <v>-0.56393939999999998</v>
      </c>
      <c r="BG16" s="570">
        <v>-0.59375489999999997</v>
      </c>
      <c r="BH16" s="570">
        <v>-0.39061839999999998</v>
      </c>
      <c r="BI16" s="570">
        <v>-0.41746090000000002</v>
      </c>
      <c r="BJ16" s="570">
        <v>-0.49654239999999999</v>
      </c>
      <c r="BK16" s="570">
        <v>-0.57293910000000003</v>
      </c>
      <c r="BL16" s="570">
        <v>-0.43222250000000001</v>
      </c>
      <c r="BM16" s="570">
        <v>-0.60764669999999998</v>
      </c>
      <c r="BN16" s="570">
        <v>-0.28615180000000001</v>
      </c>
      <c r="BO16" s="570">
        <v>-0.46751530000000002</v>
      </c>
      <c r="BP16" s="570">
        <v>-0.60418059999999996</v>
      </c>
      <c r="BQ16" s="570">
        <v>-0.79132429999999998</v>
      </c>
      <c r="BR16" s="570">
        <v>-0.64600429999999998</v>
      </c>
      <c r="BS16" s="570">
        <v>-0.59382590000000002</v>
      </c>
      <c r="BT16" s="570">
        <v>-0.33065299999999997</v>
      </c>
      <c r="BU16" s="570">
        <v>-0.47132649999999998</v>
      </c>
      <c r="BV16" s="570">
        <v>-0.47567300000000001</v>
      </c>
    </row>
    <row r="17" spans="1:74" ht="11.15" customHeight="1" x14ac:dyDescent="0.25">
      <c r="A17" s="415" t="s">
        <v>1132</v>
      </c>
      <c r="B17" s="416" t="s">
        <v>1232</v>
      </c>
      <c r="C17" s="569">
        <v>2.104261766</v>
      </c>
      <c r="D17" s="569">
        <v>1.419914208</v>
      </c>
      <c r="E17" s="569">
        <v>1.3070546080000001</v>
      </c>
      <c r="F17" s="569">
        <v>1.089438699</v>
      </c>
      <c r="G17" s="569">
        <v>1.596676387</v>
      </c>
      <c r="H17" s="569">
        <v>1.4346788450000001</v>
      </c>
      <c r="I17" s="569">
        <v>1.652331684</v>
      </c>
      <c r="J17" s="569">
        <v>1.6363307819999999</v>
      </c>
      <c r="K17" s="569">
        <v>1.416527144</v>
      </c>
      <c r="L17" s="569">
        <v>1.056425588</v>
      </c>
      <c r="M17" s="569">
        <v>1.145774385</v>
      </c>
      <c r="N17" s="569">
        <v>1.3607375289999999</v>
      </c>
      <c r="O17" s="569">
        <v>1.4537891810000001</v>
      </c>
      <c r="P17" s="569">
        <v>1.198389081</v>
      </c>
      <c r="Q17" s="569">
        <v>1.317688006</v>
      </c>
      <c r="R17" s="569">
        <v>1.1613695470000001</v>
      </c>
      <c r="S17" s="569">
        <v>1.225930172</v>
      </c>
      <c r="T17" s="569">
        <v>1.5386176</v>
      </c>
      <c r="U17" s="569">
        <v>1.6669135900000001</v>
      </c>
      <c r="V17" s="569">
        <v>1.594435364</v>
      </c>
      <c r="W17" s="569">
        <v>1.115905981</v>
      </c>
      <c r="X17" s="569">
        <v>1.1386484349999999</v>
      </c>
      <c r="Y17" s="569">
        <v>1.3232204809999999</v>
      </c>
      <c r="Z17" s="569">
        <v>1.5985234239999999</v>
      </c>
      <c r="AA17" s="569">
        <v>1.553323537</v>
      </c>
      <c r="AB17" s="569">
        <v>2.146256776</v>
      </c>
      <c r="AC17" s="569">
        <v>1.3569592500000001</v>
      </c>
      <c r="AD17" s="569">
        <v>1.1556034879999999</v>
      </c>
      <c r="AE17" s="569">
        <v>1.292085178</v>
      </c>
      <c r="AF17" s="569">
        <v>1.323944341</v>
      </c>
      <c r="AG17" s="569">
        <v>1.499043795</v>
      </c>
      <c r="AH17" s="569">
        <v>1.8777759949999999</v>
      </c>
      <c r="AI17" s="569">
        <v>1.5304277690000001</v>
      </c>
      <c r="AJ17" s="569">
        <v>1.481139607</v>
      </c>
      <c r="AK17" s="569">
        <v>1.6002282640000001</v>
      </c>
      <c r="AL17" s="569">
        <v>1.4915701079999999</v>
      </c>
      <c r="AM17" s="569">
        <v>3.4503483840000002</v>
      </c>
      <c r="AN17" s="569">
        <v>1.568119901</v>
      </c>
      <c r="AO17" s="569">
        <v>1.366693105</v>
      </c>
      <c r="AP17" s="569">
        <v>1.181072509</v>
      </c>
      <c r="AQ17" s="569">
        <v>1.454882349</v>
      </c>
      <c r="AR17" s="569">
        <v>1.509846266</v>
      </c>
      <c r="AS17" s="569">
        <v>1.4135219720000001</v>
      </c>
      <c r="AT17" s="569">
        <v>1.5167139089999999</v>
      </c>
      <c r="AU17" s="569">
        <v>1.54914277</v>
      </c>
      <c r="AV17" s="569">
        <v>1.4976787819999999</v>
      </c>
      <c r="AW17" s="569">
        <v>1.4922867740000001</v>
      </c>
      <c r="AX17" s="569">
        <v>4.4344012560000001</v>
      </c>
      <c r="AY17" s="569">
        <v>1.2546701929999999</v>
      </c>
      <c r="AZ17" s="569">
        <v>1.3583977949999999</v>
      </c>
      <c r="BA17" s="569">
        <v>1.178561006</v>
      </c>
      <c r="BB17" s="569">
        <v>1.145885968</v>
      </c>
      <c r="BC17" s="569">
        <v>1.402658</v>
      </c>
      <c r="BD17" s="569">
        <v>1.461484</v>
      </c>
      <c r="BE17" s="570">
        <v>1.5302199999999999</v>
      </c>
      <c r="BF17" s="570">
        <v>1.655573</v>
      </c>
      <c r="BG17" s="570">
        <v>1.4180140000000001</v>
      </c>
      <c r="BH17" s="570">
        <v>1.3519600000000001</v>
      </c>
      <c r="BI17" s="570">
        <v>1.4872339999999999</v>
      </c>
      <c r="BJ17" s="570">
        <v>2.692199</v>
      </c>
      <c r="BK17" s="570">
        <v>2.189381</v>
      </c>
      <c r="BL17" s="570">
        <v>1.8305720000000001</v>
      </c>
      <c r="BM17" s="570">
        <v>1.239131</v>
      </c>
      <c r="BN17" s="570">
        <v>1.112244</v>
      </c>
      <c r="BO17" s="570">
        <v>1.34198</v>
      </c>
      <c r="BP17" s="570">
        <v>1.393238</v>
      </c>
      <c r="BQ17" s="570">
        <v>1.46122</v>
      </c>
      <c r="BR17" s="570">
        <v>1.6644190000000001</v>
      </c>
      <c r="BS17" s="570">
        <v>1.471063</v>
      </c>
      <c r="BT17" s="570">
        <v>1.4202589999999999</v>
      </c>
      <c r="BU17" s="570">
        <v>1.5146820000000001</v>
      </c>
      <c r="BV17" s="570">
        <v>3.0090189999999999</v>
      </c>
    </row>
    <row r="18" spans="1:74" ht="11.15" customHeight="1" x14ac:dyDescent="0.25">
      <c r="A18" s="415" t="s">
        <v>1133</v>
      </c>
      <c r="B18" s="416" t="s">
        <v>1398</v>
      </c>
      <c r="C18" s="569">
        <v>0.360177366</v>
      </c>
      <c r="D18" s="569">
        <v>0.35055665200000002</v>
      </c>
      <c r="E18" s="569">
        <v>0.38328604500000002</v>
      </c>
      <c r="F18" s="569">
        <v>0.32851513799999998</v>
      </c>
      <c r="G18" s="569">
        <v>0.32437474999999999</v>
      </c>
      <c r="H18" s="569">
        <v>0.32890024299999998</v>
      </c>
      <c r="I18" s="569">
        <v>0.37243416800000001</v>
      </c>
      <c r="J18" s="569">
        <v>0.37724755199999999</v>
      </c>
      <c r="K18" s="569">
        <v>0.341987294</v>
      </c>
      <c r="L18" s="569">
        <v>0.189449443</v>
      </c>
      <c r="M18" s="569">
        <v>0.32581763899999999</v>
      </c>
      <c r="N18" s="569">
        <v>0.35392033699999997</v>
      </c>
      <c r="O18" s="569">
        <v>0.35677856600000002</v>
      </c>
      <c r="P18" s="569">
        <v>0.36767422300000002</v>
      </c>
      <c r="Q18" s="569">
        <v>0.29244732800000001</v>
      </c>
      <c r="R18" s="569">
        <v>0.17151190799999999</v>
      </c>
      <c r="S18" s="569">
        <v>0.17937564</v>
      </c>
      <c r="T18" s="569">
        <v>0.15687128</v>
      </c>
      <c r="U18" s="569">
        <v>0.182107727</v>
      </c>
      <c r="V18" s="569">
        <v>0.31636439599999999</v>
      </c>
      <c r="W18" s="569">
        <v>0.29541064900000003</v>
      </c>
      <c r="X18" s="569">
        <v>0.21293578299999999</v>
      </c>
      <c r="Y18" s="569">
        <v>0.296102056</v>
      </c>
      <c r="Z18" s="569">
        <v>0.34676670500000001</v>
      </c>
      <c r="AA18" s="569">
        <v>0.33655247300000002</v>
      </c>
      <c r="AB18" s="569">
        <v>0.19521640800000001</v>
      </c>
      <c r="AC18" s="569">
        <v>0.19682189</v>
      </c>
      <c r="AD18" s="569">
        <v>0.269660328</v>
      </c>
      <c r="AE18" s="569">
        <v>0.28859484099999999</v>
      </c>
      <c r="AF18" s="569">
        <v>0.32129776999999998</v>
      </c>
      <c r="AG18" s="569">
        <v>0.31170380800000003</v>
      </c>
      <c r="AH18" s="569">
        <v>0.330902635</v>
      </c>
      <c r="AI18" s="569">
        <v>0.29866473500000001</v>
      </c>
      <c r="AJ18" s="569">
        <v>0.34264007400000002</v>
      </c>
      <c r="AK18" s="569">
        <v>0.179926115</v>
      </c>
      <c r="AL18" s="569">
        <v>0.232125684</v>
      </c>
      <c r="AM18" s="569">
        <v>0.27846235600000002</v>
      </c>
      <c r="AN18" s="569">
        <v>0.234583282</v>
      </c>
      <c r="AO18" s="569">
        <v>0.25612718099999998</v>
      </c>
      <c r="AP18" s="569">
        <v>0.280223844</v>
      </c>
      <c r="AQ18" s="569">
        <v>0.37126562400000002</v>
      </c>
      <c r="AR18" s="569">
        <v>0.28535780100000002</v>
      </c>
      <c r="AS18" s="569">
        <v>0.358497597</v>
      </c>
      <c r="AT18" s="569">
        <v>0.27807690600000001</v>
      </c>
      <c r="AU18" s="569">
        <v>0.316152033</v>
      </c>
      <c r="AV18" s="569">
        <v>0.27442260499999999</v>
      </c>
      <c r="AW18" s="569">
        <v>0.24671506800000001</v>
      </c>
      <c r="AX18" s="569">
        <v>0.270141242</v>
      </c>
      <c r="AY18" s="569">
        <v>0.29005708099999999</v>
      </c>
      <c r="AZ18" s="569">
        <v>0.24322749900000001</v>
      </c>
      <c r="BA18" s="569">
        <v>0.26397759500000001</v>
      </c>
      <c r="BB18" s="569">
        <v>0.170043571</v>
      </c>
      <c r="BC18" s="569">
        <v>0.27974539999999998</v>
      </c>
      <c r="BD18" s="569">
        <v>0.25450899999999999</v>
      </c>
      <c r="BE18" s="570">
        <v>0.28410299999999999</v>
      </c>
      <c r="BF18" s="570">
        <v>0.308448</v>
      </c>
      <c r="BG18" s="570">
        <v>0.30340909999999999</v>
      </c>
      <c r="BH18" s="570">
        <v>0.27666619999999997</v>
      </c>
      <c r="BI18" s="570">
        <v>0.2409144</v>
      </c>
      <c r="BJ18" s="570">
        <v>0.28301120000000002</v>
      </c>
      <c r="BK18" s="570">
        <v>0.30169059999999998</v>
      </c>
      <c r="BL18" s="570">
        <v>0.22797210000000001</v>
      </c>
      <c r="BM18" s="570">
        <v>0.23897560000000001</v>
      </c>
      <c r="BN18" s="570">
        <v>0.23997589999999999</v>
      </c>
      <c r="BO18" s="570">
        <v>0.31320189999999998</v>
      </c>
      <c r="BP18" s="570">
        <v>0.2870548</v>
      </c>
      <c r="BQ18" s="570">
        <v>0.31810149999999998</v>
      </c>
      <c r="BR18" s="570">
        <v>0.3058092</v>
      </c>
      <c r="BS18" s="570">
        <v>0.30607529999999999</v>
      </c>
      <c r="BT18" s="570">
        <v>0.2979096</v>
      </c>
      <c r="BU18" s="570">
        <v>0.22251850000000001</v>
      </c>
      <c r="BV18" s="570">
        <v>0.26175939999999998</v>
      </c>
    </row>
    <row r="19" spans="1:74" ht="11.15" customHeight="1" x14ac:dyDescent="0.25">
      <c r="A19" s="415" t="s">
        <v>1243</v>
      </c>
      <c r="B19" s="418" t="s">
        <v>1399</v>
      </c>
      <c r="C19" s="569">
        <v>0.66630020599999995</v>
      </c>
      <c r="D19" s="569">
        <v>0.574537403</v>
      </c>
      <c r="E19" s="569">
        <v>0.60402022099999997</v>
      </c>
      <c r="F19" s="569">
        <v>0.58054531099999995</v>
      </c>
      <c r="G19" s="569">
        <v>0.66446814700000001</v>
      </c>
      <c r="H19" s="569">
        <v>0.64869579700000002</v>
      </c>
      <c r="I19" s="569">
        <v>0.67071058100000003</v>
      </c>
      <c r="J19" s="569">
        <v>0.70391899999999996</v>
      </c>
      <c r="K19" s="569">
        <v>0.64926117000000005</v>
      </c>
      <c r="L19" s="569">
        <v>0.64054294000000001</v>
      </c>
      <c r="M19" s="569">
        <v>0.62768589100000005</v>
      </c>
      <c r="N19" s="569">
        <v>0.65812180899999995</v>
      </c>
      <c r="O19" s="569">
        <v>0.65972980599999997</v>
      </c>
      <c r="P19" s="569">
        <v>0.59439536599999998</v>
      </c>
      <c r="Q19" s="569">
        <v>0.67064996300000002</v>
      </c>
      <c r="R19" s="569">
        <v>0.63660203599999998</v>
      </c>
      <c r="S19" s="569">
        <v>0.63047914599999999</v>
      </c>
      <c r="T19" s="569">
        <v>0.57768242199999997</v>
      </c>
      <c r="U19" s="569">
        <v>0.65390537000000004</v>
      </c>
      <c r="V19" s="569">
        <v>0.66595797199999995</v>
      </c>
      <c r="W19" s="569">
        <v>0.60531663700000005</v>
      </c>
      <c r="X19" s="569">
        <v>0.60802774000000004</v>
      </c>
      <c r="Y19" s="569">
        <v>0.61056316499999996</v>
      </c>
      <c r="Z19" s="569">
        <v>0.67592273400000003</v>
      </c>
      <c r="AA19" s="569">
        <v>0.63124753700000003</v>
      </c>
      <c r="AB19" s="569">
        <v>0.54971863899999995</v>
      </c>
      <c r="AC19" s="569">
        <v>0.61902516299999999</v>
      </c>
      <c r="AD19" s="569">
        <v>0.56480678299999998</v>
      </c>
      <c r="AE19" s="569">
        <v>0.57439926799999996</v>
      </c>
      <c r="AF19" s="569">
        <v>0.57997869899999999</v>
      </c>
      <c r="AG19" s="569">
        <v>0.58070102400000001</v>
      </c>
      <c r="AH19" s="569">
        <v>0.57891081700000002</v>
      </c>
      <c r="AI19" s="569">
        <v>0.55664646600000001</v>
      </c>
      <c r="AJ19" s="569">
        <v>0.57856753299999997</v>
      </c>
      <c r="AK19" s="569">
        <v>0.53395009699999996</v>
      </c>
      <c r="AL19" s="569">
        <v>0.60863544800000002</v>
      </c>
      <c r="AM19" s="569">
        <v>0.56069413999999995</v>
      </c>
      <c r="AN19" s="569">
        <v>0.49001090400000002</v>
      </c>
      <c r="AO19" s="569">
        <v>0.52446860299999998</v>
      </c>
      <c r="AP19" s="569">
        <v>0.53061826999999995</v>
      </c>
      <c r="AQ19" s="569">
        <v>0.53331094499999998</v>
      </c>
      <c r="AR19" s="569">
        <v>0.52515533199999997</v>
      </c>
      <c r="AS19" s="569">
        <v>0.546463951</v>
      </c>
      <c r="AT19" s="569">
        <v>0.52362607400000005</v>
      </c>
      <c r="AU19" s="569">
        <v>0.49154054600000002</v>
      </c>
      <c r="AV19" s="569">
        <v>0.48952276099999997</v>
      </c>
      <c r="AW19" s="569">
        <v>0.48145631500000002</v>
      </c>
      <c r="AX19" s="569">
        <v>0.51401021199999997</v>
      </c>
      <c r="AY19" s="569">
        <v>0.472061273</v>
      </c>
      <c r="AZ19" s="569">
        <v>0.408139845</v>
      </c>
      <c r="BA19" s="569">
        <v>0.42322016000000001</v>
      </c>
      <c r="BB19" s="569">
        <v>0.36505517999999998</v>
      </c>
      <c r="BC19" s="569">
        <v>0.51458630000000005</v>
      </c>
      <c r="BD19" s="569">
        <v>0.54138569999999997</v>
      </c>
      <c r="BE19" s="570">
        <v>0.52371469999999998</v>
      </c>
      <c r="BF19" s="570">
        <v>0.42649609999999999</v>
      </c>
      <c r="BG19" s="570">
        <v>0.50350260000000002</v>
      </c>
      <c r="BH19" s="570">
        <v>0.45881430000000001</v>
      </c>
      <c r="BI19" s="570">
        <v>0.48503879999999999</v>
      </c>
      <c r="BJ19" s="570">
        <v>0.42319299999999999</v>
      </c>
      <c r="BK19" s="570">
        <v>0.42771009999999998</v>
      </c>
      <c r="BL19" s="570">
        <v>0.33072030000000002</v>
      </c>
      <c r="BM19" s="570">
        <v>0.34995949999999998</v>
      </c>
      <c r="BN19" s="570">
        <v>0.29603849999999998</v>
      </c>
      <c r="BO19" s="570">
        <v>0.37914490000000001</v>
      </c>
      <c r="BP19" s="570">
        <v>0.4122902</v>
      </c>
      <c r="BQ19" s="570">
        <v>0.44958890000000001</v>
      </c>
      <c r="BR19" s="570">
        <v>0.2208598</v>
      </c>
      <c r="BS19" s="570">
        <v>0.34830159999999999</v>
      </c>
      <c r="BT19" s="570">
        <v>0.33667429999999998</v>
      </c>
      <c r="BU19" s="570">
        <v>0.33324769999999998</v>
      </c>
      <c r="BV19" s="570">
        <v>0.37543280000000001</v>
      </c>
    </row>
    <row r="20" spans="1:74" ht="11.15" customHeight="1" x14ac:dyDescent="0.25">
      <c r="A20" s="415" t="s">
        <v>1134</v>
      </c>
      <c r="B20" s="416" t="s">
        <v>1143</v>
      </c>
      <c r="C20" s="569">
        <v>345.54329452000002</v>
      </c>
      <c r="D20" s="569">
        <v>302.89002048999998</v>
      </c>
      <c r="E20" s="569">
        <v>313.63116793</v>
      </c>
      <c r="F20" s="569">
        <v>284.59857182000002</v>
      </c>
      <c r="G20" s="569">
        <v>317.73534205999999</v>
      </c>
      <c r="H20" s="569">
        <v>339.95989364000002</v>
      </c>
      <c r="I20" s="569">
        <v>395.87405712999998</v>
      </c>
      <c r="J20" s="569">
        <v>387.20621082999997</v>
      </c>
      <c r="K20" s="569">
        <v>347.1355939</v>
      </c>
      <c r="L20" s="569">
        <v>307.16439251000003</v>
      </c>
      <c r="M20" s="569">
        <v>302.30090698999999</v>
      </c>
      <c r="N20" s="569">
        <v>324.30807596</v>
      </c>
      <c r="O20" s="569">
        <v>327.71017653000001</v>
      </c>
      <c r="P20" s="569">
        <v>306.45559774999998</v>
      </c>
      <c r="Q20" s="569">
        <v>296.52242325999998</v>
      </c>
      <c r="R20" s="569">
        <v>267.76744986</v>
      </c>
      <c r="S20" s="569">
        <v>292.54631831</v>
      </c>
      <c r="T20" s="569">
        <v>339.24945969999999</v>
      </c>
      <c r="U20" s="569">
        <v>396.31127501999998</v>
      </c>
      <c r="V20" s="569">
        <v>384.92208768</v>
      </c>
      <c r="W20" s="569">
        <v>320.96814860000001</v>
      </c>
      <c r="X20" s="569">
        <v>301.33099441000002</v>
      </c>
      <c r="Y20" s="569">
        <v>289.04609841000001</v>
      </c>
      <c r="Z20" s="569">
        <v>330.82642427000002</v>
      </c>
      <c r="AA20" s="569">
        <v>335.54450566999998</v>
      </c>
      <c r="AB20" s="569">
        <v>312.82397400000002</v>
      </c>
      <c r="AC20" s="569">
        <v>299.43972543000001</v>
      </c>
      <c r="AD20" s="569">
        <v>281.76440786000001</v>
      </c>
      <c r="AE20" s="569">
        <v>308.07916817</v>
      </c>
      <c r="AF20" s="569">
        <v>360.95851453</v>
      </c>
      <c r="AG20" s="569">
        <v>391.74394611999998</v>
      </c>
      <c r="AH20" s="569">
        <v>399.08334783999999</v>
      </c>
      <c r="AI20" s="569">
        <v>335.27434204999997</v>
      </c>
      <c r="AJ20" s="569">
        <v>307.60663363999998</v>
      </c>
      <c r="AK20" s="569">
        <v>301.49915786999998</v>
      </c>
      <c r="AL20" s="569">
        <v>323.80524208000003</v>
      </c>
      <c r="AM20" s="569">
        <v>363.27229421999999</v>
      </c>
      <c r="AN20" s="569">
        <v>314.84177805000002</v>
      </c>
      <c r="AO20" s="569">
        <v>311.93235313000002</v>
      </c>
      <c r="AP20" s="569">
        <v>291.52797111000001</v>
      </c>
      <c r="AQ20" s="569">
        <v>329.77339201000001</v>
      </c>
      <c r="AR20" s="569">
        <v>368.03473289999999</v>
      </c>
      <c r="AS20" s="569">
        <v>410.44446532000001</v>
      </c>
      <c r="AT20" s="569">
        <v>399.15776357999999</v>
      </c>
      <c r="AU20" s="569">
        <v>338.55073766999999</v>
      </c>
      <c r="AV20" s="569">
        <v>301.97170397000002</v>
      </c>
      <c r="AW20" s="569">
        <v>310.19089337999998</v>
      </c>
      <c r="AX20" s="569">
        <v>350.58158656000001</v>
      </c>
      <c r="AY20" s="569">
        <v>334.35085307000003</v>
      </c>
      <c r="AZ20" s="569">
        <v>298.09021883000003</v>
      </c>
      <c r="BA20" s="569">
        <v>317.12089483</v>
      </c>
      <c r="BB20" s="569">
        <v>289.17068210000002</v>
      </c>
      <c r="BC20" s="569">
        <v>316.08085104000003</v>
      </c>
      <c r="BD20" s="569">
        <v>347.47354733999998</v>
      </c>
      <c r="BE20" s="570">
        <v>402.36009999999999</v>
      </c>
      <c r="BF20" s="570">
        <v>406.90550000000002</v>
      </c>
      <c r="BG20" s="570">
        <v>341.07569999999998</v>
      </c>
      <c r="BH20" s="570">
        <v>301.54039999999998</v>
      </c>
      <c r="BI20" s="570">
        <v>304.08769999999998</v>
      </c>
      <c r="BJ20" s="570">
        <v>344.25940000000003</v>
      </c>
      <c r="BK20" s="570">
        <v>345.97489999999999</v>
      </c>
      <c r="BL20" s="570">
        <v>315.8143</v>
      </c>
      <c r="BM20" s="570">
        <v>315.82589999999999</v>
      </c>
      <c r="BN20" s="570">
        <v>288.28570000000002</v>
      </c>
      <c r="BO20" s="570">
        <v>325.72890000000001</v>
      </c>
      <c r="BP20" s="570">
        <v>369.33730000000003</v>
      </c>
      <c r="BQ20" s="570">
        <v>415.73649999999998</v>
      </c>
      <c r="BR20" s="570">
        <v>410.07229999999998</v>
      </c>
      <c r="BS20" s="570">
        <v>342.41109999999998</v>
      </c>
      <c r="BT20" s="570">
        <v>302.3768</v>
      </c>
      <c r="BU20" s="570">
        <v>304.7842</v>
      </c>
      <c r="BV20" s="570">
        <v>344.9579</v>
      </c>
    </row>
    <row r="21" spans="1:74" ht="11.15" customHeight="1" x14ac:dyDescent="0.25">
      <c r="A21" s="409"/>
      <c r="B21" s="102" t="s">
        <v>1233</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67"/>
      <c r="BF21" s="267"/>
      <c r="BG21" s="267"/>
      <c r="BH21" s="267"/>
      <c r="BI21" s="267"/>
      <c r="BJ21" s="267"/>
      <c r="BK21" s="267"/>
      <c r="BL21" s="267"/>
      <c r="BM21" s="267"/>
      <c r="BN21" s="267"/>
      <c r="BO21" s="267"/>
      <c r="BP21" s="267"/>
      <c r="BQ21" s="267"/>
      <c r="BR21" s="267"/>
      <c r="BS21" s="267"/>
      <c r="BT21" s="267"/>
      <c r="BU21" s="267"/>
      <c r="BV21" s="267"/>
    </row>
    <row r="22" spans="1:74" ht="11.15" customHeight="1" x14ac:dyDescent="0.25">
      <c r="A22" s="415" t="s">
        <v>1135</v>
      </c>
      <c r="B22" s="416" t="s">
        <v>1394</v>
      </c>
      <c r="C22" s="569">
        <v>3.6804454099999999</v>
      </c>
      <c r="D22" s="569">
        <v>3.1469889279999999</v>
      </c>
      <c r="E22" s="569">
        <v>3.4340791400000001</v>
      </c>
      <c r="F22" s="569">
        <v>3.2540318099999999</v>
      </c>
      <c r="G22" s="569">
        <v>2.909958332</v>
      </c>
      <c r="H22" s="569">
        <v>3.6252321219999999</v>
      </c>
      <c r="I22" s="569">
        <v>6.350583018</v>
      </c>
      <c r="J22" s="569">
        <v>5.3193565720000002</v>
      </c>
      <c r="K22" s="569">
        <v>3.610639833</v>
      </c>
      <c r="L22" s="569">
        <v>3.6915430310000001</v>
      </c>
      <c r="M22" s="569">
        <v>3.4386043449999999</v>
      </c>
      <c r="N22" s="569">
        <v>4.193226299</v>
      </c>
      <c r="O22" s="569">
        <v>4.1098701469999996</v>
      </c>
      <c r="P22" s="569">
        <v>3.7334824530000001</v>
      </c>
      <c r="Q22" s="569">
        <v>2.8574423179999999</v>
      </c>
      <c r="R22" s="569">
        <v>3.1440908670000001</v>
      </c>
      <c r="S22" s="569">
        <v>2.6959840690000001</v>
      </c>
      <c r="T22" s="569">
        <v>4.655647117</v>
      </c>
      <c r="U22" s="569">
        <v>6.6681605360000002</v>
      </c>
      <c r="V22" s="569">
        <v>5.5522695090000003</v>
      </c>
      <c r="W22" s="569">
        <v>4.3177679419999997</v>
      </c>
      <c r="X22" s="569">
        <v>3.8922456080000001</v>
      </c>
      <c r="Y22" s="569">
        <v>3.57192847</v>
      </c>
      <c r="Z22" s="569">
        <v>3.8991281990000002</v>
      </c>
      <c r="AA22" s="569">
        <v>4.4561335350000002</v>
      </c>
      <c r="AB22" s="569">
        <v>4.1086150249999998</v>
      </c>
      <c r="AC22" s="569">
        <v>3.5085204980000002</v>
      </c>
      <c r="AD22" s="569">
        <v>2.9064025660000001</v>
      </c>
      <c r="AE22" s="569">
        <v>3.3516356260000002</v>
      </c>
      <c r="AF22" s="569">
        <v>5.5168708210000004</v>
      </c>
      <c r="AG22" s="569">
        <v>5.5160232679999996</v>
      </c>
      <c r="AH22" s="569">
        <v>6.3909202430000001</v>
      </c>
      <c r="AI22" s="569">
        <v>4.7753580659999999</v>
      </c>
      <c r="AJ22" s="569">
        <v>4.7166901179999998</v>
      </c>
      <c r="AK22" s="569">
        <v>4.2720732540000004</v>
      </c>
      <c r="AL22" s="569">
        <v>3.9068217930000002</v>
      </c>
      <c r="AM22" s="569">
        <v>4.3603485280000003</v>
      </c>
      <c r="AN22" s="569">
        <v>3.822610976</v>
      </c>
      <c r="AO22" s="569">
        <v>3.9153587129999998</v>
      </c>
      <c r="AP22" s="569">
        <v>3.4864976259999998</v>
      </c>
      <c r="AQ22" s="569">
        <v>4.2856956000000004</v>
      </c>
      <c r="AR22" s="569">
        <v>4.783467828</v>
      </c>
      <c r="AS22" s="569">
        <v>6.4634742740000002</v>
      </c>
      <c r="AT22" s="569">
        <v>6.415322711</v>
      </c>
      <c r="AU22" s="569">
        <v>4.5397331760000004</v>
      </c>
      <c r="AV22" s="569">
        <v>3.4023510510000001</v>
      </c>
      <c r="AW22" s="569">
        <v>3.9748723469999998</v>
      </c>
      <c r="AX22" s="569">
        <v>3.9812442969999999</v>
      </c>
      <c r="AY22" s="569">
        <v>4.0774464530000003</v>
      </c>
      <c r="AZ22" s="569">
        <v>3.6248348629999998</v>
      </c>
      <c r="BA22" s="569">
        <v>3.9782046790000001</v>
      </c>
      <c r="BB22" s="569">
        <v>3.9224141210000001</v>
      </c>
      <c r="BC22" s="569">
        <v>3.7455370000000001</v>
      </c>
      <c r="BD22" s="569">
        <v>5.0465590000000002</v>
      </c>
      <c r="BE22" s="570">
        <v>6.1715910000000003</v>
      </c>
      <c r="BF22" s="570">
        <v>5.8180370000000003</v>
      </c>
      <c r="BG22" s="570">
        <v>4.235347</v>
      </c>
      <c r="BH22" s="570">
        <v>3.8725339999999999</v>
      </c>
      <c r="BI22" s="570">
        <v>3.6344289999999999</v>
      </c>
      <c r="BJ22" s="570">
        <v>3.9986440000000001</v>
      </c>
      <c r="BK22" s="570">
        <v>4.1225430000000003</v>
      </c>
      <c r="BL22" s="570">
        <v>3.7271559999999999</v>
      </c>
      <c r="BM22" s="570">
        <v>3.558487</v>
      </c>
      <c r="BN22" s="570">
        <v>2.8293360000000001</v>
      </c>
      <c r="BO22" s="570">
        <v>3.1395200000000001</v>
      </c>
      <c r="BP22" s="570">
        <v>4.3213010000000001</v>
      </c>
      <c r="BQ22" s="570">
        <v>6.157508</v>
      </c>
      <c r="BR22" s="570">
        <v>5.8893440000000004</v>
      </c>
      <c r="BS22" s="570">
        <v>4.2960900000000004</v>
      </c>
      <c r="BT22" s="570">
        <v>4.5207230000000003</v>
      </c>
      <c r="BU22" s="570">
        <v>3.4628700000000001</v>
      </c>
      <c r="BV22" s="570">
        <v>3.9525950000000001</v>
      </c>
    </row>
    <row r="23" spans="1:74" ht="11.15" customHeight="1" x14ac:dyDescent="0.25">
      <c r="A23" s="415" t="s">
        <v>1136</v>
      </c>
      <c r="B23" s="416" t="s">
        <v>80</v>
      </c>
      <c r="C23" s="569">
        <v>0.17624726700000001</v>
      </c>
      <c r="D23" s="569">
        <v>3.1579263000000003E-2</v>
      </c>
      <c r="E23" s="569">
        <v>4.8330579999999998E-2</v>
      </c>
      <c r="F23" s="569">
        <v>2.8616700000000002E-3</v>
      </c>
      <c r="G23" s="569">
        <v>1.6658930000000001E-3</v>
      </c>
      <c r="H23" s="569">
        <v>3.6460326000000001E-2</v>
      </c>
      <c r="I23" s="569">
        <v>3.7802548999999998E-2</v>
      </c>
      <c r="J23" s="569">
        <v>2.0012615000000001E-2</v>
      </c>
      <c r="K23" s="569">
        <v>1.5698549999999999E-2</v>
      </c>
      <c r="L23" s="569">
        <v>1.1486727E-2</v>
      </c>
      <c r="M23" s="569">
        <v>2.4133214E-2</v>
      </c>
      <c r="N23" s="569">
        <v>5.0313710999999997E-2</v>
      </c>
      <c r="O23" s="569">
        <v>2.8377423999999998E-2</v>
      </c>
      <c r="P23" s="569">
        <v>2.9363568E-2</v>
      </c>
      <c r="Q23" s="569">
        <v>1.2913689999999999E-3</v>
      </c>
      <c r="R23" s="569">
        <v>6.8995899999999997E-4</v>
      </c>
      <c r="S23" s="569">
        <v>1.391623E-3</v>
      </c>
      <c r="T23" s="569">
        <v>6.2023770000000002E-3</v>
      </c>
      <c r="U23" s="569">
        <v>3.1684679999999998E-3</v>
      </c>
      <c r="V23" s="569">
        <v>2.1349979999999999E-3</v>
      </c>
      <c r="W23" s="569">
        <v>2.3138450000000001E-3</v>
      </c>
      <c r="X23" s="569">
        <v>6.8073989999999996E-3</v>
      </c>
      <c r="Y23" s="569">
        <v>8.1290549999999996E-3</v>
      </c>
      <c r="Z23" s="569">
        <v>6.6456096000000006E-2</v>
      </c>
      <c r="AA23" s="569">
        <v>0.174569587</v>
      </c>
      <c r="AB23" s="569">
        <v>0.255268312</v>
      </c>
      <c r="AC23" s="569">
        <v>4.8117300000000002E-2</v>
      </c>
      <c r="AD23" s="569">
        <v>-1.1234300000000001E-4</v>
      </c>
      <c r="AE23" s="569">
        <v>2.851601E-3</v>
      </c>
      <c r="AF23" s="569">
        <v>2.2246559999999999E-2</v>
      </c>
      <c r="AG23" s="569">
        <v>1.7308212999999999E-2</v>
      </c>
      <c r="AH23" s="569">
        <v>2.4954101999999999E-2</v>
      </c>
      <c r="AI23" s="569">
        <v>6.4342519999999997E-3</v>
      </c>
      <c r="AJ23" s="569">
        <v>3.8076799999999999E-3</v>
      </c>
      <c r="AK23" s="569">
        <v>2.8467739999999998E-3</v>
      </c>
      <c r="AL23" s="569">
        <v>2.0514774E-2</v>
      </c>
      <c r="AM23" s="569">
        <v>0.15433516799999999</v>
      </c>
      <c r="AN23" s="569">
        <v>9.1760670000000003E-2</v>
      </c>
      <c r="AO23" s="569">
        <v>1.3233144000000001E-2</v>
      </c>
      <c r="AP23" s="569">
        <v>4.16885E-3</v>
      </c>
      <c r="AQ23" s="569">
        <v>6.7032029999999996E-3</v>
      </c>
      <c r="AR23" s="569">
        <v>1.813217E-3</v>
      </c>
      <c r="AS23" s="569">
        <v>1.3912753999999999E-2</v>
      </c>
      <c r="AT23" s="569">
        <v>1.9949887999999999E-2</v>
      </c>
      <c r="AU23" s="569">
        <v>1.9410149999999999E-3</v>
      </c>
      <c r="AV23" s="569">
        <v>2.9320259999999999E-3</v>
      </c>
      <c r="AW23" s="569">
        <v>4.3568460000000002E-3</v>
      </c>
      <c r="AX23" s="569">
        <v>3.2791041E-2</v>
      </c>
      <c r="AY23" s="569">
        <v>2.8954839E-2</v>
      </c>
      <c r="AZ23" s="569">
        <v>8.2918449000000005E-2</v>
      </c>
      <c r="BA23" s="569">
        <v>5.6058009999999997E-3</v>
      </c>
      <c r="BB23" s="569">
        <v>2.5041709999999999E-3</v>
      </c>
      <c r="BC23" s="569">
        <v>4.9923200000000001E-2</v>
      </c>
      <c r="BD23" s="569">
        <v>2.9803199999999998E-2</v>
      </c>
      <c r="BE23" s="570">
        <v>1.3242800000000001E-2</v>
      </c>
      <c r="BF23" s="570">
        <v>5.16099E-2</v>
      </c>
      <c r="BG23" s="570">
        <v>1.9410199999999999E-3</v>
      </c>
      <c r="BH23" s="570">
        <v>3.4341999999999998E-2</v>
      </c>
      <c r="BI23" s="570">
        <v>4.3568499999999998E-3</v>
      </c>
      <c r="BJ23" s="570">
        <v>1.0151E-2</v>
      </c>
      <c r="BK23" s="570">
        <v>0.11571480000000001</v>
      </c>
      <c r="BL23" s="570">
        <v>0.14937839999999999</v>
      </c>
      <c r="BM23" s="570">
        <v>8.8558000000000005E-3</v>
      </c>
      <c r="BN23" s="570">
        <v>2.50417E-3</v>
      </c>
      <c r="BO23" s="570">
        <v>6.7032000000000003E-3</v>
      </c>
      <c r="BP23" s="570">
        <v>3.4343199999999997E-2</v>
      </c>
      <c r="BQ23" s="570">
        <v>5.7922800000000003E-2</v>
      </c>
      <c r="BR23" s="570">
        <v>5.1709900000000003E-2</v>
      </c>
      <c r="BS23" s="570">
        <v>4.7510199999999999E-3</v>
      </c>
      <c r="BT23" s="570">
        <v>4.75203E-3</v>
      </c>
      <c r="BU23" s="570">
        <v>4.3568499999999998E-3</v>
      </c>
      <c r="BV23" s="570">
        <v>2.5610400000000001E-3</v>
      </c>
    </row>
    <row r="24" spans="1:74" ht="11.15" customHeight="1" x14ac:dyDescent="0.25">
      <c r="A24" s="415" t="s">
        <v>1137</v>
      </c>
      <c r="B24" s="418" t="s">
        <v>81</v>
      </c>
      <c r="C24" s="569">
        <v>2.9352330000000002</v>
      </c>
      <c r="D24" s="569">
        <v>2.7001740000000001</v>
      </c>
      <c r="E24" s="569">
        <v>2.968493</v>
      </c>
      <c r="F24" s="569">
        <v>2.1317759999999999</v>
      </c>
      <c r="G24" s="569">
        <v>2.2666149999999998</v>
      </c>
      <c r="H24" s="569">
        <v>2.4008630000000002</v>
      </c>
      <c r="I24" s="569">
        <v>2.464915</v>
      </c>
      <c r="J24" s="569">
        <v>2.4621689999999998</v>
      </c>
      <c r="K24" s="569">
        <v>2.38035</v>
      </c>
      <c r="L24" s="569">
        <v>2.4668909999999999</v>
      </c>
      <c r="M24" s="569">
        <v>2.3858109999999999</v>
      </c>
      <c r="N24" s="569">
        <v>2.254235</v>
      </c>
      <c r="O24" s="569">
        <v>2.4839150000000001</v>
      </c>
      <c r="P24" s="569">
        <v>2.3291620000000002</v>
      </c>
      <c r="Q24" s="569">
        <v>2.4775450000000001</v>
      </c>
      <c r="R24" s="569">
        <v>1.041372</v>
      </c>
      <c r="S24" s="569">
        <v>1.76756</v>
      </c>
      <c r="T24" s="569">
        <v>2.113524</v>
      </c>
      <c r="U24" s="569">
        <v>2.4715370000000001</v>
      </c>
      <c r="V24" s="569">
        <v>2.4385620000000001</v>
      </c>
      <c r="W24" s="569">
        <v>2.3892000000000002</v>
      </c>
      <c r="X24" s="569">
        <v>1.5923560000000001</v>
      </c>
      <c r="Y24" s="569">
        <v>2.0348350000000002</v>
      </c>
      <c r="Z24" s="569">
        <v>2.440483</v>
      </c>
      <c r="AA24" s="569">
        <v>2.3273169999999999</v>
      </c>
      <c r="AB24" s="569">
        <v>2.2517390000000002</v>
      </c>
      <c r="AC24" s="569">
        <v>2.4931589999999999</v>
      </c>
      <c r="AD24" s="569">
        <v>2.4123830000000002</v>
      </c>
      <c r="AE24" s="569">
        <v>2.4901870000000002</v>
      </c>
      <c r="AF24" s="569">
        <v>2.160364</v>
      </c>
      <c r="AG24" s="569">
        <v>2.4736359999999999</v>
      </c>
      <c r="AH24" s="569">
        <v>2.4537969999999998</v>
      </c>
      <c r="AI24" s="569">
        <v>2.3843839999999998</v>
      </c>
      <c r="AJ24" s="569">
        <v>1.0638080000000001</v>
      </c>
      <c r="AK24" s="569">
        <v>2.0740970000000001</v>
      </c>
      <c r="AL24" s="569">
        <v>2.4877549999999999</v>
      </c>
      <c r="AM24" s="569">
        <v>2.351677</v>
      </c>
      <c r="AN24" s="569">
        <v>2.2473770000000002</v>
      </c>
      <c r="AO24" s="569">
        <v>2.483851</v>
      </c>
      <c r="AP24" s="569">
        <v>1.7011769999999999</v>
      </c>
      <c r="AQ24" s="569">
        <v>1.573663</v>
      </c>
      <c r="AR24" s="569">
        <v>2.2830180000000002</v>
      </c>
      <c r="AS24" s="569">
        <v>2.4790740000000002</v>
      </c>
      <c r="AT24" s="569">
        <v>2.4692310000000002</v>
      </c>
      <c r="AU24" s="569">
        <v>2.391289</v>
      </c>
      <c r="AV24" s="569">
        <v>2.4850319999999999</v>
      </c>
      <c r="AW24" s="569">
        <v>2.4198059999999999</v>
      </c>
      <c r="AX24" s="569">
        <v>2.5005000000000002</v>
      </c>
      <c r="AY24" s="569">
        <v>2.454634</v>
      </c>
      <c r="AZ24" s="569">
        <v>2.1987679999999998</v>
      </c>
      <c r="BA24" s="569">
        <v>2.4810859999999999</v>
      </c>
      <c r="BB24" s="569">
        <v>0.999247</v>
      </c>
      <c r="BC24" s="569">
        <v>1.54731</v>
      </c>
      <c r="BD24" s="569">
        <v>0.93278000000000005</v>
      </c>
      <c r="BE24" s="570">
        <v>2.4575800000000001</v>
      </c>
      <c r="BF24" s="570">
        <v>2.4575800000000001</v>
      </c>
      <c r="BG24" s="570">
        <v>2.3783099999999999</v>
      </c>
      <c r="BH24" s="570">
        <v>1.7047399999999999</v>
      </c>
      <c r="BI24" s="570">
        <v>2.03044</v>
      </c>
      <c r="BJ24" s="570">
        <v>2.4575800000000001</v>
      </c>
      <c r="BK24" s="570">
        <v>2.4575800000000001</v>
      </c>
      <c r="BL24" s="570">
        <v>2.2990300000000001</v>
      </c>
      <c r="BM24" s="570">
        <v>2.4575800000000001</v>
      </c>
      <c r="BN24" s="570">
        <v>2.3783099999999999</v>
      </c>
      <c r="BO24" s="570">
        <v>2.4575800000000001</v>
      </c>
      <c r="BP24" s="570">
        <v>2.3783099999999999</v>
      </c>
      <c r="BQ24" s="570">
        <v>2.4575800000000001</v>
      </c>
      <c r="BR24" s="570">
        <v>2.4575800000000001</v>
      </c>
      <c r="BS24" s="570">
        <v>2.3783099999999999</v>
      </c>
      <c r="BT24" s="570">
        <v>1.0553900000000001</v>
      </c>
      <c r="BU24" s="570">
        <v>2.1612200000000001</v>
      </c>
      <c r="BV24" s="570">
        <v>2.4575800000000001</v>
      </c>
    </row>
    <row r="25" spans="1:74" ht="11.15" customHeight="1" x14ac:dyDescent="0.25">
      <c r="A25" s="415" t="s">
        <v>1138</v>
      </c>
      <c r="B25" s="418" t="s">
        <v>1139</v>
      </c>
      <c r="C25" s="569">
        <v>0.84618852200000005</v>
      </c>
      <c r="D25" s="569">
        <v>0.78578130300000004</v>
      </c>
      <c r="E25" s="569">
        <v>0.82941081800000005</v>
      </c>
      <c r="F25" s="569">
        <v>0.89930413399999998</v>
      </c>
      <c r="G25" s="569">
        <v>0.95542758900000002</v>
      </c>
      <c r="H25" s="569">
        <v>0.68034820900000004</v>
      </c>
      <c r="I25" s="569">
        <v>0.41323180500000001</v>
      </c>
      <c r="J25" s="569">
        <v>0.23285988399999999</v>
      </c>
      <c r="K25" s="569">
        <v>0.20686868999999999</v>
      </c>
      <c r="L25" s="569">
        <v>0.450806602</v>
      </c>
      <c r="M25" s="569">
        <v>0.54965013399999996</v>
      </c>
      <c r="N25" s="569">
        <v>0.74538159000000004</v>
      </c>
      <c r="O25" s="569">
        <v>0.75935424399999996</v>
      </c>
      <c r="P25" s="569">
        <v>0.64705111900000001</v>
      </c>
      <c r="Q25" s="569">
        <v>0.882870339</v>
      </c>
      <c r="R25" s="569">
        <v>0.95268624700000004</v>
      </c>
      <c r="S25" s="569">
        <v>0.85851040499999998</v>
      </c>
      <c r="T25" s="569">
        <v>0.28434881400000001</v>
      </c>
      <c r="U25" s="569">
        <v>0.36120232800000002</v>
      </c>
      <c r="V25" s="569">
        <v>0.19527572200000001</v>
      </c>
      <c r="W25" s="569">
        <v>0.111149912</v>
      </c>
      <c r="X25" s="569">
        <v>0.41260286299999999</v>
      </c>
      <c r="Y25" s="569">
        <v>0.48643651999999998</v>
      </c>
      <c r="Z25" s="569">
        <v>0.65697561699999996</v>
      </c>
      <c r="AA25" s="569">
        <v>0.61855426400000002</v>
      </c>
      <c r="AB25" s="569">
        <v>0.39721144899999999</v>
      </c>
      <c r="AC25" s="569">
        <v>0.61190738899999997</v>
      </c>
      <c r="AD25" s="569">
        <v>0.75461627799999997</v>
      </c>
      <c r="AE25" s="569">
        <v>0.57886209700000002</v>
      </c>
      <c r="AF25" s="569">
        <v>0.25651305600000002</v>
      </c>
      <c r="AG25" s="569">
        <v>0.51096708300000004</v>
      </c>
      <c r="AH25" s="569">
        <v>0.35805573299999999</v>
      </c>
      <c r="AI25" s="569">
        <v>0.41188328299999999</v>
      </c>
      <c r="AJ25" s="569">
        <v>0.44209013699999999</v>
      </c>
      <c r="AK25" s="569">
        <v>0.62441825900000003</v>
      </c>
      <c r="AL25" s="569">
        <v>0.61288063199999998</v>
      </c>
      <c r="AM25" s="569">
        <v>0.54756162200000003</v>
      </c>
      <c r="AN25" s="569">
        <v>0.51870900200000003</v>
      </c>
      <c r="AO25" s="569">
        <v>0.63109418100000003</v>
      </c>
      <c r="AP25" s="569">
        <v>0.52724483799999999</v>
      </c>
      <c r="AQ25" s="569">
        <v>0.46159708900000002</v>
      </c>
      <c r="AR25" s="569">
        <v>0.46239981499999999</v>
      </c>
      <c r="AS25" s="569">
        <v>0.28896729300000001</v>
      </c>
      <c r="AT25" s="569">
        <v>0.37063515200000002</v>
      </c>
      <c r="AU25" s="569">
        <v>0.33717424800000001</v>
      </c>
      <c r="AV25" s="569">
        <v>0.33267780400000002</v>
      </c>
      <c r="AW25" s="569">
        <v>0.41595522200000001</v>
      </c>
      <c r="AX25" s="569">
        <v>0.58043008799999996</v>
      </c>
      <c r="AY25" s="569">
        <v>0.63668417700000002</v>
      </c>
      <c r="AZ25" s="569">
        <v>0.50297587499999996</v>
      </c>
      <c r="BA25" s="569">
        <v>0.560429752</v>
      </c>
      <c r="BB25" s="569">
        <v>0.45702484500000001</v>
      </c>
      <c r="BC25" s="569">
        <v>0.57042649999999995</v>
      </c>
      <c r="BD25" s="569">
        <v>0.4631844</v>
      </c>
      <c r="BE25" s="570">
        <v>0.41131659999999998</v>
      </c>
      <c r="BF25" s="570">
        <v>0.3426535</v>
      </c>
      <c r="BG25" s="570">
        <v>0.33095190000000002</v>
      </c>
      <c r="BH25" s="570">
        <v>0.48730200000000001</v>
      </c>
      <c r="BI25" s="570">
        <v>0.57130460000000005</v>
      </c>
      <c r="BJ25" s="570">
        <v>0.67619169999999995</v>
      </c>
      <c r="BK25" s="570">
        <v>0.67062690000000003</v>
      </c>
      <c r="BL25" s="570">
        <v>0.60320629999999997</v>
      </c>
      <c r="BM25" s="570">
        <v>0.7183155</v>
      </c>
      <c r="BN25" s="570">
        <v>0.83269579999999999</v>
      </c>
      <c r="BO25" s="570">
        <v>0.76964109999999997</v>
      </c>
      <c r="BP25" s="570">
        <v>0.5621623</v>
      </c>
      <c r="BQ25" s="570">
        <v>0.46399489999999999</v>
      </c>
      <c r="BR25" s="570">
        <v>0.36989709999999998</v>
      </c>
      <c r="BS25" s="570">
        <v>0.34402300000000002</v>
      </c>
      <c r="BT25" s="570">
        <v>0.49420609999999998</v>
      </c>
      <c r="BU25" s="570">
        <v>0.5747198</v>
      </c>
      <c r="BV25" s="570">
        <v>0.67799560000000003</v>
      </c>
    </row>
    <row r="26" spans="1:74" ht="11.15" customHeight="1" x14ac:dyDescent="0.25">
      <c r="A26" s="415" t="s">
        <v>1140</v>
      </c>
      <c r="B26" s="418" t="s">
        <v>1234</v>
      </c>
      <c r="C26" s="569">
        <v>0.907905552</v>
      </c>
      <c r="D26" s="569">
        <v>0.88901158199999997</v>
      </c>
      <c r="E26" s="569">
        <v>0.93889913899999999</v>
      </c>
      <c r="F26" s="569">
        <v>0.83095936599999998</v>
      </c>
      <c r="G26" s="569">
        <v>0.73309111100000002</v>
      </c>
      <c r="H26" s="569">
        <v>0.71151302900000002</v>
      </c>
      <c r="I26" s="569">
        <v>0.76712556499999995</v>
      </c>
      <c r="J26" s="569">
        <v>0.73680377600000002</v>
      </c>
      <c r="K26" s="569">
        <v>0.74472988399999995</v>
      </c>
      <c r="L26" s="569">
        <v>0.73170508899999998</v>
      </c>
      <c r="M26" s="569">
        <v>0.86242028199999998</v>
      </c>
      <c r="N26" s="569">
        <v>0.920231205</v>
      </c>
      <c r="O26" s="569">
        <v>0.79772429199999995</v>
      </c>
      <c r="P26" s="569">
        <v>0.76760733800000003</v>
      </c>
      <c r="Q26" s="569">
        <v>0.95461972900000003</v>
      </c>
      <c r="R26" s="569">
        <v>0.90707987199999995</v>
      </c>
      <c r="S26" s="569">
        <v>0.96798325399999996</v>
      </c>
      <c r="T26" s="569">
        <v>0.77652804799999997</v>
      </c>
      <c r="U26" s="569">
        <v>0.79425407299999995</v>
      </c>
      <c r="V26" s="569">
        <v>0.82367074699999998</v>
      </c>
      <c r="W26" s="569">
        <v>0.80573772099999996</v>
      </c>
      <c r="X26" s="569">
        <v>0.80002652600000002</v>
      </c>
      <c r="Y26" s="569">
        <v>0.87123339099999997</v>
      </c>
      <c r="Z26" s="569">
        <v>0.882541142</v>
      </c>
      <c r="AA26" s="569">
        <v>0.88476125900000002</v>
      </c>
      <c r="AB26" s="569">
        <v>0.768994921</v>
      </c>
      <c r="AC26" s="569">
        <v>1.1756789050000001</v>
      </c>
      <c r="AD26" s="569">
        <v>0.91605813400000002</v>
      </c>
      <c r="AE26" s="569">
        <v>0.91735251500000003</v>
      </c>
      <c r="AF26" s="569">
        <v>0.97340448700000004</v>
      </c>
      <c r="AG26" s="569">
        <v>0.83012341000000001</v>
      </c>
      <c r="AH26" s="569">
        <v>0.78809179500000004</v>
      </c>
      <c r="AI26" s="569">
        <v>0.86305953899999999</v>
      </c>
      <c r="AJ26" s="569">
        <v>0.79536567000000002</v>
      </c>
      <c r="AK26" s="569">
        <v>0.91185725299999998</v>
      </c>
      <c r="AL26" s="569">
        <v>0.89821061700000004</v>
      </c>
      <c r="AM26" s="569">
        <v>0.99265843200000003</v>
      </c>
      <c r="AN26" s="569">
        <v>1.0195620860000001</v>
      </c>
      <c r="AO26" s="569">
        <v>1.15138465</v>
      </c>
      <c r="AP26" s="569">
        <v>1.087309796</v>
      </c>
      <c r="AQ26" s="569">
        <v>1.0283067809999999</v>
      </c>
      <c r="AR26" s="569">
        <v>1.0621923040000001</v>
      </c>
      <c r="AS26" s="569">
        <v>1.102896434</v>
      </c>
      <c r="AT26" s="569">
        <v>0.96359222</v>
      </c>
      <c r="AU26" s="569">
        <v>0.97319241899999998</v>
      </c>
      <c r="AV26" s="569">
        <v>0.95583692200000003</v>
      </c>
      <c r="AW26" s="569">
        <v>1.0198345870000001</v>
      </c>
      <c r="AX26" s="569">
        <v>1.0010882969999999</v>
      </c>
      <c r="AY26" s="569">
        <v>0.92504385499999997</v>
      </c>
      <c r="AZ26" s="569">
        <v>0.91337828399999998</v>
      </c>
      <c r="BA26" s="569">
        <v>1.087108601</v>
      </c>
      <c r="BB26" s="569">
        <v>0.97525467799999999</v>
      </c>
      <c r="BC26" s="569">
        <v>1.146838</v>
      </c>
      <c r="BD26" s="569">
        <v>1.1323970000000001</v>
      </c>
      <c r="BE26" s="570">
        <v>1.1424030000000001</v>
      </c>
      <c r="BF26" s="570">
        <v>1.074608</v>
      </c>
      <c r="BG26" s="570">
        <v>0.96756759999999997</v>
      </c>
      <c r="BH26" s="570">
        <v>0.99261809999999995</v>
      </c>
      <c r="BI26" s="570">
        <v>1.094049</v>
      </c>
      <c r="BJ26" s="570">
        <v>0.94202370000000002</v>
      </c>
      <c r="BK26" s="570">
        <v>0.85773219999999994</v>
      </c>
      <c r="BL26" s="570">
        <v>0.92217499999999997</v>
      </c>
      <c r="BM26" s="570">
        <v>1.150739</v>
      </c>
      <c r="BN26" s="570">
        <v>1.085081</v>
      </c>
      <c r="BO26" s="570">
        <v>1.19051</v>
      </c>
      <c r="BP26" s="570">
        <v>1.241484</v>
      </c>
      <c r="BQ26" s="570">
        <v>1.4119790000000001</v>
      </c>
      <c r="BR26" s="570">
        <v>1.214415</v>
      </c>
      <c r="BS26" s="570">
        <v>1.1045050000000001</v>
      </c>
      <c r="BT26" s="570">
        <v>1.035067</v>
      </c>
      <c r="BU26" s="570">
        <v>1.39707</v>
      </c>
      <c r="BV26" s="570">
        <v>1.1368210000000001</v>
      </c>
    </row>
    <row r="27" spans="1:74" ht="11.15" customHeight="1" x14ac:dyDescent="0.25">
      <c r="A27" s="415" t="s">
        <v>1141</v>
      </c>
      <c r="B27" s="416" t="s">
        <v>1235</v>
      </c>
      <c r="C27" s="569">
        <v>0.152991667</v>
      </c>
      <c r="D27" s="569">
        <v>9.5792741000000001E-2</v>
      </c>
      <c r="E27" s="569">
        <v>9.8677666999999997E-2</v>
      </c>
      <c r="F27" s="569">
        <v>0.106436633</v>
      </c>
      <c r="G27" s="569">
        <v>0.11520148199999999</v>
      </c>
      <c r="H27" s="569">
        <v>0.10977368699999999</v>
      </c>
      <c r="I27" s="569">
        <v>0.12260478599999999</v>
      </c>
      <c r="J27" s="569">
        <v>0.116889381</v>
      </c>
      <c r="K27" s="569">
        <v>0.105015231</v>
      </c>
      <c r="L27" s="569">
        <v>0.12230234600000001</v>
      </c>
      <c r="M27" s="569">
        <v>0.12336768400000001</v>
      </c>
      <c r="N27" s="569">
        <v>0.141478459</v>
      </c>
      <c r="O27" s="569">
        <v>0.13604313500000001</v>
      </c>
      <c r="P27" s="569">
        <v>0.108216241</v>
      </c>
      <c r="Q27" s="569">
        <v>0.103679756</v>
      </c>
      <c r="R27" s="569">
        <v>0.118909696</v>
      </c>
      <c r="S27" s="569">
        <v>0.11367258700000001</v>
      </c>
      <c r="T27" s="569">
        <v>0.105723999</v>
      </c>
      <c r="U27" s="569">
        <v>0.124566758</v>
      </c>
      <c r="V27" s="569">
        <v>0.10172434</v>
      </c>
      <c r="W27" s="569">
        <v>0.117616807</v>
      </c>
      <c r="X27" s="569">
        <v>0.116574279</v>
      </c>
      <c r="Y27" s="569">
        <v>0.103958593</v>
      </c>
      <c r="Z27" s="569">
        <v>0.18217488500000001</v>
      </c>
      <c r="AA27" s="569">
        <v>0.13571301899999999</v>
      </c>
      <c r="AB27" s="569">
        <v>0.178951211</v>
      </c>
      <c r="AC27" s="569">
        <v>9.5957549000000003E-2</v>
      </c>
      <c r="AD27" s="569">
        <v>8.8774617E-2</v>
      </c>
      <c r="AE27" s="569">
        <v>0.11244568000000001</v>
      </c>
      <c r="AF27" s="569">
        <v>0.12696512500000001</v>
      </c>
      <c r="AG27" s="569">
        <v>0.103632434</v>
      </c>
      <c r="AH27" s="569">
        <v>0.113647638</v>
      </c>
      <c r="AI27" s="569">
        <v>0.10314685899999999</v>
      </c>
      <c r="AJ27" s="569">
        <v>0.10405201</v>
      </c>
      <c r="AK27" s="569">
        <v>0.11908450700000001</v>
      </c>
      <c r="AL27" s="569">
        <v>0.159166265</v>
      </c>
      <c r="AM27" s="569">
        <v>1.037059929</v>
      </c>
      <c r="AN27" s="569">
        <v>0.20328332900000001</v>
      </c>
      <c r="AO27" s="569">
        <v>0.115600735</v>
      </c>
      <c r="AP27" s="569">
        <v>0.107056148</v>
      </c>
      <c r="AQ27" s="569">
        <v>0.120258376</v>
      </c>
      <c r="AR27" s="569">
        <v>0.117942884</v>
      </c>
      <c r="AS27" s="569">
        <v>0.13366331300000001</v>
      </c>
      <c r="AT27" s="569">
        <v>0.106008031</v>
      </c>
      <c r="AU27" s="569">
        <v>0.105658401</v>
      </c>
      <c r="AV27" s="569">
        <v>0.105203045</v>
      </c>
      <c r="AW27" s="569">
        <v>9.3133029000000006E-2</v>
      </c>
      <c r="AX27" s="569">
        <v>0.57555178600000001</v>
      </c>
      <c r="AY27" s="569">
        <v>0.10223407900000001</v>
      </c>
      <c r="AZ27" s="569">
        <v>0.25544356200000001</v>
      </c>
      <c r="BA27" s="569">
        <v>8.7092575000000005E-2</v>
      </c>
      <c r="BB27" s="569">
        <v>8.9532408999999993E-2</v>
      </c>
      <c r="BC27" s="569">
        <v>8.3554199999999995E-2</v>
      </c>
      <c r="BD27" s="569">
        <v>7.4674000000000004E-2</v>
      </c>
      <c r="BE27" s="570">
        <v>8.7354100000000004E-2</v>
      </c>
      <c r="BF27" s="570">
        <v>8.1887000000000001E-2</v>
      </c>
      <c r="BG27" s="570">
        <v>9.2934100000000006E-2</v>
      </c>
      <c r="BH27" s="570">
        <v>7.9230499999999995E-2</v>
      </c>
      <c r="BI27" s="570">
        <v>8.0531699999999998E-2</v>
      </c>
      <c r="BJ27" s="570">
        <v>0.28620719999999999</v>
      </c>
      <c r="BK27" s="570">
        <v>0.44868730000000001</v>
      </c>
      <c r="BL27" s="570">
        <v>0.2229903</v>
      </c>
      <c r="BM27" s="570">
        <v>6.1522899999999998E-2</v>
      </c>
      <c r="BN27" s="570">
        <v>9.10527E-2</v>
      </c>
      <c r="BO27" s="570">
        <v>0.11446290000000001</v>
      </c>
      <c r="BP27" s="570">
        <v>8.9147199999999996E-2</v>
      </c>
      <c r="BQ27" s="570">
        <v>9.5342300000000005E-2</v>
      </c>
      <c r="BR27" s="570">
        <v>8.7550799999999998E-2</v>
      </c>
      <c r="BS27" s="570">
        <v>9.7067700000000007E-2</v>
      </c>
      <c r="BT27" s="570">
        <v>9.8436300000000004E-2</v>
      </c>
      <c r="BU27" s="570">
        <v>8.1212300000000001E-2</v>
      </c>
      <c r="BV27" s="570">
        <v>0.34375319999999998</v>
      </c>
    </row>
    <row r="28" spans="1:74" ht="11.15" customHeight="1" x14ac:dyDescent="0.25">
      <c r="A28" s="415" t="s">
        <v>1142</v>
      </c>
      <c r="B28" s="418" t="s">
        <v>1143</v>
      </c>
      <c r="C28" s="569">
        <v>8.6990114179999996</v>
      </c>
      <c r="D28" s="569">
        <v>7.6493278169999996</v>
      </c>
      <c r="E28" s="569">
        <v>8.3178903440000003</v>
      </c>
      <c r="F28" s="569">
        <v>7.2253696129999998</v>
      </c>
      <c r="G28" s="569">
        <v>6.9819594069999997</v>
      </c>
      <c r="H28" s="569">
        <v>7.5641903729999997</v>
      </c>
      <c r="I28" s="569">
        <v>10.156262722999999</v>
      </c>
      <c r="J28" s="569">
        <v>8.8880912280000004</v>
      </c>
      <c r="K28" s="569">
        <v>7.0633021879999998</v>
      </c>
      <c r="L28" s="569">
        <v>7.4747347949999998</v>
      </c>
      <c r="M28" s="569">
        <v>7.3839866589999996</v>
      </c>
      <c r="N28" s="569">
        <v>8.3048662639999993</v>
      </c>
      <c r="O28" s="569">
        <v>8.3152842420000006</v>
      </c>
      <c r="P28" s="569">
        <v>7.6148827189999997</v>
      </c>
      <c r="Q28" s="569">
        <v>7.2774485110000002</v>
      </c>
      <c r="R28" s="569">
        <v>6.1648286409999997</v>
      </c>
      <c r="S28" s="569">
        <v>6.4051019379999996</v>
      </c>
      <c r="T28" s="569">
        <v>7.9419743550000002</v>
      </c>
      <c r="U28" s="569">
        <v>10.422889163000001</v>
      </c>
      <c r="V28" s="569">
        <v>9.1136373160000002</v>
      </c>
      <c r="W28" s="569">
        <v>7.7437862270000002</v>
      </c>
      <c r="X28" s="569">
        <v>6.8206126749999996</v>
      </c>
      <c r="Y28" s="569">
        <v>7.0765210290000002</v>
      </c>
      <c r="Z28" s="569">
        <v>8.1277589389999996</v>
      </c>
      <c r="AA28" s="569">
        <v>8.5970486640000008</v>
      </c>
      <c r="AB28" s="569">
        <v>7.9607799180000001</v>
      </c>
      <c r="AC28" s="569">
        <v>7.933340641</v>
      </c>
      <c r="AD28" s="569">
        <v>7.078122252</v>
      </c>
      <c r="AE28" s="569">
        <v>7.4533345190000002</v>
      </c>
      <c r="AF28" s="569">
        <v>9.0563640490000008</v>
      </c>
      <c r="AG28" s="569">
        <v>9.4516904079999993</v>
      </c>
      <c r="AH28" s="569">
        <v>10.129466511</v>
      </c>
      <c r="AI28" s="569">
        <v>8.5442659990000003</v>
      </c>
      <c r="AJ28" s="569">
        <v>7.1258136150000002</v>
      </c>
      <c r="AK28" s="569">
        <v>8.0043770470000002</v>
      </c>
      <c r="AL28" s="569">
        <v>8.0853490810000004</v>
      </c>
      <c r="AM28" s="569">
        <v>9.4436406789999996</v>
      </c>
      <c r="AN28" s="569">
        <v>7.9033030630000001</v>
      </c>
      <c r="AO28" s="569">
        <v>8.3105224230000001</v>
      </c>
      <c r="AP28" s="569">
        <v>6.9134542579999998</v>
      </c>
      <c r="AQ28" s="569">
        <v>7.4762240489999998</v>
      </c>
      <c r="AR28" s="569">
        <v>8.7108340480000006</v>
      </c>
      <c r="AS28" s="569">
        <v>10.481988068</v>
      </c>
      <c r="AT28" s="569">
        <v>10.344739002000001</v>
      </c>
      <c r="AU28" s="569">
        <v>8.3489882590000004</v>
      </c>
      <c r="AV28" s="569">
        <v>7.2840328479999998</v>
      </c>
      <c r="AW28" s="569">
        <v>7.9279580310000002</v>
      </c>
      <c r="AX28" s="569">
        <v>8.6716055090000008</v>
      </c>
      <c r="AY28" s="569">
        <v>8.2249974029999997</v>
      </c>
      <c r="AZ28" s="569">
        <v>7.5783190329999996</v>
      </c>
      <c r="BA28" s="569">
        <v>8.1995274079999998</v>
      </c>
      <c r="BB28" s="569">
        <v>6.4459772239999999</v>
      </c>
      <c r="BC28" s="569">
        <v>7.1435899999999997</v>
      </c>
      <c r="BD28" s="569">
        <v>7.6793969999999998</v>
      </c>
      <c r="BE28" s="570">
        <v>10.28349</v>
      </c>
      <c r="BF28" s="570">
        <v>9.8263750000000005</v>
      </c>
      <c r="BG28" s="570">
        <v>8.0070519999999998</v>
      </c>
      <c r="BH28" s="570">
        <v>7.1707669999999997</v>
      </c>
      <c r="BI28" s="570">
        <v>7.4151109999999996</v>
      </c>
      <c r="BJ28" s="570">
        <v>8.3707969999999996</v>
      </c>
      <c r="BK28" s="570">
        <v>8.6728839999999998</v>
      </c>
      <c r="BL28" s="570">
        <v>7.9239360000000003</v>
      </c>
      <c r="BM28" s="570">
        <v>7.9554999999999998</v>
      </c>
      <c r="BN28" s="570">
        <v>7.2189800000000002</v>
      </c>
      <c r="BO28" s="570">
        <v>7.6784179999999997</v>
      </c>
      <c r="BP28" s="570">
        <v>8.6267479999999992</v>
      </c>
      <c r="BQ28" s="570">
        <v>10.64433</v>
      </c>
      <c r="BR28" s="570">
        <v>10.070499999999999</v>
      </c>
      <c r="BS28" s="570">
        <v>8.2247470000000007</v>
      </c>
      <c r="BT28" s="570">
        <v>7.2085739999999996</v>
      </c>
      <c r="BU28" s="570">
        <v>7.6814489999999997</v>
      </c>
      <c r="BV28" s="570">
        <v>8.5713059999999999</v>
      </c>
    </row>
    <row r="29" spans="1:74" ht="11.15" customHeight="1" x14ac:dyDescent="0.25">
      <c r="A29" s="415" t="s">
        <v>1144</v>
      </c>
      <c r="B29" s="416" t="s">
        <v>1236</v>
      </c>
      <c r="C29" s="569">
        <v>11.074835999999999</v>
      </c>
      <c r="D29" s="569">
        <v>9.6586269999999992</v>
      </c>
      <c r="E29" s="569">
        <v>9.8968554999999991</v>
      </c>
      <c r="F29" s="569">
        <v>8.6402289999999997</v>
      </c>
      <c r="G29" s="569">
        <v>8.7477780000000003</v>
      </c>
      <c r="H29" s="569">
        <v>9.4116520000000001</v>
      </c>
      <c r="I29" s="569">
        <v>12.387816000000001</v>
      </c>
      <c r="J29" s="569">
        <v>11.231529999999999</v>
      </c>
      <c r="K29" s="569">
        <v>9.1173129999999993</v>
      </c>
      <c r="L29" s="569">
        <v>8.9188130000000001</v>
      </c>
      <c r="M29" s="569">
        <v>9.4226805000000002</v>
      </c>
      <c r="N29" s="569">
        <v>10.648273</v>
      </c>
      <c r="O29" s="569">
        <v>10.416409</v>
      </c>
      <c r="P29" s="569">
        <v>9.4946540000000006</v>
      </c>
      <c r="Q29" s="569">
        <v>9.1991785000000004</v>
      </c>
      <c r="R29" s="569">
        <v>8.2708069999999996</v>
      </c>
      <c r="S29" s="569">
        <v>8.2461640000000003</v>
      </c>
      <c r="T29" s="569">
        <v>9.8770279999999993</v>
      </c>
      <c r="U29" s="569">
        <v>12.302941000000001</v>
      </c>
      <c r="V29" s="569">
        <v>11.483109000000001</v>
      </c>
      <c r="W29" s="569">
        <v>9.2312580000000004</v>
      </c>
      <c r="X29" s="569">
        <v>8.8436900000000005</v>
      </c>
      <c r="Y29" s="569">
        <v>9.0089365000000008</v>
      </c>
      <c r="Z29" s="569">
        <v>10.485099999999999</v>
      </c>
      <c r="AA29" s="569">
        <v>10.67671</v>
      </c>
      <c r="AB29" s="569">
        <v>9.7437380000000005</v>
      </c>
      <c r="AC29" s="569">
        <v>9.5002545000000005</v>
      </c>
      <c r="AD29" s="569">
        <v>8.3468099999999996</v>
      </c>
      <c r="AE29" s="569">
        <v>8.6536329999999992</v>
      </c>
      <c r="AF29" s="569">
        <v>10.718552000000001</v>
      </c>
      <c r="AG29" s="569">
        <v>11.022432</v>
      </c>
      <c r="AH29" s="569">
        <v>12.095171000000001</v>
      </c>
      <c r="AI29" s="569">
        <v>9.6442940000000004</v>
      </c>
      <c r="AJ29" s="569">
        <v>8.8786090000000009</v>
      </c>
      <c r="AK29" s="569">
        <v>9.1386524999999992</v>
      </c>
      <c r="AL29" s="569">
        <v>10.293087</v>
      </c>
      <c r="AM29" s="569">
        <v>11.312889999999999</v>
      </c>
      <c r="AN29" s="569">
        <v>9.6541979999999992</v>
      </c>
      <c r="AO29" s="569">
        <v>9.6152689999999996</v>
      </c>
      <c r="AP29" s="569">
        <v>8.3073530000000009</v>
      </c>
      <c r="AQ29" s="569">
        <v>8.9615390000000001</v>
      </c>
      <c r="AR29" s="569">
        <v>9.5047619999999995</v>
      </c>
      <c r="AS29" s="569">
        <v>12.140250999999999</v>
      </c>
      <c r="AT29" s="569">
        <v>12.245239</v>
      </c>
      <c r="AU29" s="569">
        <v>9.1396859999999993</v>
      </c>
      <c r="AV29" s="569">
        <v>8.658671</v>
      </c>
      <c r="AW29" s="569">
        <v>8.9345239999999997</v>
      </c>
      <c r="AX29" s="569">
        <v>10.402646000000001</v>
      </c>
      <c r="AY29" s="569">
        <v>10.233377000000001</v>
      </c>
      <c r="AZ29" s="569">
        <v>9.3230090000000008</v>
      </c>
      <c r="BA29" s="569">
        <v>9.4480419999999992</v>
      </c>
      <c r="BB29" s="569">
        <v>8.1305619999999994</v>
      </c>
      <c r="BC29" s="569">
        <v>8.2133330000000004</v>
      </c>
      <c r="BD29" s="569">
        <v>9.1901240000000008</v>
      </c>
      <c r="BE29" s="570">
        <v>11.61849</v>
      </c>
      <c r="BF29" s="570">
        <v>11.2621</v>
      </c>
      <c r="BG29" s="570">
        <v>9.0554780000000008</v>
      </c>
      <c r="BH29" s="570">
        <v>8.5636910000000004</v>
      </c>
      <c r="BI29" s="570">
        <v>8.9383499999999998</v>
      </c>
      <c r="BJ29" s="570">
        <v>10.340170000000001</v>
      </c>
      <c r="BK29" s="570">
        <v>10.61763</v>
      </c>
      <c r="BL29" s="570">
        <v>9.745749</v>
      </c>
      <c r="BM29" s="570">
        <v>9.6292910000000003</v>
      </c>
      <c r="BN29" s="570">
        <v>8.3963359999999998</v>
      </c>
      <c r="BO29" s="570">
        <v>8.9666239999999995</v>
      </c>
      <c r="BP29" s="570">
        <v>10.06151</v>
      </c>
      <c r="BQ29" s="570">
        <v>12.3155</v>
      </c>
      <c r="BR29" s="570">
        <v>11.76315</v>
      </c>
      <c r="BS29" s="570">
        <v>9.4874910000000003</v>
      </c>
      <c r="BT29" s="570">
        <v>8.9371539999999996</v>
      </c>
      <c r="BU29" s="570">
        <v>9.277056</v>
      </c>
      <c r="BV29" s="570">
        <v>10.648680000000001</v>
      </c>
    </row>
    <row r="30" spans="1:74" ht="11.15" customHeight="1" x14ac:dyDescent="0.25">
      <c r="A30" s="409"/>
      <c r="B30" s="102" t="s">
        <v>1237</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67"/>
      <c r="BF30" s="267"/>
      <c r="BG30" s="267"/>
      <c r="BH30" s="267"/>
      <c r="BI30" s="267"/>
      <c r="BJ30" s="267"/>
      <c r="BK30" s="267"/>
      <c r="BL30" s="267"/>
      <c r="BM30" s="267"/>
      <c r="BN30" s="267"/>
      <c r="BO30" s="267"/>
      <c r="BP30" s="267"/>
      <c r="BQ30" s="267"/>
      <c r="BR30" s="267"/>
      <c r="BS30" s="267"/>
      <c r="BT30" s="267"/>
      <c r="BU30" s="267"/>
      <c r="BV30" s="267"/>
    </row>
    <row r="31" spans="1:74" ht="11.15" customHeight="1" x14ac:dyDescent="0.25">
      <c r="A31" s="415" t="s">
        <v>1145</v>
      </c>
      <c r="B31" s="416" t="s">
        <v>1394</v>
      </c>
      <c r="C31" s="569">
        <v>4.2043621949999999</v>
      </c>
      <c r="D31" s="569">
        <v>3.9874665899999999</v>
      </c>
      <c r="E31" s="569">
        <v>3.7444050309999999</v>
      </c>
      <c r="F31" s="569">
        <v>3.2866763959999998</v>
      </c>
      <c r="G31" s="569">
        <v>3.176671539</v>
      </c>
      <c r="H31" s="569">
        <v>4.2076790419999996</v>
      </c>
      <c r="I31" s="569">
        <v>7.1765515669999997</v>
      </c>
      <c r="J31" s="569">
        <v>6.2025141530000001</v>
      </c>
      <c r="K31" s="569">
        <v>4.3962844399999996</v>
      </c>
      <c r="L31" s="569">
        <v>3.7630127670000002</v>
      </c>
      <c r="M31" s="569">
        <v>3.86022643</v>
      </c>
      <c r="N31" s="569">
        <v>4.3588084020000002</v>
      </c>
      <c r="O31" s="569">
        <v>4.3259720970000002</v>
      </c>
      <c r="P31" s="569">
        <v>4.0040926880000001</v>
      </c>
      <c r="Q31" s="569">
        <v>3.890320419</v>
      </c>
      <c r="R31" s="569">
        <v>2.8541326069999999</v>
      </c>
      <c r="S31" s="569">
        <v>3.2596785150000001</v>
      </c>
      <c r="T31" s="569">
        <v>5.3796860339999997</v>
      </c>
      <c r="U31" s="569">
        <v>7.9983687750000003</v>
      </c>
      <c r="V31" s="569">
        <v>7.063430404</v>
      </c>
      <c r="W31" s="569">
        <v>5.3591588809999999</v>
      </c>
      <c r="X31" s="569">
        <v>4.1443655379999997</v>
      </c>
      <c r="Y31" s="569">
        <v>4.2748023929999999</v>
      </c>
      <c r="Z31" s="569">
        <v>4.579847752</v>
      </c>
      <c r="AA31" s="569">
        <v>4.8306660199999998</v>
      </c>
      <c r="AB31" s="569">
        <v>4.2300590290000004</v>
      </c>
      <c r="AC31" s="569">
        <v>4.0542196029999999</v>
      </c>
      <c r="AD31" s="569">
        <v>3.4315900780000002</v>
      </c>
      <c r="AE31" s="569">
        <v>4.3321623770000004</v>
      </c>
      <c r="AF31" s="569">
        <v>6.2713546859999996</v>
      </c>
      <c r="AG31" s="569">
        <v>6.8321734239999996</v>
      </c>
      <c r="AH31" s="569">
        <v>7.4751218570000004</v>
      </c>
      <c r="AI31" s="569">
        <v>5.0664499149999997</v>
      </c>
      <c r="AJ31" s="569">
        <v>5.0379280570000002</v>
      </c>
      <c r="AK31" s="569">
        <v>4.85678915</v>
      </c>
      <c r="AL31" s="569">
        <v>4.9504481910000004</v>
      </c>
      <c r="AM31" s="569">
        <v>5.1176479439999998</v>
      </c>
      <c r="AN31" s="569">
        <v>4.7041672080000003</v>
      </c>
      <c r="AO31" s="569">
        <v>4.2598736629999996</v>
      </c>
      <c r="AP31" s="569">
        <v>4.3976189190000001</v>
      </c>
      <c r="AQ31" s="569">
        <v>5.2648048100000002</v>
      </c>
      <c r="AR31" s="569">
        <v>5.7990140779999999</v>
      </c>
      <c r="AS31" s="569">
        <v>8.1056837549999994</v>
      </c>
      <c r="AT31" s="569">
        <v>7.8965214880000003</v>
      </c>
      <c r="AU31" s="569">
        <v>5.1516404390000003</v>
      </c>
      <c r="AV31" s="569">
        <v>4.6313848640000002</v>
      </c>
      <c r="AW31" s="569">
        <v>4.785572095</v>
      </c>
      <c r="AX31" s="569">
        <v>4.8403021879999999</v>
      </c>
      <c r="AY31" s="569">
        <v>4.7669588330000003</v>
      </c>
      <c r="AZ31" s="569">
        <v>4.4064518430000001</v>
      </c>
      <c r="BA31" s="569">
        <v>4.1423867740000002</v>
      </c>
      <c r="BB31" s="569">
        <v>4.0775190490000002</v>
      </c>
      <c r="BC31" s="569">
        <v>4.1966400000000004</v>
      </c>
      <c r="BD31" s="569">
        <v>5.232056</v>
      </c>
      <c r="BE31" s="570">
        <v>7.3517159999999997</v>
      </c>
      <c r="BF31" s="570">
        <v>6.9884880000000003</v>
      </c>
      <c r="BG31" s="570">
        <v>4.9861849999999999</v>
      </c>
      <c r="BH31" s="570">
        <v>4.1212350000000004</v>
      </c>
      <c r="BI31" s="570">
        <v>4.2165010000000001</v>
      </c>
      <c r="BJ31" s="570">
        <v>4.5559120000000002</v>
      </c>
      <c r="BK31" s="570">
        <v>4.710833</v>
      </c>
      <c r="BL31" s="570">
        <v>4.2127929999999996</v>
      </c>
      <c r="BM31" s="570">
        <v>4.4905020000000002</v>
      </c>
      <c r="BN31" s="570">
        <v>3.5049359999999998</v>
      </c>
      <c r="BO31" s="570">
        <v>4.1670030000000002</v>
      </c>
      <c r="BP31" s="570">
        <v>5.7108210000000001</v>
      </c>
      <c r="BQ31" s="570">
        <v>7.7950759999999999</v>
      </c>
      <c r="BR31" s="570">
        <v>7.1512650000000004</v>
      </c>
      <c r="BS31" s="570">
        <v>5.0787829999999996</v>
      </c>
      <c r="BT31" s="570">
        <v>4.4413299999999998</v>
      </c>
      <c r="BU31" s="570">
        <v>4.3305009999999999</v>
      </c>
      <c r="BV31" s="570">
        <v>4.6002130000000001</v>
      </c>
    </row>
    <row r="32" spans="1:74" ht="11.15" customHeight="1" x14ac:dyDescent="0.25">
      <c r="A32" s="415" t="s">
        <v>1146</v>
      </c>
      <c r="B32" s="418" t="s">
        <v>80</v>
      </c>
      <c r="C32" s="569">
        <v>0.21217448899999999</v>
      </c>
      <c r="D32" s="569">
        <v>5.5326017999999998E-2</v>
      </c>
      <c r="E32" s="569">
        <v>6.5540195999999995E-2</v>
      </c>
      <c r="F32" s="569">
        <v>8.8565190000000002E-3</v>
      </c>
      <c r="G32" s="569">
        <v>0</v>
      </c>
      <c r="H32" s="569">
        <v>6.9337999999999995E-4</v>
      </c>
      <c r="I32" s="569">
        <v>4.2948964999999999E-2</v>
      </c>
      <c r="J32" s="569">
        <v>3.6411827000000001E-2</v>
      </c>
      <c r="K32" s="569">
        <v>0</v>
      </c>
      <c r="L32" s="569">
        <v>0</v>
      </c>
      <c r="M32" s="569">
        <v>0</v>
      </c>
      <c r="N32" s="569">
        <v>0</v>
      </c>
      <c r="O32" s="569">
        <v>2.079568E-2</v>
      </c>
      <c r="P32" s="569">
        <v>2.6068313999999999E-2</v>
      </c>
      <c r="Q32" s="569">
        <v>9.6827539000000004E-2</v>
      </c>
      <c r="R32" s="569">
        <v>0</v>
      </c>
      <c r="S32" s="569">
        <v>0</v>
      </c>
      <c r="T32" s="569">
        <v>0</v>
      </c>
      <c r="U32" s="569">
        <v>0</v>
      </c>
      <c r="V32" s="569">
        <v>0</v>
      </c>
      <c r="W32" s="569">
        <v>0</v>
      </c>
      <c r="X32" s="569">
        <v>0</v>
      </c>
      <c r="Y32" s="569">
        <v>0</v>
      </c>
      <c r="Z32" s="569">
        <v>0</v>
      </c>
      <c r="AA32" s="569">
        <v>0</v>
      </c>
      <c r="AB32" s="569">
        <v>0</v>
      </c>
      <c r="AC32" s="569">
        <v>0</v>
      </c>
      <c r="AD32" s="569">
        <v>0</v>
      </c>
      <c r="AE32" s="569">
        <v>0</v>
      </c>
      <c r="AF32" s="569">
        <v>0</v>
      </c>
      <c r="AG32" s="569">
        <v>0</v>
      </c>
      <c r="AH32" s="569">
        <v>0</v>
      </c>
      <c r="AI32" s="569">
        <v>0</v>
      </c>
      <c r="AJ32" s="569">
        <v>0</v>
      </c>
      <c r="AK32" s="569">
        <v>0</v>
      </c>
      <c r="AL32" s="569">
        <v>0</v>
      </c>
      <c r="AM32" s="569">
        <v>0</v>
      </c>
      <c r="AN32" s="569">
        <v>0</v>
      </c>
      <c r="AO32" s="569">
        <v>0</v>
      </c>
      <c r="AP32" s="569">
        <v>0</v>
      </c>
      <c r="AQ32" s="569">
        <v>0</v>
      </c>
      <c r="AR32" s="569">
        <v>0</v>
      </c>
      <c r="AS32" s="569">
        <v>0</v>
      </c>
      <c r="AT32" s="569">
        <v>0</v>
      </c>
      <c r="AU32" s="569">
        <v>0</v>
      </c>
      <c r="AV32" s="569">
        <v>0</v>
      </c>
      <c r="AW32" s="569">
        <v>0</v>
      </c>
      <c r="AX32" s="569">
        <v>0</v>
      </c>
      <c r="AY32" s="569">
        <v>0</v>
      </c>
      <c r="AZ32" s="569">
        <v>0</v>
      </c>
      <c r="BA32" s="569">
        <v>0</v>
      </c>
      <c r="BB32" s="569">
        <v>0</v>
      </c>
      <c r="BC32" s="569">
        <v>0</v>
      </c>
      <c r="BD32" s="569">
        <v>0</v>
      </c>
      <c r="BE32" s="570">
        <v>0</v>
      </c>
      <c r="BF32" s="570">
        <v>0</v>
      </c>
      <c r="BG32" s="570">
        <v>0</v>
      </c>
      <c r="BH32" s="570">
        <v>0</v>
      </c>
      <c r="BI32" s="570">
        <v>0</v>
      </c>
      <c r="BJ32" s="570">
        <v>0</v>
      </c>
      <c r="BK32" s="570">
        <v>0</v>
      </c>
      <c r="BL32" s="570">
        <v>0</v>
      </c>
      <c r="BM32" s="570">
        <v>0</v>
      </c>
      <c r="BN32" s="570">
        <v>0</v>
      </c>
      <c r="BO32" s="570">
        <v>0</v>
      </c>
      <c r="BP32" s="570">
        <v>0</v>
      </c>
      <c r="BQ32" s="570">
        <v>0</v>
      </c>
      <c r="BR32" s="570">
        <v>0</v>
      </c>
      <c r="BS32" s="570">
        <v>0</v>
      </c>
      <c r="BT32" s="570">
        <v>0</v>
      </c>
      <c r="BU32" s="570">
        <v>0</v>
      </c>
      <c r="BV32" s="570">
        <v>0</v>
      </c>
    </row>
    <row r="33" spans="1:74" ht="11.15" customHeight="1" x14ac:dyDescent="0.25">
      <c r="A33" s="415" t="s">
        <v>1147</v>
      </c>
      <c r="B33" s="418" t="s">
        <v>81</v>
      </c>
      <c r="C33" s="569">
        <v>4.0311719999999998</v>
      </c>
      <c r="D33" s="569">
        <v>3.6121789999999998</v>
      </c>
      <c r="E33" s="569">
        <v>2.7963490000000002</v>
      </c>
      <c r="F33" s="569">
        <v>3.1027659999999999</v>
      </c>
      <c r="G33" s="569">
        <v>3.9197679999999999</v>
      </c>
      <c r="H33" s="569">
        <v>3.8089810000000002</v>
      </c>
      <c r="I33" s="569">
        <v>3.922358</v>
      </c>
      <c r="J33" s="569">
        <v>3.9163239999999999</v>
      </c>
      <c r="K33" s="569">
        <v>3.9167399999999999</v>
      </c>
      <c r="L33" s="569">
        <v>3.9579870000000001</v>
      </c>
      <c r="M33" s="569">
        <v>3.8852630000000001</v>
      </c>
      <c r="N33" s="569">
        <v>3.9951310000000002</v>
      </c>
      <c r="O33" s="569">
        <v>4.0071940000000001</v>
      </c>
      <c r="P33" s="569">
        <v>3.5162409999999999</v>
      </c>
      <c r="Q33" s="569">
        <v>3.1279089999999998</v>
      </c>
      <c r="R33" s="569">
        <v>3.1975500000000001</v>
      </c>
      <c r="S33" s="569">
        <v>2.8957039999999998</v>
      </c>
      <c r="T33" s="569">
        <v>3.1186989999999999</v>
      </c>
      <c r="U33" s="569">
        <v>3.164209</v>
      </c>
      <c r="V33" s="569">
        <v>3.1246719999999999</v>
      </c>
      <c r="W33" s="569">
        <v>2.7108289999999999</v>
      </c>
      <c r="X33" s="569">
        <v>3.1341990000000002</v>
      </c>
      <c r="Y33" s="569">
        <v>3.1689349999999998</v>
      </c>
      <c r="Z33" s="569">
        <v>3.263935</v>
      </c>
      <c r="AA33" s="569">
        <v>3.2741229999999999</v>
      </c>
      <c r="AB33" s="569">
        <v>2.9367179999999999</v>
      </c>
      <c r="AC33" s="569">
        <v>3.0706630000000001</v>
      </c>
      <c r="AD33" s="569">
        <v>2.830031</v>
      </c>
      <c r="AE33" s="569">
        <v>2.475368</v>
      </c>
      <c r="AF33" s="569">
        <v>2.3699210000000002</v>
      </c>
      <c r="AG33" s="569">
        <v>2.4680550000000001</v>
      </c>
      <c r="AH33" s="569">
        <v>2.407</v>
      </c>
      <c r="AI33" s="569">
        <v>2.3781020000000002</v>
      </c>
      <c r="AJ33" s="569">
        <v>2.105477</v>
      </c>
      <c r="AK33" s="569">
        <v>2.3819910000000002</v>
      </c>
      <c r="AL33" s="569">
        <v>2.4791340000000002</v>
      </c>
      <c r="AM33" s="569">
        <v>2.4766319999999999</v>
      </c>
      <c r="AN33" s="569">
        <v>2.129934</v>
      </c>
      <c r="AO33" s="569">
        <v>1.759827</v>
      </c>
      <c r="AP33" s="569">
        <v>2.2480720000000001</v>
      </c>
      <c r="AQ33" s="569">
        <v>2.449576</v>
      </c>
      <c r="AR33" s="569">
        <v>2.3463850000000002</v>
      </c>
      <c r="AS33" s="569">
        <v>2.3799920000000001</v>
      </c>
      <c r="AT33" s="569">
        <v>2.2978160000000001</v>
      </c>
      <c r="AU33" s="569">
        <v>1.7285269999999999</v>
      </c>
      <c r="AV33" s="569">
        <v>2.1130990000000001</v>
      </c>
      <c r="AW33" s="569">
        <v>2.3962590000000001</v>
      </c>
      <c r="AX33" s="569">
        <v>2.4860449999999998</v>
      </c>
      <c r="AY33" s="569">
        <v>2.4696549999999999</v>
      </c>
      <c r="AZ33" s="569">
        <v>2.1856100000000001</v>
      </c>
      <c r="BA33" s="569">
        <v>2.139999</v>
      </c>
      <c r="BB33" s="569">
        <v>1.771711</v>
      </c>
      <c r="BC33" s="569">
        <v>2.5201899999999999</v>
      </c>
      <c r="BD33" s="569">
        <v>2.4313099999999999</v>
      </c>
      <c r="BE33" s="570">
        <v>2.4417</v>
      </c>
      <c r="BF33" s="570">
        <v>2.4417</v>
      </c>
      <c r="BG33" s="570">
        <v>2.36293</v>
      </c>
      <c r="BH33" s="570">
        <v>2.4417</v>
      </c>
      <c r="BI33" s="570">
        <v>2.36293</v>
      </c>
      <c r="BJ33" s="570">
        <v>2.4417</v>
      </c>
      <c r="BK33" s="570">
        <v>2.4417</v>
      </c>
      <c r="BL33" s="570">
        <v>2.28417</v>
      </c>
      <c r="BM33" s="570">
        <v>1.7673300000000001</v>
      </c>
      <c r="BN33" s="570">
        <v>2.36293</v>
      </c>
      <c r="BO33" s="570">
        <v>2.4417</v>
      </c>
      <c r="BP33" s="570">
        <v>2.36293</v>
      </c>
      <c r="BQ33" s="570">
        <v>2.4417</v>
      </c>
      <c r="BR33" s="570">
        <v>2.4417</v>
      </c>
      <c r="BS33" s="570">
        <v>2.2279</v>
      </c>
      <c r="BT33" s="570">
        <v>1.89253</v>
      </c>
      <c r="BU33" s="570">
        <v>2.36293</v>
      </c>
      <c r="BV33" s="570">
        <v>2.4417</v>
      </c>
    </row>
    <row r="34" spans="1:74" ht="11.15" customHeight="1" x14ac:dyDescent="0.25">
      <c r="A34" s="415" t="s">
        <v>1148</v>
      </c>
      <c r="B34" s="418" t="s">
        <v>1139</v>
      </c>
      <c r="C34" s="569">
        <v>2.541015754</v>
      </c>
      <c r="D34" s="569">
        <v>2.242034672</v>
      </c>
      <c r="E34" s="569">
        <v>2.6348551279999999</v>
      </c>
      <c r="F34" s="569">
        <v>2.2957411510000001</v>
      </c>
      <c r="G34" s="569">
        <v>2.5997156320000001</v>
      </c>
      <c r="H34" s="569">
        <v>2.536030679</v>
      </c>
      <c r="I34" s="569">
        <v>2.7123652329999999</v>
      </c>
      <c r="J34" s="569">
        <v>2.669632666</v>
      </c>
      <c r="K34" s="569">
        <v>2.5651962159999999</v>
      </c>
      <c r="L34" s="569">
        <v>2.5093131880000001</v>
      </c>
      <c r="M34" s="569">
        <v>2.4929213319999999</v>
      </c>
      <c r="N34" s="569">
        <v>2.7482953750000001</v>
      </c>
      <c r="O34" s="569">
        <v>2.5383984929999999</v>
      </c>
      <c r="P34" s="569">
        <v>2.3637195480000002</v>
      </c>
      <c r="Q34" s="569">
        <v>2.5126768030000002</v>
      </c>
      <c r="R34" s="569">
        <v>2.4584600750000001</v>
      </c>
      <c r="S34" s="569">
        <v>2.5740743909999999</v>
      </c>
      <c r="T34" s="569">
        <v>2.4206127940000002</v>
      </c>
      <c r="U34" s="569">
        <v>2.5416630809999998</v>
      </c>
      <c r="V34" s="569">
        <v>2.493076233</v>
      </c>
      <c r="W34" s="569">
        <v>2.3698172290000001</v>
      </c>
      <c r="X34" s="569">
        <v>2.3814373760000001</v>
      </c>
      <c r="Y34" s="569">
        <v>2.3517225150000001</v>
      </c>
      <c r="Z34" s="569">
        <v>2.4744136349999999</v>
      </c>
      <c r="AA34" s="569">
        <v>2.570166526</v>
      </c>
      <c r="AB34" s="569">
        <v>2.073726127</v>
      </c>
      <c r="AC34" s="569">
        <v>2.4211474750000002</v>
      </c>
      <c r="AD34" s="569">
        <v>2.303364889</v>
      </c>
      <c r="AE34" s="569">
        <v>2.3623638969999998</v>
      </c>
      <c r="AF34" s="569">
        <v>2.3366264960000001</v>
      </c>
      <c r="AG34" s="569">
        <v>2.4282567199999998</v>
      </c>
      <c r="AH34" s="569">
        <v>2.4386904309999999</v>
      </c>
      <c r="AI34" s="569">
        <v>2.2669035769999999</v>
      </c>
      <c r="AJ34" s="569">
        <v>2.3673957300000001</v>
      </c>
      <c r="AK34" s="569">
        <v>2.4805946909999999</v>
      </c>
      <c r="AL34" s="569">
        <v>2.638890983</v>
      </c>
      <c r="AM34" s="569">
        <v>2.458753373</v>
      </c>
      <c r="AN34" s="569">
        <v>2.2627083520000002</v>
      </c>
      <c r="AO34" s="569">
        <v>2.5951973069999998</v>
      </c>
      <c r="AP34" s="569">
        <v>2.2351064389999999</v>
      </c>
      <c r="AQ34" s="569">
        <v>2.3002303089999998</v>
      </c>
      <c r="AR34" s="569">
        <v>2.3307113410000002</v>
      </c>
      <c r="AS34" s="569">
        <v>2.26310273</v>
      </c>
      <c r="AT34" s="569">
        <v>2.247654152</v>
      </c>
      <c r="AU34" s="569">
        <v>2.1018100419999999</v>
      </c>
      <c r="AV34" s="569">
        <v>2.066473292</v>
      </c>
      <c r="AW34" s="569">
        <v>2.1441352899999999</v>
      </c>
      <c r="AX34" s="569">
        <v>2.4068017930000001</v>
      </c>
      <c r="AY34" s="569">
        <v>2.5389201219999999</v>
      </c>
      <c r="AZ34" s="569">
        <v>2.1612246110000002</v>
      </c>
      <c r="BA34" s="569">
        <v>2.3904380999999999</v>
      </c>
      <c r="BB34" s="569">
        <v>2.130568324</v>
      </c>
      <c r="BC34" s="569">
        <v>2.2619590000000001</v>
      </c>
      <c r="BD34" s="569">
        <v>2.2197740000000001</v>
      </c>
      <c r="BE34" s="570">
        <v>2.3142520000000002</v>
      </c>
      <c r="BF34" s="570">
        <v>2.267884</v>
      </c>
      <c r="BG34" s="570">
        <v>2.1228389999999999</v>
      </c>
      <c r="BH34" s="570">
        <v>2.1782689999999998</v>
      </c>
      <c r="BI34" s="570">
        <v>2.3454640000000002</v>
      </c>
      <c r="BJ34" s="570">
        <v>2.443889</v>
      </c>
      <c r="BK34" s="570">
        <v>2.3124950000000002</v>
      </c>
      <c r="BL34" s="570">
        <v>2.159205</v>
      </c>
      <c r="BM34" s="570">
        <v>2.4156870000000001</v>
      </c>
      <c r="BN34" s="570">
        <v>2.2181199999999999</v>
      </c>
      <c r="BO34" s="570">
        <v>2.3397640000000002</v>
      </c>
      <c r="BP34" s="570">
        <v>2.284529</v>
      </c>
      <c r="BQ34" s="570">
        <v>2.3717980000000001</v>
      </c>
      <c r="BR34" s="570">
        <v>2.317374</v>
      </c>
      <c r="BS34" s="570">
        <v>2.1640280000000001</v>
      </c>
      <c r="BT34" s="570">
        <v>2.2148729999999999</v>
      </c>
      <c r="BU34" s="570">
        <v>2.375928</v>
      </c>
      <c r="BV34" s="570">
        <v>2.4709620000000001</v>
      </c>
    </row>
    <row r="35" spans="1:74" ht="11.15" customHeight="1" x14ac:dyDescent="0.25">
      <c r="A35" s="415" t="s">
        <v>1149</v>
      </c>
      <c r="B35" s="418" t="s">
        <v>1234</v>
      </c>
      <c r="C35" s="569">
        <v>0.61858933800000004</v>
      </c>
      <c r="D35" s="569">
        <v>0.56649201699999996</v>
      </c>
      <c r="E35" s="569">
        <v>0.63154422300000002</v>
      </c>
      <c r="F35" s="569">
        <v>0.572375101</v>
      </c>
      <c r="G35" s="569">
        <v>0.47657223900000001</v>
      </c>
      <c r="H35" s="569">
        <v>0.51815586499999999</v>
      </c>
      <c r="I35" s="569">
        <v>0.44554561500000001</v>
      </c>
      <c r="J35" s="569">
        <v>0.45733439599999998</v>
      </c>
      <c r="K35" s="569">
        <v>0.46364782199999999</v>
      </c>
      <c r="L35" s="569">
        <v>0.56975654499999995</v>
      </c>
      <c r="M35" s="569">
        <v>0.55105126999999998</v>
      </c>
      <c r="N35" s="569">
        <v>0.64736818799999996</v>
      </c>
      <c r="O35" s="569">
        <v>0.55604105400000003</v>
      </c>
      <c r="P35" s="569">
        <v>0.568946269</v>
      </c>
      <c r="Q35" s="569">
        <v>0.675254197</v>
      </c>
      <c r="R35" s="569">
        <v>0.64904775999999997</v>
      </c>
      <c r="S35" s="569">
        <v>0.55314084500000005</v>
      </c>
      <c r="T35" s="569">
        <v>0.46401141800000001</v>
      </c>
      <c r="U35" s="569">
        <v>0.49904348199999998</v>
      </c>
      <c r="V35" s="569">
        <v>0.46676637100000001</v>
      </c>
      <c r="W35" s="569">
        <v>0.55559442400000003</v>
      </c>
      <c r="X35" s="569">
        <v>0.56890435399999995</v>
      </c>
      <c r="Y35" s="569">
        <v>0.74342156299999995</v>
      </c>
      <c r="Z35" s="569">
        <v>0.63309783200000003</v>
      </c>
      <c r="AA35" s="569">
        <v>0.459257321</v>
      </c>
      <c r="AB35" s="569">
        <v>0.48225167099999999</v>
      </c>
      <c r="AC35" s="569">
        <v>0.80387760799999997</v>
      </c>
      <c r="AD35" s="569">
        <v>0.54751741200000004</v>
      </c>
      <c r="AE35" s="569">
        <v>0.53470625199999999</v>
      </c>
      <c r="AF35" s="569">
        <v>0.63538251899999998</v>
      </c>
      <c r="AG35" s="569">
        <v>0.45202173600000001</v>
      </c>
      <c r="AH35" s="569">
        <v>0.450892719</v>
      </c>
      <c r="AI35" s="569">
        <v>0.566624499</v>
      </c>
      <c r="AJ35" s="569">
        <v>0.551901325</v>
      </c>
      <c r="AK35" s="569">
        <v>0.59530490599999997</v>
      </c>
      <c r="AL35" s="569">
        <v>0.695245958</v>
      </c>
      <c r="AM35" s="569">
        <v>0.65253273199999995</v>
      </c>
      <c r="AN35" s="569">
        <v>0.71890575499999998</v>
      </c>
      <c r="AO35" s="569">
        <v>0.77976578699999999</v>
      </c>
      <c r="AP35" s="569">
        <v>0.75579731800000005</v>
      </c>
      <c r="AQ35" s="569">
        <v>0.67757344500000005</v>
      </c>
      <c r="AR35" s="569">
        <v>0.66357122499999999</v>
      </c>
      <c r="AS35" s="569">
        <v>0.62976645499999995</v>
      </c>
      <c r="AT35" s="569">
        <v>0.56275672200000004</v>
      </c>
      <c r="AU35" s="569">
        <v>0.56046184300000002</v>
      </c>
      <c r="AV35" s="569">
        <v>0.70795724599999998</v>
      </c>
      <c r="AW35" s="569">
        <v>0.74790398999999996</v>
      </c>
      <c r="AX35" s="569">
        <v>0.74642231999999997</v>
      </c>
      <c r="AY35" s="569">
        <v>0.60151502700000004</v>
      </c>
      <c r="AZ35" s="569">
        <v>0.79405462400000004</v>
      </c>
      <c r="BA35" s="569">
        <v>0.85072629899999996</v>
      </c>
      <c r="BB35" s="569">
        <v>0.78243663200000002</v>
      </c>
      <c r="BC35" s="569">
        <v>0.77492570000000005</v>
      </c>
      <c r="BD35" s="569">
        <v>0.64501260000000005</v>
      </c>
      <c r="BE35" s="570">
        <v>0.79807709999999998</v>
      </c>
      <c r="BF35" s="570">
        <v>0.75768000000000002</v>
      </c>
      <c r="BG35" s="570">
        <v>0.71792210000000001</v>
      </c>
      <c r="BH35" s="570">
        <v>0.8978353</v>
      </c>
      <c r="BI35" s="570">
        <v>0.79611620000000005</v>
      </c>
      <c r="BJ35" s="570">
        <v>1.0154700000000001</v>
      </c>
      <c r="BK35" s="570">
        <v>0.79009419999999997</v>
      </c>
      <c r="BL35" s="570">
        <v>0.99454869999999995</v>
      </c>
      <c r="BM35" s="570">
        <v>1.0937939999999999</v>
      </c>
      <c r="BN35" s="570">
        <v>0.98569269999999998</v>
      </c>
      <c r="BO35" s="570">
        <v>0.97726360000000001</v>
      </c>
      <c r="BP35" s="570">
        <v>0.86851909999999999</v>
      </c>
      <c r="BQ35" s="570">
        <v>0.83675049999999995</v>
      </c>
      <c r="BR35" s="570">
        <v>0.8165036</v>
      </c>
      <c r="BS35" s="570">
        <v>0.91549349999999996</v>
      </c>
      <c r="BT35" s="570">
        <v>1.1531659999999999</v>
      </c>
      <c r="BU35" s="570">
        <v>0.92535009999999995</v>
      </c>
      <c r="BV35" s="570">
        <v>1.102927</v>
      </c>
    </row>
    <row r="36" spans="1:74" ht="11.15" customHeight="1" x14ac:dyDescent="0.25">
      <c r="A36" s="415" t="s">
        <v>1150</v>
      </c>
      <c r="B36" s="416" t="s">
        <v>1235</v>
      </c>
      <c r="C36" s="569">
        <v>0.383799689</v>
      </c>
      <c r="D36" s="569">
        <v>0.11114611100000001</v>
      </c>
      <c r="E36" s="569">
        <v>1.7319477E-2</v>
      </c>
      <c r="F36" s="569">
        <v>-2.8059040000000001E-3</v>
      </c>
      <c r="G36" s="569">
        <v>4.5998155999999998E-2</v>
      </c>
      <c r="H36" s="569">
        <v>4.3071423999999997E-2</v>
      </c>
      <c r="I36" s="569">
        <v>6.2411135999999999E-2</v>
      </c>
      <c r="J36" s="569">
        <v>4.1215344000000001E-2</v>
      </c>
      <c r="K36" s="569">
        <v>4.3998270999999999E-2</v>
      </c>
      <c r="L36" s="569">
        <v>4.0158036000000001E-2</v>
      </c>
      <c r="M36" s="569">
        <v>3.8099938999999999E-2</v>
      </c>
      <c r="N36" s="569">
        <v>8.0465094000000001E-2</v>
      </c>
      <c r="O36" s="569">
        <v>7.9098932999999996E-2</v>
      </c>
      <c r="P36" s="569">
        <v>6.9025095999999994E-2</v>
      </c>
      <c r="Q36" s="569">
        <v>7.2007570000000007E-2</v>
      </c>
      <c r="R36" s="569">
        <v>5.6986938000000001E-2</v>
      </c>
      <c r="S36" s="569">
        <v>7.3385586000000003E-2</v>
      </c>
      <c r="T36" s="569">
        <v>4.0627436000000003E-2</v>
      </c>
      <c r="U36" s="569">
        <v>5.7498475E-2</v>
      </c>
      <c r="V36" s="569">
        <v>4.7226678000000001E-2</v>
      </c>
      <c r="W36" s="569">
        <v>5.2539475000000002E-2</v>
      </c>
      <c r="X36" s="569">
        <v>5.4941416999999999E-2</v>
      </c>
      <c r="Y36" s="569">
        <v>5.2636744999999999E-2</v>
      </c>
      <c r="Z36" s="569">
        <v>9.4480037000000003E-2</v>
      </c>
      <c r="AA36" s="569">
        <v>0.16743904800000001</v>
      </c>
      <c r="AB36" s="569">
        <v>0.16364062099999999</v>
      </c>
      <c r="AC36" s="569">
        <v>5.06145E-2</v>
      </c>
      <c r="AD36" s="569">
        <v>6.4282599999999995E-2</v>
      </c>
      <c r="AE36" s="569">
        <v>3.0509905E-2</v>
      </c>
      <c r="AF36" s="569">
        <v>6.2714131000000006E-2</v>
      </c>
      <c r="AG36" s="569">
        <v>6.0224921000000001E-2</v>
      </c>
      <c r="AH36" s="569">
        <v>0.210045812</v>
      </c>
      <c r="AI36" s="569">
        <v>0.13731048900000001</v>
      </c>
      <c r="AJ36" s="569">
        <v>2.7464367E-2</v>
      </c>
      <c r="AK36" s="569">
        <v>2.8636255999999999E-2</v>
      </c>
      <c r="AL36" s="569">
        <v>3.9257950999999999E-2</v>
      </c>
      <c r="AM36" s="569">
        <v>0.92553487800000001</v>
      </c>
      <c r="AN36" s="569">
        <v>0.12779014699999999</v>
      </c>
      <c r="AO36" s="569">
        <v>5.4376886999999999E-2</v>
      </c>
      <c r="AP36" s="569">
        <v>3.2487068000000001E-2</v>
      </c>
      <c r="AQ36" s="569">
        <v>4.5648706999999997E-2</v>
      </c>
      <c r="AR36" s="569">
        <v>3.6515658999999999E-2</v>
      </c>
      <c r="AS36" s="569">
        <v>4.0475425000000002E-2</v>
      </c>
      <c r="AT36" s="569">
        <v>5.1671302000000002E-2</v>
      </c>
      <c r="AU36" s="569">
        <v>3.5687603999999998E-2</v>
      </c>
      <c r="AV36" s="569">
        <v>3.7922356999999997E-2</v>
      </c>
      <c r="AW36" s="569">
        <v>4.7617989999999999E-2</v>
      </c>
      <c r="AX36" s="569">
        <v>0.734206735</v>
      </c>
      <c r="AY36" s="569">
        <v>5.2343553000000001E-2</v>
      </c>
      <c r="AZ36" s="569">
        <v>0.177729633</v>
      </c>
      <c r="BA36" s="569">
        <v>4.3501355999999998E-2</v>
      </c>
      <c r="BB36" s="569">
        <v>2.9166480000000002E-2</v>
      </c>
      <c r="BC36" s="569">
        <v>4.4829800000000003E-2</v>
      </c>
      <c r="BD36" s="569">
        <v>4.5711099999999998E-2</v>
      </c>
      <c r="BE36" s="570">
        <v>4.27231E-2</v>
      </c>
      <c r="BF36" s="570">
        <v>0.119531</v>
      </c>
      <c r="BG36" s="570">
        <v>7.6030700000000007E-2</v>
      </c>
      <c r="BH36" s="570">
        <v>3.9378000000000003E-2</v>
      </c>
      <c r="BI36" s="570">
        <v>4.7432500000000002E-2</v>
      </c>
      <c r="BJ36" s="570">
        <v>0.31311220000000001</v>
      </c>
      <c r="BK36" s="570">
        <v>0.4476908</v>
      </c>
      <c r="BL36" s="570">
        <v>0.18586440000000001</v>
      </c>
      <c r="BM36" s="570">
        <v>3.9055399999999997E-2</v>
      </c>
      <c r="BN36" s="570">
        <v>2.3929200000000001E-2</v>
      </c>
      <c r="BO36" s="570">
        <v>4.0582E-2</v>
      </c>
      <c r="BP36" s="570">
        <v>3.9729399999999998E-2</v>
      </c>
      <c r="BQ36" s="570">
        <v>4.1932799999999999E-2</v>
      </c>
      <c r="BR36" s="570">
        <v>0.1401705</v>
      </c>
      <c r="BS36" s="570">
        <v>7.3915700000000001E-2</v>
      </c>
      <c r="BT36" s="570">
        <v>4.0456899999999997E-2</v>
      </c>
      <c r="BU36" s="570">
        <v>4.0123399999999997E-2</v>
      </c>
      <c r="BV36" s="570">
        <v>0.38572279999999998</v>
      </c>
    </row>
    <row r="37" spans="1:74" ht="11.15" customHeight="1" x14ac:dyDescent="0.25">
      <c r="A37" s="415" t="s">
        <v>1151</v>
      </c>
      <c r="B37" s="418" t="s">
        <v>1143</v>
      </c>
      <c r="C37" s="569">
        <v>11.991113465</v>
      </c>
      <c r="D37" s="569">
        <v>10.574644407999999</v>
      </c>
      <c r="E37" s="569">
        <v>9.8900130550000007</v>
      </c>
      <c r="F37" s="569">
        <v>9.2636092629999993</v>
      </c>
      <c r="G37" s="569">
        <v>10.218725566</v>
      </c>
      <c r="H37" s="569">
        <v>11.11461139</v>
      </c>
      <c r="I37" s="569">
        <v>14.362180516</v>
      </c>
      <c r="J37" s="569">
        <v>13.323432386</v>
      </c>
      <c r="K37" s="569">
        <v>11.385866749</v>
      </c>
      <c r="L37" s="569">
        <v>10.840227536</v>
      </c>
      <c r="M37" s="569">
        <v>10.827561971</v>
      </c>
      <c r="N37" s="569">
        <v>11.830068059</v>
      </c>
      <c r="O37" s="569">
        <v>11.527500257</v>
      </c>
      <c r="P37" s="569">
        <v>10.548092915</v>
      </c>
      <c r="Q37" s="569">
        <v>10.374995527999999</v>
      </c>
      <c r="R37" s="569">
        <v>9.2161773799999995</v>
      </c>
      <c r="S37" s="569">
        <v>9.3559833369999996</v>
      </c>
      <c r="T37" s="569">
        <v>11.423636682</v>
      </c>
      <c r="U37" s="569">
        <v>14.260782813000001</v>
      </c>
      <c r="V37" s="569">
        <v>13.195171686</v>
      </c>
      <c r="W37" s="569">
        <v>11.047939009</v>
      </c>
      <c r="X37" s="569">
        <v>10.283847685</v>
      </c>
      <c r="Y37" s="569">
        <v>10.591518216000001</v>
      </c>
      <c r="Z37" s="569">
        <v>11.045774256</v>
      </c>
      <c r="AA37" s="569">
        <v>11.301651915000001</v>
      </c>
      <c r="AB37" s="569">
        <v>9.886395448</v>
      </c>
      <c r="AC37" s="569">
        <v>10.400522186</v>
      </c>
      <c r="AD37" s="569">
        <v>9.1767859789999999</v>
      </c>
      <c r="AE37" s="569">
        <v>9.7351104310000007</v>
      </c>
      <c r="AF37" s="569">
        <v>11.675998831999999</v>
      </c>
      <c r="AG37" s="569">
        <v>12.240731801000001</v>
      </c>
      <c r="AH37" s="569">
        <v>12.981750819</v>
      </c>
      <c r="AI37" s="569">
        <v>10.415390479999999</v>
      </c>
      <c r="AJ37" s="569">
        <v>10.090166479000001</v>
      </c>
      <c r="AK37" s="569">
        <v>10.343316003</v>
      </c>
      <c r="AL37" s="569">
        <v>10.802977083</v>
      </c>
      <c r="AM37" s="569">
        <v>11.631100927</v>
      </c>
      <c r="AN37" s="569">
        <v>9.9435054619999992</v>
      </c>
      <c r="AO37" s="569">
        <v>9.4490406440000001</v>
      </c>
      <c r="AP37" s="569">
        <v>9.6690817439999996</v>
      </c>
      <c r="AQ37" s="569">
        <v>10.737833271</v>
      </c>
      <c r="AR37" s="569">
        <v>11.176197303</v>
      </c>
      <c r="AS37" s="569">
        <v>13.419020365</v>
      </c>
      <c r="AT37" s="569">
        <v>13.056419664</v>
      </c>
      <c r="AU37" s="569">
        <v>9.5781269279999997</v>
      </c>
      <c r="AV37" s="569">
        <v>9.5568367589999994</v>
      </c>
      <c r="AW37" s="569">
        <v>10.121488364999999</v>
      </c>
      <c r="AX37" s="569">
        <v>11.213778036000001</v>
      </c>
      <c r="AY37" s="569">
        <v>10.429392535</v>
      </c>
      <c r="AZ37" s="569">
        <v>9.7250707110000008</v>
      </c>
      <c r="BA37" s="569">
        <v>9.5670515290000004</v>
      </c>
      <c r="BB37" s="569">
        <v>8.7914014849999997</v>
      </c>
      <c r="BC37" s="569">
        <v>9.7985450000000007</v>
      </c>
      <c r="BD37" s="569">
        <v>10.57386</v>
      </c>
      <c r="BE37" s="570">
        <v>12.94847</v>
      </c>
      <c r="BF37" s="570">
        <v>12.575279999999999</v>
      </c>
      <c r="BG37" s="570">
        <v>10.26591</v>
      </c>
      <c r="BH37" s="570">
        <v>9.6784180000000006</v>
      </c>
      <c r="BI37" s="570">
        <v>9.7684440000000006</v>
      </c>
      <c r="BJ37" s="570">
        <v>10.77008</v>
      </c>
      <c r="BK37" s="570">
        <v>10.702809999999999</v>
      </c>
      <c r="BL37" s="570">
        <v>9.8365810000000007</v>
      </c>
      <c r="BM37" s="570">
        <v>9.8063680000000009</v>
      </c>
      <c r="BN37" s="570">
        <v>9.0956069999999993</v>
      </c>
      <c r="BO37" s="570">
        <v>9.9663129999999995</v>
      </c>
      <c r="BP37" s="570">
        <v>11.266529999999999</v>
      </c>
      <c r="BQ37" s="570">
        <v>13.487259999999999</v>
      </c>
      <c r="BR37" s="570">
        <v>12.867010000000001</v>
      </c>
      <c r="BS37" s="570">
        <v>10.46012</v>
      </c>
      <c r="BT37" s="570">
        <v>9.7423559999999991</v>
      </c>
      <c r="BU37" s="570">
        <v>10.034829999999999</v>
      </c>
      <c r="BV37" s="570">
        <v>11.001530000000001</v>
      </c>
    </row>
    <row r="38" spans="1:74" ht="11.15" customHeight="1" x14ac:dyDescent="0.25">
      <c r="A38" s="415" t="s">
        <v>1152</v>
      </c>
      <c r="B38" s="416" t="s">
        <v>1236</v>
      </c>
      <c r="C38" s="569">
        <v>13.927788</v>
      </c>
      <c r="D38" s="569">
        <v>12.201897000000001</v>
      </c>
      <c r="E38" s="569">
        <v>12.760063000000001</v>
      </c>
      <c r="F38" s="569">
        <v>11.142821</v>
      </c>
      <c r="G38" s="569">
        <v>11.552856</v>
      </c>
      <c r="H38" s="569">
        <v>12.882329</v>
      </c>
      <c r="I38" s="569">
        <v>16.723877999999999</v>
      </c>
      <c r="J38" s="569">
        <v>15.099152999999999</v>
      </c>
      <c r="K38" s="569">
        <v>12.584186000000001</v>
      </c>
      <c r="L38" s="569">
        <v>11.701275000000001</v>
      </c>
      <c r="M38" s="569">
        <v>12.003873</v>
      </c>
      <c r="N38" s="569">
        <v>13.251586</v>
      </c>
      <c r="O38" s="569">
        <v>13.123086000000001</v>
      </c>
      <c r="P38" s="569">
        <v>12.089384000000001</v>
      </c>
      <c r="Q38" s="569">
        <v>11.631062</v>
      </c>
      <c r="R38" s="569">
        <v>10.320007</v>
      </c>
      <c r="S38" s="569">
        <v>10.692757</v>
      </c>
      <c r="T38" s="569">
        <v>12.925613</v>
      </c>
      <c r="U38" s="569">
        <v>16.439550000000001</v>
      </c>
      <c r="V38" s="569">
        <v>15.156836999999999</v>
      </c>
      <c r="W38" s="569">
        <v>12.229409</v>
      </c>
      <c r="X38" s="569">
        <v>11.363655</v>
      </c>
      <c r="Y38" s="569">
        <v>11.296244</v>
      </c>
      <c r="Z38" s="569">
        <v>12.930681</v>
      </c>
      <c r="AA38" s="569">
        <v>13.223711</v>
      </c>
      <c r="AB38" s="569">
        <v>12.147183999999999</v>
      </c>
      <c r="AC38" s="569">
        <v>11.930161</v>
      </c>
      <c r="AD38" s="569">
        <v>10.610669</v>
      </c>
      <c r="AE38" s="569">
        <v>11.314845</v>
      </c>
      <c r="AF38" s="569">
        <v>13.754079000000001</v>
      </c>
      <c r="AG38" s="569">
        <v>14.962937999999999</v>
      </c>
      <c r="AH38" s="569">
        <v>15.637915</v>
      </c>
      <c r="AI38" s="569">
        <v>12.591926000000001</v>
      </c>
      <c r="AJ38" s="569">
        <v>11.554100999999999</v>
      </c>
      <c r="AK38" s="569">
        <v>11.605649</v>
      </c>
      <c r="AL38" s="569">
        <v>12.645562999999999</v>
      </c>
      <c r="AM38" s="569">
        <v>13.97039</v>
      </c>
      <c r="AN38" s="569">
        <v>12.007031</v>
      </c>
      <c r="AO38" s="569">
        <v>12.095578</v>
      </c>
      <c r="AP38" s="569">
        <v>10.768924</v>
      </c>
      <c r="AQ38" s="569">
        <v>11.527875999999999</v>
      </c>
      <c r="AR38" s="569">
        <v>12.668126000000001</v>
      </c>
      <c r="AS38" s="569">
        <v>15.765587999999999</v>
      </c>
      <c r="AT38" s="569">
        <v>15.923831</v>
      </c>
      <c r="AU38" s="569">
        <v>12.340597000000001</v>
      </c>
      <c r="AV38" s="569">
        <v>11.119373</v>
      </c>
      <c r="AW38" s="569">
        <v>11.447889999999999</v>
      </c>
      <c r="AX38" s="569">
        <v>13.046155000000001</v>
      </c>
      <c r="AY38" s="569">
        <v>12.699878999999999</v>
      </c>
      <c r="AZ38" s="569">
        <v>11.432169999999999</v>
      </c>
      <c r="BA38" s="569">
        <v>11.992837</v>
      </c>
      <c r="BB38" s="569">
        <v>10.478895</v>
      </c>
      <c r="BC38" s="569">
        <v>10.838215</v>
      </c>
      <c r="BD38" s="569">
        <v>12.318820000000001</v>
      </c>
      <c r="BE38" s="570">
        <v>15.42581</v>
      </c>
      <c r="BF38" s="570">
        <v>15.199540000000001</v>
      </c>
      <c r="BG38" s="570">
        <v>12.228260000000001</v>
      </c>
      <c r="BH38" s="570">
        <v>11.07607</v>
      </c>
      <c r="BI38" s="570">
        <v>11.325279999999999</v>
      </c>
      <c r="BJ38" s="570">
        <v>12.969849999999999</v>
      </c>
      <c r="BK38" s="570">
        <v>13.18871</v>
      </c>
      <c r="BL38" s="570">
        <v>12.08211</v>
      </c>
      <c r="BM38" s="570">
        <v>12.28923</v>
      </c>
      <c r="BN38" s="570">
        <v>10.88181</v>
      </c>
      <c r="BO38" s="570">
        <v>11.779299999999999</v>
      </c>
      <c r="BP38" s="570">
        <v>13.682840000000001</v>
      </c>
      <c r="BQ38" s="570">
        <v>16.420069999999999</v>
      </c>
      <c r="BR38" s="570">
        <v>15.762090000000001</v>
      </c>
      <c r="BS38" s="570">
        <v>12.692360000000001</v>
      </c>
      <c r="BT38" s="570">
        <v>11.469670000000001</v>
      </c>
      <c r="BU38" s="570">
        <v>11.67934</v>
      </c>
      <c r="BV38" s="570">
        <v>13.288729999999999</v>
      </c>
    </row>
    <row r="39" spans="1:74" ht="11.15" customHeight="1" x14ac:dyDescent="0.25">
      <c r="A39" s="409"/>
      <c r="B39" s="102" t="s">
        <v>1238</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67"/>
      <c r="BF39" s="267"/>
      <c r="BG39" s="267"/>
      <c r="BH39" s="267"/>
      <c r="BI39" s="267"/>
      <c r="BJ39" s="267"/>
      <c r="BK39" s="267"/>
      <c r="BL39" s="267"/>
      <c r="BM39" s="267"/>
      <c r="BN39" s="267"/>
      <c r="BO39" s="267"/>
      <c r="BP39" s="267"/>
      <c r="BQ39" s="267"/>
      <c r="BR39" s="267"/>
      <c r="BS39" s="267"/>
      <c r="BT39" s="267"/>
      <c r="BU39" s="267"/>
      <c r="BV39" s="267"/>
    </row>
    <row r="40" spans="1:74" ht="11.15" customHeight="1" x14ac:dyDescent="0.25">
      <c r="A40" s="415" t="s">
        <v>1153</v>
      </c>
      <c r="B40" s="416" t="s">
        <v>1394</v>
      </c>
      <c r="C40" s="569">
        <v>23.577641385</v>
      </c>
      <c r="D40" s="569">
        <v>23.488582304000001</v>
      </c>
      <c r="E40" s="569">
        <v>23.666043654999999</v>
      </c>
      <c r="F40" s="569">
        <v>19.144651359000001</v>
      </c>
      <c r="G40" s="569">
        <v>20.621514673</v>
      </c>
      <c r="H40" s="569">
        <v>25.7625858</v>
      </c>
      <c r="I40" s="569">
        <v>33.182800671999999</v>
      </c>
      <c r="J40" s="569">
        <v>31.581232861</v>
      </c>
      <c r="K40" s="569">
        <v>26.476665862000001</v>
      </c>
      <c r="L40" s="569">
        <v>23.114625842999999</v>
      </c>
      <c r="M40" s="569">
        <v>21.853505769000002</v>
      </c>
      <c r="N40" s="569">
        <v>26.118671538000001</v>
      </c>
      <c r="O40" s="569">
        <v>28.417717084</v>
      </c>
      <c r="P40" s="569">
        <v>26.290444872999998</v>
      </c>
      <c r="Q40" s="569">
        <v>26.253165926000001</v>
      </c>
      <c r="R40" s="569">
        <v>21.906882093</v>
      </c>
      <c r="S40" s="569">
        <v>21.627072521999999</v>
      </c>
      <c r="T40" s="569">
        <v>27.596354945000002</v>
      </c>
      <c r="U40" s="569">
        <v>36.508154845999996</v>
      </c>
      <c r="V40" s="569">
        <v>33.433145633000002</v>
      </c>
      <c r="W40" s="569">
        <v>26.670318397999999</v>
      </c>
      <c r="X40" s="569">
        <v>24.014930407000001</v>
      </c>
      <c r="Y40" s="569">
        <v>20.285044801000002</v>
      </c>
      <c r="Z40" s="569">
        <v>25.765267504000001</v>
      </c>
      <c r="AA40" s="569">
        <v>25.875181625</v>
      </c>
      <c r="AB40" s="569">
        <v>22.602738249000002</v>
      </c>
      <c r="AC40" s="569">
        <v>23.806918026999998</v>
      </c>
      <c r="AD40" s="569">
        <v>21.628948263000002</v>
      </c>
      <c r="AE40" s="569">
        <v>22.309867403999998</v>
      </c>
      <c r="AF40" s="569">
        <v>27.49856746</v>
      </c>
      <c r="AG40" s="569">
        <v>31.469946647</v>
      </c>
      <c r="AH40" s="569">
        <v>32.899928668000001</v>
      </c>
      <c r="AI40" s="569">
        <v>25.593735605999999</v>
      </c>
      <c r="AJ40" s="569">
        <v>26.142855049000001</v>
      </c>
      <c r="AK40" s="569">
        <v>25.655771902000001</v>
      </c>
      <c r="AL40" s="569">
        <v>27.094792935000001</v>
      </c>
      <c r="AM40" s="569">
        <v>26.821784758</v>
      </c>
      <c r="AN40" s="569">
        <v>24.243239603999999</v>
      </c>
      <c r="AO40" s="569">
        <v>25.745105487</v>
      </c>
      <c r="AP40" s="569">
        <v>20.298223321999998</v>
      </c>
      <c r="AQ40" s="569">
        <v>23.910266141000001</v>
      </c>
      <c r="AR40" s="569">
        <v>30.045736089999998</v>
      </c>
      <c r="AS40" s="569">
        <v>37.009649234000001</v>
      </c>
      <c r="AT40" s="569">
        <v>36.468409811000001</v>
      </c>
      <c r="AU40" s="569">
        <v>30.306266990000001</v>
      </c>
      <c r="AV40" s="569">
        <v>26.78737542</v>
      </c>
      <c r="AW40" s="569">
        <v>25.230139347000001</v>
      </c>
      <c r="AX40" s="569">
        <v>27.888031873999999</v>
      </c>
      <c r="AY40" s="569">
        <v>30.383934206999999</v>
      </c>
      <c r="AZ40" s="569">
        <v>27.126664601000002</v>
      </c>
      <c r="BA40" s="569">
        <v>28.441337126000001</v>
      </c>
      <c r="BB40" s="569">
        <v>23.329784590999999</v>
      </c>
      <c r="BC40" s="569">
        <v>26.339560138</v>
      </c>
      <c r="BD40" s="569">
        <v>31.103069850000001</v>
      </c>
      <c r="BE40" s="570">
        <v>37.64188</v>
      </c>
      <c r="BF40" s="570">
        <v>37.710999999999999</v>
      </c>
      <c r="BG40" s="570">
        <v>31.147379999999998</v>
      </c>
      <c r="BH40" s="570">
        <v>26.609539999999999</v>
      </c>
      <c r="BI40" s="570">
        <v>26.34375</v>
      </c>
      <c r="BJ40" s="570">
        <v>31.662140000000001</v>
      </c>
      <c r="BK40" s="570">
        <v>31.445360000000001</v>
      </c>
      <c r="BL40" s="570">
        <v>27.441960000000002</v>
      </c>
      <c r="BM40" s="570">
        <v>27.687169999999998</v>
      </c>
      <c r="BN40" s="570">
        <v>24.45994</v>
      </c>
      <c r="BO40" s="570">
        <v>25.328779999999998</v>
      </c>
      <c r="BP40" s="570">
        <v>30.52825</v>
      </c>
      <c r="BQ40" s="570">
        <v>39.988210000000002</v>
      </c>
      <c r="BR40" s="570">
        <v>38.369599999999998</v>
      </c>
      <c r="BS40" s="570">
        <v>30.273990000000001</v>
      </c>
      <c r="BT40" s="570">
        <v>25.033729999999998</v>
      </c>
      <c r="BU40" s="570">
        <v>27.060669999999998</v>
      </c>
      <c r="BV40" s="570">
        <v>30.595300000000002</v>
      </c>
    </row>
    <row r="41" spans="1:74" ht="11.15" customHeight="1" x14ac:dyDescent="0.25">
      <c r="A41" s="415" t="s">
        <v>1154</v>
      </c>
      <c r="B41" s="418" t="s">
        <v>80</v>
      </c>
      <c r="C41" s="569">
        <v>21.747715916000001</v>
      </c>
      <c r="D41" s="569">
        <v>15.292684415</v>
      </c>
      <c r="E41" s="569">
        <v>16.307267370000002</v>
      </c>
      <c r="F41" s="569">
        <v>11.771934763000001</v>
      </c>
      <c r="G41" s="569">
        <v>13.657118228</v>
      </c>
      <c r="H41" s="569">
        <v>14.294750832</v>
      </c>
      <c r="I41" s="569">
        <v>20.030178351</v>
      </c>
      <c r="J41" s="569">
        <v>16.674341817999998</v>
      </c>
      <c r="K41" s="569">
        <v>14.876386153</v>
      </c>
      <c r="L41" s="569">
        <v>10.562555604</v>
      </c>
      <c r="M41" s="569">
        <v>14.433888047</v>
      </c>
      <c r="N41" s="569">
        <v>13.645176169999999</v>
      </c>
      <c r="O41" s="569">
        <v>12.442781044</v>
      </c>
      <c r="P41" s="569">
        <v>11.977560064</v>
      </c>
      <c r="Q41" s="569">
        <v>9.3370079760000007</v>
      </c>
      <c r="R41" s="569">
        <v>7.313116076</v>
      </c>
      <c r="S41" s="569">
        <v>9.0785404520000004</v>
      </c>
      <c r="T41" s="569">
        <v>13.251508526</v>
      </c>
      <c r="U41" s="569">
        <v>18.817444277</v>
      </c>
      <c r="V41" s="569">
        <v>16.887344279000001</v>
      </c>
      <c r="W41" s="569">
        <v>10.882438966</v>
      </c>
      <c r="X41" s="569">
        <v>9.6242066919999996</v>
      </c>
      <c r="Y41" s="569">
        <v>12.151286494000001</v>
      </c>
      <c r="Z41" s="569">
        <v>16.18249101</v>
      </c>
      <c r="AA41" s="569">
        <v>16.743927436</v>
      </c>
      <c r="AB41" s="569">
        <v>20.409738678</v>
      </c>
      <c r="AC41" s="569">
        <v>12.683046763</v>
      </c>
      <c r="AD41" s="569">
        <v>10.476472797</v>
      </c>
      <c r="AE41" s="569">
        <v>11.436374662</v>
      </c>
      <c r="AF41" s="569">
        <v>17.853197160000001</v>
      </c>
      <c r="AG41" s="569">
        <v>21.226040175000001</v>
      </c>
      <c r="AH41" s="569">
        <v>20.758307085999999</v>
      </c>
      <c r="AI41" s="569">
        <v>13.330375504999999</v>
      </c>
      <c r="AJ41" s="569">
        <v>9.0429991449999996</v>
      </c>
      <c r="AK41" s="569">
        <v>9.2259576590000005</v>
      </c>
      <c r="AL41" s="569">
        <v>11.498792262</v>
      </c>
      <c r="AM41" s="569">
        <v>21.374861454000001</v>
      </c>
      <c r="AN41" s="569">
        <v>15.572680009999999</v>
      </c>
      <c r="AO41" s="569">
        <v>11.637979960999999</v>
      </c>
      <c r="AP41" s="569">
        <v>11.194153255</v>
      </c>
      <c r="AQ41" s="569">
        <v>11.197770989</v>
      </c>
      <c r="AR41" s="569">
        <v>12.896909607</v>
      </c>
      <c r="AS41" s="569">
        <v>15.615937119</v>
      </c>
      <c r="AT41" s="569">
        <v>16.450112430000001</v>
      </c>
      <c r="AU41" s="569">
        <v>10.125898772999999</v>
      </c>
      <c r="AV41" s="569">
        <v>7.1609854400000001</v>
      </c>
      <c r="AW41" s="569">
        <v>9.1562886950000006</v>
      </c>
      <c r="AX41" s="569">
        <v>14.412410413</v>
      </c>
      <c r="AY41" s="569">
        <v>9.8977238530000005</v>
      </c>
      <c r="AZ41" s="569">
        <v>8.4992935500000009</v>
      </c>
      <c r="BA41" s="569">
        <v>9.5256676729999992</v>
      </c>
      <c r="BB41" s="569">
        <v>7.9018749509999999</v>
      </c>
      <c r="BC41" s="569">
        <v>6.5894779999999997</v>
      </c>
      <c r="BD41" s="569">
        <v>7.4997280000000002</v>
      </c>
      <c r="BE41" s="570">
        <v>13.661960000000001</v>
      </c>
      <c r="BF41" s="570">
        <v>13.518380000000001</v>
      </c>
      <c r="BG41" s="570">
        <v>8.0051220000000001</v>
      </c>
      <c r="BH41" s="570">
        <v>4.5373070000000002</v>
      </c>
      <c r="BI41" s="570">
        <v>7.3254739999999998</v>
      </c>
      <c r="BJ41" s="570">
        <v>10.283810000000001</v>
      </c>
      <c r="BK41" s="570">
        <v>11.637639999999999</v>
      </c>
      <c r="BL41" s="570">
        <v>10.46815</v>
      </c>
      <c r="BM41" s="570">
        <v>8.3014500000000009</v>
      </c>
      <c r="BN41" s="570">
        <v>6.9343219999999999</v>
      </c>
      <c r="BO41" s="570">
        <v>6.1499180000000004</v>
      </c>
      <c r="BP41" s="570">
        <v>11.090920000000001</v>
      </c>
      <c r="BQ41" s="570">
        <v>11.4138</v>
      </c>
      <c r="BR41" s="570">
        <v>11.08108</v>
      </c>
      <c r="BS41" s="570">
        <v>6.026383</v>
      </c>
      <c r="BT41" s="570">
        <v>3.6807319999999999</v>
      </c>
      <c r="BU41" s="570">
        <v>5.1146250000000002</v>
      </c>
      <c r="BV41" s="570">
        <v>10.182589999999999</v>
      </c>
    </row>
    <row r="42" spans="1:74" ht="11.15" customHeight="1" x14ac:dyDescent="0.25">
      <c r="A42" s="415" t="s">
        <v>1155</v>
      </c>
      <c r="B42" s="418" t="s">
        <v>81</v>
      </c>
      <c r="C42" s="569">
        <v>25.511693000000001</v>
      </c>
      <c r="D42" s="569">
        <v>22.232628999999999</v>
      </c>
      <c r="E42" s="569">
        <v>21.816561</v>
      </c>
      <c r="F42" s="569">
        <v>20.985571</v>
      </c>
      <c r="G42" s="569">
        <v>23.905849</v>
      </c>
      <c r="H42" s="569">
        <v>23.655968999999999</v>
      </c>
      <c r="I42" s="569">
        <v>24.594460000000002</v>
      </c>
      <c r="J42" s="569">
        <v>24.391673999999998</v>
      </c>
      <c r="K42" s="569">
        <v>22.711638000000001</v>
      </c>
      <c r="L42" s="569">
        <v>21.379864000000001</v>
      </c>
      <c r="M42" s="569">
        <v>21.870892999999999</v>
      </c>
      <c r="N42" s="569">
        <v>24.861221</v>
      </c>
      <c r="O42" s="569">
        <v>24.934111000000001</v>
      </c>
      <c r="P42" s="569">
        <v>22.001196</v>
      </c>
      <c r="Q42" s="569">
        <v>21.964994999999998</v>
      </c>
      <c r="R42" s="569">
        <v>20.822652000000001</v>
      </c>
      <c r="S42" s="569">
        <v>22.672436000000001</v>
      </c>
      <c r="T42" s="569">
        <v>23.568380999999999</v>
      </c>
      <c r="U42" s="569">
        <v>24.085398999999999</v>
      </c>
      <c r="V42" s="569">
        <v>24.138093000000001</v>
      </c>
      <c r="W42" s="569">
        <v>22.629688000000002</v>
      </c>
      <c r="X42" s="569">
        <v>21.771270000000001</v>
      </c>
      <c r="Y42" s="569">
        <v>22.651841999999998</v>
      </c>
      <c r="Z42" s="569">
        <v>24.509457000000001</v>
      </c>
      <c r="AA42" s="569">
        <v>25.059024999999998</v>
      </c>
      <c r="AB42" s="569">
        <v>22.059631</v>
      </c>
      <c r="AC42" s="569">
        <v>21.140552</v>
      </c>
      <c r="AD42" s="569">
        <v>19.603925</v>
      </c>
      <c r="AE42" s="569">
        <v>21.749980999999998</v>
      </c>
      <c r="AF42" s="569">
        <v>23.295214999999999</v>
      </c>
      <c r="AG42" s="569">
        <v>23.527076999999998</v>
      </c>
      <c r="AH42" s="569">
        <v>24.210357999999999</v>
      </c>
      <c r="AI42" s="569">
        <v>22.781082999999999</v>
      </c>
      <c r="AJ42" s="569">
        <v>21.486812</v>
      </c>
      <c r="AK42" s="569">
        <v>21.970548000000001</v>
      </c>
      <c r="AL42" s="569">
        <v>24.808299999999999</v>
      </c>
      <c r="AM42" s="569">
        <v>24.976103999999999</v>
      </c>
      <c r="AN42" s="569">
        <v>21.677513999999999</v>
      </c>
      <c r="AO42" s="569">
        <v>22.356406</v>
      </c>
      <c r="AP42" s="569">
        <v>19.338346000000001</v>
      </c>
      <c r="AQ42" s="569">
        <v>22.62135</v>
      </c>
      <c r="AR42" s="569">
        <v>23.104254000000001</v>
      </c>
      <c r="AS42" s="569">
        <v>23.994440999999998</v>
      </c>
      <c r="AT42" s="569">
        <v>23.605253999999999</v>
      </c>
      <c r="AU42" s="569">
        <v>22.09065</v>
      </c>
      <c r="AV42" s="569">
        <v>20.431763</v>
      </c>
      <c r="AW42" s="569">
        <v>22.007086000000001</v>
      </c>
      <c r="AX42" s="569">
        <v>24.383047000000001</v>
      </c>
      <c r="AY42" s="569">
        <v>24.382957999999999</v>
      </c>
      <c r="AZ42" s="569">
        <v>21.35632</v>
      </c>
      <c r="BA42" s="569">
        <v>21.878081000000002</v>
      </c>
      <c r="BB42" s="569">
        <v>20.077632000000001</v>
      </c>
      <c r="BC42" s="569">
        <v>22.195900000000002</v>
      </c>
      <c r="BD42" s="569">
        <v>23.36393</v>
      </c>
      <c r="BE42" s="570">
        <v>24.419730000000001</v>
      </c>
      <c r="BF42" s="570">
        <v>24.419730000000001</v>
      </c>
      <c r="BG42" s="570">
        <v>22.23912</v>
      </c>
      <c r="BH42" s="570">
        <v>21.891380000000002</v>
      </c>
      <c r="BI42" s="570">
        <v>22.127279999999999</v>
      </c>
      <c r="BJ42" s="570">
        <v>24.419730000000001</v>
      </c>
      <c r="BK42" s="570">
        <v>24.419730000000001</v>
      </c>
      <c r="BL42" s="570">
        <v>22.09318</v>
      </c>
      <c r="BM42" s="570">
        <v>22.429469999999998</v>
      </c>
      <c r="BN42" s="570">
        <v>18.02862</v>
      </c>
      <c r="BO42" s="570">
        <v>23.241679999999999</v>
      </c>
      <c r="BP42" s="570">
        <v>23.43975</v>
      </c>
      <c r="BQ42" s="570">
        <v>24.419730000000001</v>
      </c>
      <c r="BR42" s="570">
        <v>24.419730000000001</v>
      </c>
      <c r="BS42" s="570">
        <v>23.02365</v>
      </c>
      <c r="BT42" s="570">
        <v>22.85333</v>
      </c>
      <c r="BU42" s="570">
        <v>22.025379999999998</v>
      </c>
      <c r="BV42" s="570">
        <v>24.393940000000001</v>
      </c>
    </row>
    <row r="43" spans="1:74" ht="11.15" customHeight="1" x14ac:dyDescent="0.25">
      <c r="A43" s="415" t="s">
        <v>1156</v>
      </c>
      <c r="B43" s="418" t="s">
        <v>1139</v>
      </c>
      <c r="C43" s="569">
        <v>1.207606612</v>
      </c>
      <c r="D43" s="569">
        <v>0.92531664199999997</v>
      </c>
      <c r="E43" s="569">
        <v>1.0474000409999999</v>
      </c>
      <c r="F43" s="569">
        <v>1.01866908</v>
      </c>
      <c r="G43" s="569">
        <v>1.0066494109999999</v>
      </c>
      <c r="H43" s="569">
        <v>0.92454915900000001</v>
      </c>
      <c r="I43" s="569">
        <v>0.74882807299999998</v>
      </c>
      <c r="J43" s="569">
        <v>0.64692022000000005</v>
      </c>
      <c r="K43" s="569">
        <v>0.56300937200000001</v>
      </c>
      <c r="L43" s="569">
        <v>0.60812718399999999</v>
      </c>
      <c r="M43" s="569">
        <v>0.63696984999999995</v>
      </c>
      <c r="N43" s="569">
        <v>0.89523295599999997</v>
      </c>
      <c r="O43" s="569">
        <v>0.93949220899999997</v>
      </c>
      <c r="P43" s="569">
        <v>1.0188192709999999</v>
      </c>
      <c r="Q43" s="569">
        <v>1.0669614650000001</v>
      </c>
      <c r="R43" s="569">
        <v>0.99442952399999995</v>
      </c>
      <c r="S43" s="569">
        <v>0.98901821899999998</v>
      </c>
      <c r="T43" s="569">
        <v>0.76655817500000001</v>
      </c>
      <c r="U43" s="569">
        <v>0.63732705099999998</v>
      </c>
      <c r="V43" s="569">
        <v>0.62380544900000001</v>
      </c>
      <c r="W43" s="569">
        <v>0.53583539599999996</v>
      </c>
      <c r="X43" s="569">
        <v>0.48072120099999999</v>
      </c>
      <c r="Y43" s="569">
        <v>0.57964233899999995</v>
      </c>
      <c r="Z43" s="569">
        <v>0.73478606099999999</v>
      </c>
      <c r="AA43" s="569">
        <v>0.89231832799999999</v>
      </c>
      <c r="AB43" s="569">
        <v>0.67636028699999995</v>
      </c>
      <c r="AC43" s="569">
        <v>1.1001856640000001</v>
      </c>
      <c r="AD43" s="569">
        <v>0.85810703099999996</v>
      </c>
      <c r="AE43" s="569">
        <v>0.86068651399999996</v>
      </c>
      <c r="AF43" s="569">
        <v>0.67914281600000004</v>
      </c>
      <c r="AG43" s="569">
        <v>0.80663605800000004</v>
      </c>
      <c r="AH43" s="569">
        <v>0.74119907900000004</v>
      </c>
      <c r="AI43" s="569">
        <v>0.80976743900000003</v>
      </c>
      <c r="AJ43" s="569">
        <v>0.77119779399999999</v>
      </c>
      <c r="AK43" s="569">
        <v>0.85735395400000003</v>
      </c>
      <c r="AL43" s="569">
        <v>0.71903915600000001</v>
      </c>
      <c r="AM43" s="569">
        <v>0.81188479599999996</v>
      </c>
      <c r="AN43" s="569">
        <v>0.84808672100000004</v>
      </c>
      <c r="AO43" s="569">
        <v>1.0828135400000001</v>
      </c>
      <c r="AP43" s="569">
        <v>0.93331808599999999</v>
      </c>
      <c r="AQ43" s="569">
        <v>0.77376250700000004</v>
      </c>
      <c r="AR43" s="569">
        <v>0.67576824700000004</v>
      </c>
      <c r="AS43" s="569">
        <v>0.402784684</v>
      </c>
      <c r="AT43" s="569">
        <v>0.51388684399999995</v>
      </c>
      <c r="AU43" s="569">
        <v>0.49200748100000002</v>
      </c>
      <c r="AV43" s="569">
        <v>0.48056555299999998</v>
      </c>
      <c r="AW43" s="569">
        <v>0.632284297</v>
      </c>
      <c r="AX43" s="569">
        <v>0.93158602300000004</v>
      </c>
      <c r="AY43" s="569">
        <v>1.076916618</v>
      </c>
      <c r="AZ43" s="569">
        <v>0.738113146</v>
      </c>
      <c r="BA43" s="569">
        <v>0.918630434</v>
      </c>
      <c r="BB43" s="569">
        <v>0.73022365300000003</v>
      </c>
      <c r="BC43" s="569">
        <v>0.78626779999999996</v>
      </c>
      <c r="BD43" s="569">
        <v>0.62888080000000002</v>
      </c>
      <c r="BE43" s="570">
        <v>0.57117519999999999</v>
      </c>
      <c r="BF43" s="570">
        <v>0.52397950000000004</v>
      </c>
      <c r="BG43" s="570">
        <v>0.49192269999999999</v>
      </c>
      <c r="BH43" s="570">
        <v>0.6090894</v>
      </c>
      <c r="BI43" s="570">
        <v>0.64772870000000005</v>
      </c>
      <c r="BJ43" s="570">
        <v>0.82941069999999995</v>
      </c>
      <c r="BK43" s="570">
        <v>0.87030379999999996</v>
      </c>
      <c r="BL43" s="570">
        <v>0.79674299999999998</v>
      </c>
      <c r="BM43" s="570">
        <v>0.98604190000000003</v>
      </c>
      <c r="BN43" s="570">
        <v>0.96744220000000003</v>
      </c>
      <c r="BO43" s="570">
        <v>0.92344709999999997</v>
      </c>
      <c r="BP43" s="570">
        <v>0.70317379999999996</v>
      </c>
      <c r="BQ43" s="570">
        <v>0.6141375</v>
      </c>
      <c r="BR43" s="570">
        <v>0.54802240000000002</v>
      </c>
      <c r="BS43" s="570">
        <v>0.5049437</v>
      </c>
      <c r="BT43" s="570">
        <v>0.61661929999999998</v>
      </c>
      <c r="BU43" s="570">
        <v>0.65180669999999996</v>
      </c>
      <c r="BV43" s="570">
        <v>0.83412220000000004</v>
      </c>
    </row>
    <row r="44" spans="1:74" ht="11.15" customHeight="1" x14ac:dyDescent="0.25">
      <c r="A44" s="415" t="s">
        <v>1157</v>
      </c>
      <c r="B44" s="418" t="s">
        <v>1234</v>
      </c>
      <c r="C44" s="569">
        <v>3.29020431</v>
      </c>
      <c r="D44" s="569">
        <v>2.902195538</v>
      </c>
      <c r="E44" s="569">
        <v>3.3687249860000001</v>
      </c>
      <c r="F44" s="569">
        <v>3.5398405780000002</v>
      </c>
      <c r="G44" s="569">
        <v>2.8797917879999999</v>
      </c>
      <c r="H44" s="569">
        <v>2.7316174950000001</v>
      </c>
      <c r="I44" s="569">
        <v>2.2322015309999999</v>
      </c>
      <c r="J44" s="569">
        <v>2.023152048</v>
      </c>
      <c r="K44" s="569">
        <v>2.366585766</v>
      </c>
      <c r="L44" s="569">
        <v>2.9860838260000002</v>
      </c>
      <c r="M44" s="569">
        <v>2.809927064</v>
      </c>
      <c r="N44" s="569">
        <v>3.5456450180000001</v>
      </c>
      <c r="O44" s="569">
        <v>3.3140700860000001</v>
      </c>
      <c r="P44" s="569">
        <v>3.3258166259999999</v>
      </c>
      <c r="Q44" s="569">
        <v>3.6917432680000002</v>
      </c>
      <c r="R44" s="569">
        <v>3.695524174</v>
      </c>
      <c r="S44" s="569">
        <v>3.379923346</v>
      </c>
      <c r="T44" s="569">
        <v>2.750406602</v>
      </c>
      <c r="U44" s="569">
        <v>2.1634261920000002</v>
      </c>
      <c r="V44" s="569">
        <v>1.982678943</v>
      </c>
      <c r="W44" s="569">
        <v>2.5467741529999999</v>
      </c>
      <c r="X44" s="569">
        <v>3.2090289529999998</v>
      </c>
      <c r="Y44" s="569">
        <v>4.0851077250000003</v>
      </c>
      <c r="Z44" s="569">
        <v>3.6278745400000001</v>
      </c>
      <c r="AA44" s="569">
        <v>3.3937382889999999</v>
      </c>
      <c r="AB44" s="569">
        <v>3.3810089130000001</v>
      </c>
      <c r="AC44" s="569">
        <v>4.5561602470000002</v>
      </c>
      <c r="AD44" s="569">
        <v>3.9970268839999998</v>
      </c>
      <c r="AE44" s="569">
        <v>3.6462954060000001</v>
      </c>
      <c r="AF44" s="569">
        <v>3.1942649620000001</v>
      </c>
      <c r="AG44" s="569">
        <v>2.7272960080000002</v>
      </c>
      <c r="AH44" s="569">
        <v>2.6166858899999998</v>
      </c>
      <c r="AI44" s="569">
        <v>3.6062705820000001</v>
      </c>
      <c r="AJ44" s="569">
        <v>3.4035435879999998</v>
      </c>
      <c r="AK44" s="569">
        <v>4.1234283100000004</v>
      </c>
      <c r="AL44" s="569">
        <v>4.3103231160000002</v>
      </c>
      <c r="AM44" s="569">
        <v>4.1410791309999997</v>
      </c>
      <c r="AN44" s="569">
        <v>4.364179397</v>
      </c>
      <c r="AO44" s="569">
        <v>4.7444491419999997</v>
      </c>
      <c r="AP44" s="569">
        <v>4.8439049790000004</v>
      </c>
      <c r="AQ44" s="569">
        <v>4.3998364890000001</v>
      </c>
      <c r="AR44" s="569">
        <v>3.7257039710000002</v>
      </c>
      <c r="AS44" s="569">
        <v>3.3707256399999999</v>
      </c>
      <c r="AT44" s="569">
        <v>3.0848476850000002</v>
      </c>
      <c r="AU44" s="569">
        <v>3.289749912</v>
      </c>
      <c r="AV44" s="569">
        <v>4.142558781</v>
      </c>
      <c r="AW44" s="569">
        <v>4.4192305330000003</v>
      </c>
      <c r="AX44" s="569">
        <v>3.923165258</v>
      </c>
      <c r="AY44" s="569">
        <v>3.7690005260000001</v>
      </c>
      <c r="AZ44" s="569">
        <v>4.2668311709999998</v>
      </c>
      <c r="BA44" s="569">
        <v>4.8562740050000004</v>
      </c>
      <c r="BB44" s="569">
        <v>4.3972259869999997</v>
      </c>
      <c r="BC44" s="569">
        <v>4.5469910000000002</v>
      </c>
      <c r="BD44" s="569">
        <v>4.075717</v>
      </c>
      <c r="BE44" s="570">
        <v>3.5635469999999998</v>
      </c>
      <c r="BF44" s="570">
        <v>3.5521210000000001</v>
      </c>
      <c r="BG44" s="570">
        <v>3.6383070000000002</v>
      </c>
      <c r="BH44" s="570">
        <v>4.4559980000000001</v>
      </c>
      <c r="BI44" s="570">
        <v>4.8723539999999996</v>
      </c>
      <c r="BJ44" s="570">
        <v>4.5360050000000003</v>
      </c>
      <c r="BK44" s="570">
        <v>4.5899179999999999</v>
      </c>
      <c r="BL44" s="570">
        <v>5.1147289999999996</v>
      </c>
      <c r="BM44" s="570">
        <v>5.8537879999999998</v>
      </c>
      <c r="BN44" s="570">
        <v>5.28423</v>
      </c>
      <c r="BO44" s="570">
        <v>5.6117809999999997</v>
      </c>
      <c r="BP44" s="570">
        <v>5.2455480000000003</v>
      </c>
      <c r="BQ44" s="570">
        <v>4.4418860000000002</v>
      </c>
      <c r="BR44" s="570">
        <v>4.3327960000000001</v>
      </c>
      <c r="BS44" s="570">
        <v>4.6069709999999997</v>
      </c>
      <c r="BT44" s="570">
        <v>5.2217140000000004</v>
      </c>
      <c r="BU44" s="570">
        <v>5.5506979999999997</v>
      </c>
      <c r="BV44" s="570">
        <v>4.832249</v>
      </c>
    </row>
    <row r="45" spans="1:74" ht="11.15" customHeight="1" x14ac:dyDescent="0.25">
      <c r="A45" s="415" t="s">
        <v>1158</v>
      </c>
      <c r="B45" s="416" t="s">
        <v>1235</v>
      </c>
      <c r="C45" s="569">
        <v>0.37256593500000001</v>
      </c>
      <c r="D45" s="569">
        <v>0.20109909200000001</v>
      </c>
      <c r="E45" s="569">
        <v>0.119212945</v>
      </c>
      <c r="F45" s="569">
        <v>0.18479230799999999</v>
      </c>
      <c r="G45" s="569">
        <v>0.24279518899999999</v>
      </c>
      <c r="H45" s="569">
        <v>0.22083216899999999</v>
      </c>
      <c r="I45" s="569">
        <v>0.179178912</v>
      </c>
      <c r="J45" s="569">
        <v>0.227516521</v>
      </c>
      <c r="K45" s="569">
        <v>0.11899725799999999</v>
      </c>
      <c r="L45" s="569">
        <v>0.102443535</v>
      </c>
      <c r="M45" s="569">
        <v>0.12408551299999999</v>
      </c>
      <c r="N45" s="569">
        <v>0.19846838999999999</v>
      </c>
      <c r="O45" s="569">
        <v>0.212039225</v>
      </c>
      <c r="P45" s="569">
        <v>0.223980293</v>
      </c>
      <c r="Q45" s="569">
        <v>0.25260438499999999</v>
      </c>
      <c r="R45" s="569">
        <v>0.24162708599999999</v>
      </c>
      <c r="S45" s="569">
        <v>0.19252097100000001</v>
      </c>
      <c r="T45" s="569">
        <v>0.17367027800000001</v>
      </c>
      <c r="U45" s="569">
        <v>0.143495185</v>
      </c>
      <c r="V45" s="569">
        <v>0.134289562</v>
      </c>
      <c r="W45" s="569">
        <v>0.157093493</v>
      </c>
      <c r="X45" s="569">
        <v>0.178143524</v>
      </c>
      <c r="Y45" s="569">
        <v>0.248418263</v>
      </c>
      <c r="Z45" s="569">
        <v>0.27803732799999997</v>
      </c>
      <c r="AA45" s="569">
        <v>0.222588852</v>
      </c>
      <c r="AB45" s="569">
        <v>0.29762717300000002</v>
      </c>
      <c r="AC45" s="569">
        <v>0.25830060300000002</v>
      </c>
      <c r="AD45" s="569">
        <v>0.29772101000000001</v>
      </c>
      <c r="AE45" s="569">
        <v>0.2253454</v>
      </c>
      <c r="AF45" s="569">
        <v>0.177935437</v>
      </c>
      <c r="AG45" s="569">
        <v>0.13315406499999999</v>
      </c>
      <c r="AH45" s="569">
        <v>0.17818717000000001</v>
      </c>
      <c r="AI45" s="569">
        <v>0.159858951</v>
      </c>
      <c r="AJ45" s="569">
        <v>0.200626743</v>
      </c>
      <c r="AK45" s="569">
        <v>0.28371126699999999</v>
      </c>
      <c r="AL45" s="569">
        <v>0.27476679599999998</v>
      </c>
      <c r="AM45" s="569">
        <v>0.34045049500000002</v>
      </c>
      <c r="AN45" s="569">
        <v>0.192180026</v>
      </c>
      <c r="AO45" s="569">
        <v>0.12568294799999999</v>
      </c>
      <c r="AP45" s="569">
        <v>0.13370864900000001</v>
      </c>
      <c r="AQ45" s="569">
        <v>0.17406692100000001</v>
      </c>
      <c r="AR45" s="569">
        <v>7.5935370000000002E-2</v>
      </c>
      <c r="AS45" s="569">
        <v>0.103252305</v>
      </c>
      <c r="AT45" s="569">
        <v>6.6078011000000006E-2</v>
      </c>
      <c r="AU45" s="569">
        <v>7.7949640000000001E-2</v>
      </c>
      <c r="AV45" s="569">
        <v>0.16250895700000001</v>
      </c>
      <c r="AW45" s="569">
        <v>0.24996137399999999</v>
      </c>
      <c r="AX45" s="569">
        <v>0.89950979600000003</v>
      </c>
      <c r="AY45" s="569">
        <v>6.1253863999999998E-2</v>
      </c>
      <c r="AZ45" s="569">
        <v>0.105202161</v>
      </c>
      <c r="BA45" s="569">
        <v>8.8688035999999998E-2</v>
      </c>
      <c r="BB45" s="569">
        <v>9.1498007000000006E-2</v>
      </c>
      <c r="BC45" s="569">
        <v>0.17524300000000001</v>
      </c>
      <c r="BD45" s="569">
        <v>6.4176200000000003E-2</v>
      </c>
      <c r="BE45" s="570">
        <v>9.29035E-2</v>
      </c>
      <c r="BF45" s="570">
        <v>6.3450699999999999E-2</v>
      </c>
      <c r="BG45" s="570">
        <v>7.1717299999999998E-2</v>
      </c>
      <c r="BH45" s="570">
        <v>0.17448900000000001</v>
      </c>
      <c r="BI45" s="570">
        <v>0.25822129999999999</v>
      </c>
      <c r="BJ45" s="570">
        <v>0.51914859999999996</v>
      </c>
      <c r="BK45" s="570">
        <v>0.1748297</v>
      </c>
      <c r="BL45" s="570">
        <v>0.22575300000000001</v>
      </c>
      <c r="BM45" s="570">
        <v>0.1234693</v>
      </c>
      <c r="BN45" s="570">
        <v>0.16925109999999999</v>
      </c>
      <c r="BO45" s="570">
        <v>0.17964740000000001</v>
      </c>
      <c r="BP45" s="570">
        <v>7.5321700000000005E-2</v>
      </c>
      <c r="BQ45" s="570">
        <v>9.0799299999999999E-2</v>
      </c>
      <c r="BR45" s="570">
        <v>7.9050300000000004E-2</v>
      </c>
      <c r="BS45" s="570">
        <v>0.1174895</v>
      </c>
      <c r="BT45" s="570">
        <v>0.24055750000000001</v>
      </c>
      <c r="BU45" s="570">
        <v>0.2632255</v>
      </c>
      <c r="BV45" s="570">
        <v>0.63114669999999995</v>
      </c>
    </row>
    <row r="46" spans="1:74" ht="11.15" customHeight="1" x14ac:dyDescent="0.25">
      <c r="A46" s="415" t="s">
        <v>1159</v>
      </c>
      <c r="B46" s="418" t="s">
        <v>1143</v>
      </c>
      <c r="C46" s="569">
        <v>75.707427158000002</v>
      </c>
      <c r="D46" s="569">
        <v>65.042506990999996</v>
      </c>
      <c r="E46" s="569">
        <v>66.325209997000002</v>
      </c>
      <c r="F46" s="569">
        <v>56.645459088000003</v>
      </c>
      <c r="G46" s="569">
        <v>62.313718289000001</v>
      </c>
      <c r="H46" s="569">
        <v>67.590304454999995</v>
      </c>
      <c r="I46" s="569">
        <v>80.967647538999998</v>
      </c>
      <c r="J46" s="569">
        <v>75.544837467999997</v>
      </c>
      <c r="K46" s="569">
        <v>67.113282411</v>
      </c>
      <c r="L46" s="569">
        <v>58.753699992000001</v>
      </c>
      <c r="M46" s="569">
        <v>61.729269242999997</v>
      </c>
      <c r="N46" s="569">
        <v>69.264415072000006</v>
      </c>
      <c r="O46" s="569">
        <v>70.260210647999997</v>
      </c>
      <c r="P46" s="569">
        <v>64.837817126999994</v>
      </c>
      <c r="Q46" s="569">
        <v>62.566478019999998</v>
      </c>
      <c r="R46" s="569">
        <v>54.974230953000003</v>
      </c>
      <c r="S46" s="569">
        <v>57.939511510000003</v>
      </c>
      <c r="T46" s="569">
        <v>68.106879526</v>
      </c>
      <c r="U46" s="569">
        <v>82.355246550999993</v>
      </c>
      <c r="V46" s="569">
        <v>77.199356866000002</v>
      </c>
      <c r="W46" s="569">
        <v>63.422148405999998</v>
      </c>
      <c r="X46" s="569">
        <v>59.278300776999998</v>
      </c>
      <c r="Y46" s="569">
        <v>60.001341621999998</v>
      </c>
      <c r="Z46" s="569">
        <v>71.097913442999996</v>
      </c>
      <c r="AA46" s="569">
        <v>72.186779529999995</v>
      </c>
      <c r="AB46" s="569">
        <v>69.427104299999996</v>
      </c>
      <c r="AC46" s="569">
        <v>63.545163303999999</v>
      </c>
      <c r="AD46" s="569">
        <v>56.862200985000001</v>
      </c>
      <c r="AE46" s="569">
        <v>60.228550386000002</v>
      </c>
      <c r="AF46" s="569">
        <v>72.698322834999999</v>
      </c>
      <c r="AG46" s="569">
        <v>79.890149953000005</v>
      </c>
      <c r="AH46" s="569">
        <v>81.404665893000001</v>
      </c>
      <c r="AI46" s="569">
        <v>66.281091083000007</v>
      </c>
      <c r="AJ46" s="569">
        <v>61.048034319000003</v>
      </c>
      <c r="AK46" s="569">
        <v>62.116771092</v>
      </c>
      <c r="AL46" s="569">
        <v>68.706014264999993</v>
      </c>
      <c r="AM46" s="569">
        <v>78.466164633999995</v>
      </c>
      <c r="AN46" s="569">
        <v>66.897879758000002</v>
      </c>
      <c r="AO46" s="569">
        <v>65.692437077999998</v>
      </c>
      <c r="AP46" s="569">
        <v>56.741654291000003</v>
      </c>
      <c r="AQ46" s="569">
        <v>63.077053047</v>
      </c>
      <c r="AR46" s="569">
        <v>70.524307285000006</v>
      </c>
      <c r="AS46" s="569">
        <v>80.496789981999996</v>
      </c>
      <c r="AT46" s="569">
        <v>80.188588781000007</v>
      </c>
      <c r="AU46" s="569">
        <v>66.382522796000003</v>
      </c>
      <c r="AV46" s="569">
        <v>59.165757151000001</v>
      </c>
      <c r="AW46" s="569">
        <v>61.694990246000003</v>
      </c>
      <c r="AX46" s="569">
        <v>72.437750363999996</v>
      </c>
      <c r="AY46" s="569">
        <v>69.571787068000006</v>
      </c>
      <c r="AZ46" s="569">
        <v>62.092424629</v>
      </c>
      <c r="BA46" s="569">
        <v>65.708678273999993</v>
      </c>
      <c r="BB46" s="569">
        <v>56.528239188999997</v>
      </c>
      <c r="BC46" s="569">
        <v>60.633440037</v>
      </c>
      <c r="BD46" s="569">
        <v>66.735502343999997</v>
      </c>
      <c r="BE46" s="570">
        <v>79.9512</v>
      </c>
      <c r="BF46" s="570">
        <v>79.788659999999993</v>
      </c>
      <c r="BG46" s="570">
        <v>65.59357</v>
      </c>
      <c r="BH46" s="570">
        <v>58.277799999999999</v>
      </c>
      <c r="BI46" s="570">
        <v>61.574809999999999</v>
      </c>
      <c r="BJ46" s="570">
        <v>72.250240000000005</v>
      </c>
      <c r="BK46" s="570">
        <v>73.137780000000006</v>
      </c>
      <c r="BL46" s="570">
        <v>66.140519999999995</v>
      </c>
      <c r="BM46" s="570">
        <v>65.381389999999996</v>
      </c>
      <c r="BN46" s="570">
        <v>55.843800000000002</v>
      </c>
      <c r="BO46" s="570">
        <v>61.435250000000003</v>
      </c>
      <c r="BP46" s="570">
        <v>71.082970000000003</v>
      </c>
      <c r="BQ46" s="570">
        <v>80.96857</v>
      </c>
      <c r="BR46" s="570">
        <v>78.830269999999999</v>
      </c>
      <c r="BS46" s="570">
        <v>64.553430000000006</v>
      </c>
      <c r="BT46" s="570">
        <v>57.64669</v>
      </c>
      <c r="BU46" s="570">
        <v>60.666400000000003</v>
      </c>
      <c r="BV46" s="570">
        <v>71.469350000000006</v>
      </c>
    </row>
    <row r="47" spans="1:74" ht="11.15" customHeight="1" x14ac:dyDescent="0.25">
      <c r="A47" s="415" t="s">
        <v>1160</v>
      </c>
      <c r="B47" s="416" t="s">
        <v>1236</v>
      </c>
      <c r="C47" s="569">
        <v>74.049764999999994</v>
      </c>
      <c r="D47" s="569">
        <v>63.468871999999998</v>
      </c>
      <c r="E47" s="569">
        <v>65.395138000000003</v>
      </c>
      <c r="F47" s="569">
        <v>55.025002999999998</v>
      </c>
      <c r="G47" s="569">
        <v>60.083320000000001</v>
      </c>
      <c r="H47" s="569">
        <v>64.336136999999994</v>
      </c>
      <c r="I47" s="569">
        <v>79.838262</v>
      </c>
      <c r="J47" s="569">
        <v>73.480795999999998</v>
      </c>
      <c r="K47" s="569">
        <v>64.578294999999997</v>
      </c>
      <c r="L47" s="569">
        <v>57.858818999999997</v>
      </c>
      <c r="M47" s="569">
        <v>61.703183000000003</v>
      </c>
      <c r="N47" s="569">
        <v>67.388902999999999</v>
      </c>
      <c r="O47" s="569">
        <v>68.221802999999994</v>
      </c>
      <c r="P47" s="569">
        <v>62.905379000000003</v>
      </c>
      <c r="Q47" s="569">
        <v>59.462333999999998</v>
      </c>
      <c r="R47" s="569">
        <v>51.781345999999999</v>
      </c>
      <c r="S47" s="569">
        <v>54.440184000000002</v>
      </c>
      <c r="T47" s="569">
        <v>64.904945999999995</v>
      </c>
      <c r="U47" s="569">
        <v>80.293980000000005</v>
      </c>
      <c r="V47" s="569">
        <v>73.807963999999998</v>
      </c>
      <c r="W47" s="569">
        <v>59.756191999999999</v>
      </c>
      <c r="X47" s="569">
        <v>56.075634999999998</v>
      </c>
      <c r="Y47" s="569">
        <v>57.001455</v>
      </c>
      <c r="Z47" s="569">
        <v>68.633041000000006</v>
      </c>
      <c r="AA47" s="569">
        <v>70.744906589999999</v>
      </c>
      <c r="AB47" s="569">
        <v>66.156363729999995</v>
      </c>
      <c r="AC47" s="569">
        <v>61.242915719999999</v>
      </c>
      <c r="AD47" s="569">
        <v>54.994824029999997</v>
      </c>
      <c r="AE47" s="569">
        <v>58.533422549999997</v>
      </c>
      <c r="AF47" s="569">
        <v>69.179724820000004</v>
      </c>
      <c r="AG47" s="569">
        <v>75.877906170000003</v>
      </c>
      <c r="AH47" s="569">
        <v>77.929277339999999</v>
      </c>
      <c r="AI47" s="569">
        <v>63.483484490000002</v>
      </c>
      <c r="AJ47" s="569">
        <v>58.563643519999999</v>
      </c>
      <c r="AK47" s="569">
        <v>61.040286279999997</v>
      </c>
      <c r="AL47" s="569">
        <v>64.937141789999998</v>
      </c>
      <c r="AM47" s="569">
        <v>76.399011455999997</v>
      </c>
      <c r="AN47" s="569">
        <v>64.002150127999997</v>
      </c>
      <c r="AO47" s="569">
        <v>62.973501882999997</v>
      </c>
      <c r="AP47" s="569">
        <v>56.502889404999998</v>
      </c>
      <c r="AQ47" s="569">
        <v>61.029707100000003</v>
      </c>
      <c r="AR47" s="569">
        <v>67.842669318000006</v>
      </c>
      <c r="AS47" s="569">
        <v>77.671677622000004</v>
      </c>
      <c r="AT47" s="569">
        <v>76.395934113999999</v>
      </c>
      <c r="AU47" s="569">
        <v>62.646572157000001</v>
      </c>
      <c r="AV47" s="569">
        <v>57.334343019000002</v>
      </c>
      <c r="AW47" s="569">
        <v>60.602413104999997</v>
      </c>
      <c r="AX47" s="569">
        <v>71.715381402000006</v>
      </c>
      <c r="AY47" s="569">
        <v>68.250291326999999</v>
      </c>
      <c r="AZ47" s="569">
        <v>60.280532186999999</v>
      </c>
      <c r="BA47" s="569">
        <v>63.967406615999998</v>
      </c>
      <c r="BB47" s="569">
        <v>55.538533973</v>
      </c>
      <c r="BC47" s="569">
        <v>58.004602466999998</v>
      </c>
      <c r="BD47" s="569">
        <v>63.52572</v>
      </c>
      <c r="BE47" s="570">
        <v>76.623999999999995</v>
      </c>
      <c r="BF47" s="570">
        <v>75.863500000000002</v>
      </c>
      <c r="BG47" s="570">
        <v>61.710990000000002</v>
      </c>
      <c r="BH47" s="570">
        <v>55.055860000000003</v>
      </c>
      <c r="BI47" s="570">
        <v>59.026670000000003</v>
      </c>
      <c r="BJ47" s="570">
        <v>69.393860000000004</v>
      </c>
      <c r="BK47" s="570">
        <v>71.089799999999997</v>
      </c>
      <c r="BL47" s="570">
        <v>64.170990000000003</v>
      </c>
      <c r="BM47" s="570">
        <v>62.983499999999999</v>
      </c>
      <c r="BN47" s="570">
        <v>54.256630000000001</v>
      </c>
      <c r="BO47" s="570">
        <v>59.622259999999997</v>
      </c>
      <c r="BP47" s="570">
        <v>68.763239999999996</v>
      </c>
      <c r="BQ47" s="570">
        <v>78.734309999999994</v>
      </c>
      <c r="BR47" s="570">
        <v>76.164649999999995</v>
      </c>
      <c r="BS47" s="570">
        <v>61.793390000000002</v>
      </c>
      <c r="BT47" s="570">
        <v>55.021389999999997</v>
      </c>
      <c r="BU47" s="570">
        <v>58.980719999999998</v>
      </c>
      <c r="BV47" s="570">
        <v>69.373459999999994</v>
      </c>
    </row>
    <row r="48" spans="1:74" ht="11.15" customHeight="1" x14ac:dyDescent="0.25">
      <c r="A48" s="409"/>
      <c r="B48" s="102" t="s">
        <v>1161</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67"/>
      <c r="BF48" s="267"/>
      <c r="BG48" s="267"/>
      <c r="BH48" s="267"/>
      <c r="BI48" s="267"/>
      <c r="BJ48" s="267"/>
      <c r="BK48" s="267"/>
      <c r="BL48" s="267"/>
      <c r="BM48" s="267"/>
      <c r="BN48" s="267"/>
      <c r="BO48" s="267"/>
      <c r="BP48" s="267"/>
      <c r="BQ48" s="267"/>
      <c r="BR48" s="267"/>
      <c r="BS48" s="267"/>
      <c r="BT48" s="267"/>
      <c r="BU48" s="267"/>
      <c r="BV48" s="267"/>
    </row>
    <row r="49" spans="1:74" ht="11.15" customHeight="1" x14ac:dyDescent="0.25">
      <c r="A49" s="415" t="s">
        <v>1162</v>
      </c>
      <c r="B49" s="416" t="s">
        <v>1394</v>
      </c>
      <c r="C49" s="569">
        <v>19.566168769000001</v>
      </c>
      <c r="D49" s="569">
        <v>18.75059478</v>
      </c>
      <c r="E49" s="569">
        <v>19.214730939999999</v>
      </c>
      <c r="F49" s="569">
        <v>16.422428592999999</v>
      </c>
      <c r="G49" s="569">
        <v>20.632168356000001</v>
      </c>
      <c r="H49" s="569">
        <v>22.031366667</v>
      </c>
      <c r="I49" s="569">
        <v>25.625671627999999</v>
      </c>
      <c r="J49" s="569">
        <v>26.066586714</v>
      </c>
      <c r="K49" s="569">
        <v>24.203025386</v>
      </c>
      <c r="L49" s="569">
        <v>20.539608568999999</v>
      </c>
      <c r="M49" s="569">
        <v>19.223671639999999</v>
      </c>
      <c r="N49" s="569">
        <v>20.074597221000001</v>
      </c>
      <c r="O49" s="569">
        <v>21.836777592000001</v>
      </c>
      <c r="P49" s="569">
        <v>22.298677219999998</v>
      </c>
      <c r="Q49" s="569">
        <v>18.999464283999998</v>
      </c>
      <c r="R49" s="569">
        <v>15.913345143000001</v>
      </c>
      <c r="S49" s="569">
        <v>20.356350396</v>
      </c>
      <c r="T49" s="569">
        <v>23.013706450000001</v>
      </c>
      <c r="U49" s="569">
        <v>27.479775710999998</v>
      </c>
      <c r="V49" s="569">
        <v>25.270728081000001</v>
      </c>
      <c r="W49" s="569">
        <v>20.523459862999999</v>
      </c>
      <c r="X49" s="569">
        <v>19.142549817999999</v>
      </c>
      <c r="Y49" s="569">
        <v>17.596132727000001</v>
      </c>
      <c r="Z49" s="569">
        <v>22.026352547999998</v>
      </c>
      <c r="AA49" s="569">
        <v>23.114285643999999</v>
      </c>
      <c r="AB49" s="569">
        <v>17.65038277</v>
      </c>
      <c r="AC49" s="569">
        <v>16.259280844999999</v>
      </c>
      <c r="AD49" s="569">
        <v>16.282560398000001</v>
      </c>
      <c r="AE49" s="569">
        <v>18.104822481999999</v>
      </c>
      <c r="AF49" s="569">
        <v>22.578141281000001</v>
      </c>
      <c r="AG49" s="569">
        <v>25.417434076999999</v>
      </c>
      <c r="AH49" s="569">
        <v>25.976923492000001</v>
      </c>
      <c r="AI49" s="569">
        <v>21.048969145000001</v>
      </c>
      <c r="AJ49" s="569">
        <v>20.467302748000002</v>
      </c>
      <c r="AK49" s="569">
        <v>21.532666850999998</v>
      </c>
      <c r="AL49" s="569">
        <v>22.113803174000001</v>
      </c>
      <c r="AM49" s="569">
        <v>24.176311555000002</v>
      </c>
      <c r="AN49" s="569">
        <v>19.956635683999998</v>
      </c>
      <c r="AO49" s="569">
        <v>18.849886778999998</v>
      </c>
      <c r="AP49" s="569">
        <v>17.032354310999999</v>
      </c>
      <c r="AQ49" s="569">
        <v>21.768018452</v>
      </c>
      <c r="AR49" s="569">
        <v>28.075710237999999</v>
      </c>
      <c r="AS49" s="569">
        <v>31.662752580999999</v>
      </c>
      <c r="AT49" s="569">
        <v>30.294621254999999</v>
      </c>
      <c r="AU49" s="569">
        <v>24.265799774000001</v>
      </c>
      <c r="AV49" s="569">
        <v>20.573770808999999</v>
      </c>
      <c r="AW49" s="569">
        <v>20.921407277</v>
      </c>
      <c r="AX49" s="569">
        <v>23.029754227000002</v>
      </c>
      <c r="AY49" s="569">
        <v>22.784712494000001</v>
      </c>
      <c r="AZ49" s="569">
        <v>20.417369774000001</v>
      </c>
      <c r="BA49" s="569">
        <v>20.863555476999998</v>
      </c>
      <c r="BB49" s="569">
        <v>18.311539334999999</v>
      </c>
      <c r="BC49" s="569">
        <v>21.924890000000001</v>
      </c>
      <c r="BD49" s="569">
        <v>24.168600000000001</v>
      </c>
      <c r="BE49" s="570">
        <v>31.893879999999999</v>
      </c>
      <c r="BF49" s="570">
        <v>31.776330000000002</v>
      </c>
      <c r="BG49" s="570">
        <v>25.511320000000001</v>
      </c>
      <c r="BH49" s="570">
        <v>22.110150000000001</v>
      </c>
      <c r="BI49" s="570">
        <v>22.181989999999999</v>
      </c>
      <c r="BJ49" s="570">
        <v>22.863430000000001</v>
      </c>
      <c r="BK49" s="570">
        <v>24.442889999999998</v>
      </c>
      <c r="BL49" s="570">
        <v>22.55837</v>
      </c>
      <c r="BM49" s="570">
        <v>22.26051</v>
      </c>
      <c r="BN49" s="570">
        <v>19.146570000000001</v>
      </c>
      <c r="BO49" s="570">
        <v>24.372540000000001</v>
      </c>
      <c r="BP49" s="570">
        <v>27.502050000000001</v>
      </c>
      <c r="BQ49" s="570">
        <v>34.054490000000001</v>
      </c>
      <c r="BR49" s="570">
        <v>31.872730000000001</v>
      </c>
      <c r="BS49" s="570">
        <v>24.25601</v>
      </c>
      <c r="BT49" s="570">
        <v>21.812750000000001</v>
      </c>
      <c r="BU49" s="570">
        <v>22.26501</v>
      </c>
      <c r="BV49" s="570">
        <v>23.533899999999999</v>
      </c>
    </row>
    <row r="50" spans="1:74" ht="11.15" customHeight="1" x14ac:dyDescent="0.25">
      <c r="A50" s="415" t="s">
        <v>1163</v>
      </c>
      <c r="B50" s="418" t="s">
        <v>80</v>
      </c>
      <c r="C50" s="569">
        <v>14.935958747999999</v>
      </c>
      <c r="D50" s="569">
        <v>8.9798332379999994</v>
      </c>
      <c r="E50" s="569">
        <v>11.153107417999999</v>
      </c>
      <c r="F50" s="569">
        <v>9.8626930080000008</v>
      </c>
      <c r="G50" s="569">
        <v>14.126700984999999</v>
      </c>
      <c r="H50" s="569">
        <v>14.033393421</v>
      </c>
      <c r="I50" s="569">
        <v>18.356220172</v>
      </c>
      <c r="J50" s="569">
        <v>17.482441949999998</v>
      </c>
      <c r="K50" s="569">
        <v>17.446216704000001</v>
      </c>
      <c r="L50" s="569">
        <v>11.237416222</v>
      </c>
      <c r="M50" s="569">
        <v>11.577909407</v>
      </c>
      <c r="N50" s="569">
        <v>10.642608989999999</v>
      </c>
      <c r="O50" s="569">
        <v>9.2578089830000003</v>
      </c>
      <c r="P50" s="569">
        <v>7.1305350499999998</v>
      </c>
      <c r="Q50" s="569">
        <v>7.3710632980000002</v>
      </c>
      <c r="R50" s="569">
        <v>4.8364365979999997</v>
      </c>
      <c r="S50" s="569">
        <v>6.1472956190000003</v>
      </c>
      <c r="T50" s="569">
        <v>11.164512327000001</v>
      </c>
      <c r="U50" s="569">
        <v>16.161089513</v>
      </c>
      <c r="V50" s="569">
        <v>16.526285273999999</v>
      </c>
      <c r="W50" s="569">
        <v>11.707046948</v>
      </c>
      <c r="X50" s="569">
        <v>7.952245885</v>
      </c>
      <c r="Y50" s="569">
        <v>7.9375904200000003</v>
      </c>
      <c r="Z50" s="569">
        <v>12.086746728</v>
      </c>
      <c r="AA50" s="569">
        <v>11.647750309999999</v>
      </c>
      <c r="AB50" s="569">
        <v>15.154973752</v>
      </c>
      <c r="AC50" s="569">
        <v>9.4838357260000006</v>
      </c>
      <c r="AD50" s="569">
        <v>8.8773331130000006</v>
      </c>
      <c r="AE50" s="569">
        <v>10.850094249</v>
      </c>
      <c r="AF50" s="569">
        <v>13.999787378000001</v>
      </c>
      <c r="AG50" s="569">
        <v>15.939976949</v>
      </c>
      <c r="AH50" s="569">
        <v>16.867741472999999</v>
      </c>
      <c r="AI50" s="569">
        <v>11.497792859</v>
      </c>
      <c r="AJ50" s="569">
        <v>7.7290044309999999</v>
      </c>
      <c r="AK50" s="569">
        <v>8.5729405720000003</v>
      </c>
      <c r="AL50" s="569">
        <v>7.0302237810000001</v>
      </c>
      <c r="AM50" s="569">
        <v>13.893280153999999</v>
      </c>
      <c r="AN50" s="569">
        <v>9.6664791450000003</v>
      </c>
      <c r="AO50" s="569">
        <v>8.6923841250000002</v>
      </c>
      <c r="AP50" s="569">
        <v>9.0283778750000003</v>
      </c>
      <c r="AQ50" s="569">
        <v>11.580649838999999</v>
      </c>
      <c r="AR50" s="569">
        <v>12.142038175</v>
      </c>
      <c r="AS50" s="569">
        <v>12.681004986</v>
      </c>
      <c r="AT50" s="569">
        <v>10.534117582</v>
      </c>
      <c r="AU50" s="569">
        <v>8.8259390880000002</v>
      </c>
      <c r="AV50" s="569">
        <v>7.3938024200000001</v>
      </c>
      <c r="AW50" s="569">
        <v>8.7122821940000001</v>
      </c>
      <c r="AX50" s="569">
        <v>11.991264413</v>
      </c>
      <c r="AY50" s="569">
        <v>8.4500446809999996</v>
      </c>
      <c r="AZ50" s="569">
        <v>6.7455750630000004</v>
      </c>
      <c r="BA50" s="569">
        <v>8.4330517779999994</v>
      </c>
      <c r="BB50" s="569">
        <v>7.9156951600000003</v>
      </c>
      <c r="BC50" s="569">
        <v>7.782737</v>
      </c>
      <c r="BD50" s="569">
        <v>9.0266940000000009</v>
      </c>
      <c r="BE50" s="570">
        <v>11.822340000000001</v>
      </c>
      <c r="BF50" s="570">
        <v>11.88449</v>
      </c>
      <c r="BG50" s="570">
        <v>8.8845449999999992</v>
      </c>
      <c r="BH50" s="570">
        <v>3.7226050000000002</v>
      </c>
      <c r="BI50" s="570">
        <v>5.3952660000000003</v>
      </c>
      <c r="BJ50" s="570">
        <v>10.66905</v>
      </c>
      <c r="BK50" s="570">
        <v>9.3366959999999999</v>
      </c>
      <c r="BL50" s="570">
        <v>8.3388159999999996</v>
      </c>
      <c r="BM50" s="570">
        <v>6.3444909999999997</v>
      </c>
      <c r="BN50" s="570">
        <v>5.1176630000000003</v>
      </c>
      <c r="BO50" s="570">
        <v>6.7428340000000002</v>
      </c>
      <c r="BP50" s="570">
        <v>10.82939</v>
      </c>
      <c r="BQ50" s="570">
        <v>12.096920000000001</v>
      </c>
      <c r="BR50" s="570">
        <v>12.515370000000001</v>
      </c>
      <c r="BS50" s="570">
        <v>10.46176</v>
      </c>
      <c r="BT50" s="570">
        <v>5.2312729999999998</v>
      </c>
      <c r="BU50" s="570">
        <v>6.237279</v>
      </c>
      <c r="BV50" s="570">
        <v>9.7879749999999994</v>
      </c>
    </row>
    <row r="51" spans="1:74" ht="11.15" customHeight="1" x14ac:dyDescent="0.25">
      <c r="A51" s="415" t="s">
        <v>1164</v>
      </c>
      <c r="B51" s="418" t="s">
        <v>81</v>
      </c>
      <c r="C51" s="569">
        <v>19.464435999999999</v>
      </c>
      <c r="D51" s="569">
        <v>16.682307999999999</v>
      </c>
      <c r="E51" s="569">
        <v>16.179718000000001</v>
      </c>
      <c r="F51" s="569">
        <v>15.775627</v>
      </c>
      <c r="G51" s="569">
        <v>18.466839</v>
      </c>
      <c r="H51" s="569">
        <v>18.562017999999998</v>
      </c>
      <c r="I51" s="569">
        <v>18.935409</v>
      </c>
      <c r="J51" s="569">
        <v>18.617035999999999</v>
      </c>
      <c r="K51" s="569">
        <v>16.152846</v>
      </c>
      <c r="L51" s="569">
        <v>16.408214999999998</v>
      </c>
      <c r="M51" s="569">
        <v>16.521829</v>
      </c>
      <c r="N51" s="569">
        <v>19.220815000000002</v>
      </c>
      <c r="O51" s="569">
        <v>19.340544000000001</v>
      </c>
      <c r="P51" s="569">
        <v>17.202967000000001</v>
      </c>
      <c r="Q51" s="569">
        <v>16.429819999999999</v>
      </c>
      <c r="R51" s="569">
        <v>16.481005</v>
      </c>
      <c r="S51" s="569">
        <v>16.382496</v>
      </c>
      <c r="T51" s="569">
        <v>17.664995999999999</v>
      </c>
      <c r="U51" s="569">
        <v>18.529578999999998</v>
      </c>
      <c r="V51" s="569">
        <v>18.085519999999999</v>
      </c>
      <c r="W51" s="569">
        <v>17.502645999999999</v>
      </c>
      <c r="X51" s="569">
        <v>16.755226</v>
      </c>
      <c r="Y51" s="569">
        <v>16.615877000000001</v>
      </c>
      <c r="Z51" s="569">
        <v>19.153713</v>
      </c>
      <c r="AA51" s="569">
        <v>19.530722999999998</v>
      </c>
      <c r="AB51" s="569">
        <v>16.982538999999999</v>
      </c>
      <c r="AC51" s="569">
        <v>17.324390000000001</v>
      </c>
      <c r="AD51" s="569">
        <v>15.76116</v>
      </c>
      <c r="AE51" s="569">
        <v>18.088152999999998</v>
      </c>
      <c r="AF51" s="569">
        <v>18.365967000000001</v>
      </c>
      <c r="AG51" s="569">
        <v>18.954926</v>
      </c>
      <c r="AH51" s="569">
        <v>18.491440999999998</v>
      </c>
      <c r="AI51" s="569">
        <v>16.658725</v>
      </c>
      <c r="AJ51" s="569">
        <v>16.633362999999999</v>
      </c>
      <c r="AK51" s="569">
        <v>16.663706999999999</v>
      </c>
      <c r="AL51" s="569">
        <v>18.752912999999999</v>
      </c>
      <c r="AM51" s="569">
        <v>19.091163000000002</v>
      </c>
      <c r="AN51" s="569">
        <v>16.057859000000001</v>
      </c>
      <c r="AO51" s="569">
        <v>16.294006</v>
      </c>
      <c r="AP51" s="569">
        <v>16.011775</v>
      </c>
      <c r="AQ51" s="569">
        <v>17.476329</v>
      </c>
      <c r="AR51" s="569">
        <v>17.613462999999999</v>
      </c>
      <c r="AS51" s="569">
        <v>19.047746</v>
      </c>
      <c r="AT51" s="569">
        <v>19.020423000000001</v>
      </c>
      <c r="AU51" s="569">
        <v>17.356864000000002</v>
      </c>
      <c r="AV51" s="569">
        <v>15.939408</v>
      </c>
      <c r="AW51" s="569">
        <v>16.841947999999999</v>
      </c>
      <c r="AX51" s="569">
        <v>18.285696999999999</v>
      </c>
      <c r="AY51" s="569">
        <v>19.449155999999999</v>
      </c>
      <c r="AZ51" s="569">
        <v>15.806047</v>
      </c>
      <c r="BA51" s="569">
        <v>16.459697999999999</v>
      </c>
      <c r="BB51" s="569">
        <v>16.368870000000001</v>
      </c>
      <c r="BC51" s="569">
        <v>17.541370000000001</v>
      </c>
      <c r="BD51" s="569">
        <v>18.240390000000001</v>
      </c>
      <c r="BE51" s="570">
        <v>18.959070000000001</v>
      </c>
      <c r="BF51" s="570">
        <v>19.74663</v>
      </c>
      <c r="BG51" s="570">
        <v>17.690000000000001</v>
      </c>
      <c r="BH51" s="570">
        <v>18.219180000000001</v>
      </c>
      <c r="BI51" s="570">
        <v>18.689520000000002</v>
      </c>
      <c r="BJ51" s="570">
        <v>19.6127</v>
      </c>
      <c r="BK51" s="570">
        <v>19.836670000000002</v>
      </c>
      <c r="BL51" s="570">
        <v>17.837540000000001</v>
      </c>
      <c r="BM51" s="570">
        <v>18.19041</v>
      </c>
      <c r="BN51" s="570">
        <v>18.174630000000001</v>
      </c>
      <c r="BO51" s="570">
        <v>19.36533</v>
      </c>
      <c r="BP51" s="570">
        <v>19.957660000000001</v>
      </c>
      <c r="BQ51" s="570">
        <v>20.621670000000002</v>
      </c>
      <c r="BR51" s="570">
        <v>20.62274</v>
      </c>
      <c r="BS51" s="570">
        <v>18.19708</v>
      </c>
      <c r="BT51" s="570">
        <v>17.313359999999999</v>
      </c>
      <c r="BU51" s="570">
        <v>17.969059999999999</v>
      </c>
      <c r="BV51" s="570">
        <v>20.084869999999999</v>
      </c>
    </row>
    <row r="52" spans="1:74" ht="11.15" customHeight="1" x14ac:dyDescent="0.25">
      <c r="A52" s="415" t="s">
        <v>1165</v>
      </c>
      <c r="B52" s="418" t="s">
        <v>1139</v>
      </c>
      <c r="C52" s="569">
        <v>4.2847657269999999</v>
      </c>
      <c r="D52" s="569">
        <v>3.160581928</v>
      </c>
      <c r="E52" s="569">
        <v>3.360832711</v>
      </c>
      <c r="F52" s="569">
        <v>3.6019993000000001</v>
      </c>
      <c r="G52" s="569">
        <v>3.795982725</v>
      </c>
      <c r="H52" s="569">
        <v>3.4045171359999999</v>
      </c>
      <c r="I52" s="569">
        <v>2.7580952160000001</v>
      </c>
      <c r="J52" s="569">
        <v>2.6434004139999998</v>
      </c>
      <c r="K52" s="569">
        <v>2.100999523</v>
      </c>
      <c r="L52" s="569">
        <v>2.0600046519999999</v>
      </c>
      <c r="M52" s="569">
        <v>2.6366538620000002</v>
      </c>
      <c r="N52" s="569">
        <v>3.1959433210000001</v>
      </c>
      <c r="O52" s="569">
        <v>4.26294358</v>
      </c>
      <c r="P52" s="569">
        <v>4.6452358159999996</v>
      </c>
      <c r="Q52" s="569">
        <v>4.5990997819999997</v>
      </c>
      <c r="R52" s="569">
        <v>3.7711147779999998</v>
      </c>
      <c r="S52" s="569">
        <v>4.3247778669999999</v>
      </c>
      <c r="T52" s="569">
        <v>4.0797222250000003</v>
      </c>
      <c r="U52" s="569">
        <v>3.8064122650000001</v>
      </c>
      <c r="V52" s="569">
        <v>3.521669395</v>
      </c>
      <c r="W52" s="569">
        <v>3.0796764040000002</v>
      </c>
      <c r="X52" s="569">
        <v>2.9351726089999999</v>
      </c>
      <c r="Y52" s="569">
        <v>3.5275855059999999</v>
      </c>
      <c r="Z52" s="569">
        <v>3.5702815430000001</v>
      </c>
      <c r="AA52" s="569">
        <v>3.5907635199999999</v>
      </c>
      <c r="AB52" s="569">
        <v>3.0007110030000002</v>
      </c>
      <c r="AC52" s="569">
        <v>3.4637378499999998</v>
      </c>
      <c r="AD52" s="569">
        <v>2.9060900740000002</v>
      </c>
      <c r="AE52" s="569">
        <v>3.131901901</v>
      </c>
      <c r="AF52" s="569">
        <v>3.0487549239999998</v>
      </c>
      <c r="AG52" s="569">
        <v>3.0379684870000001</v>
      </c>
      <c r="AH52" s="569">
        <v>2.8947556400000001</v>
      </c>
      <c r="AI52" s="569">
        <v>2.7321396249999998</v>
      </c>
      <c r="AJ52" s="569">
        <v>2.902439888</v>
      </c>
      <c r="AK52" s="569">
        <v>2.9444889930000002</v>
      </c>
      <c r="AL52" s="569">
        <v>3.3224370950000002</v>
      </c>
      <c r="AM52" s="569">
        <v>3.415084046</v>
      </c>
      <c r="AN52" s="569">
        <v>3.1603984220000001</v>
      </c>
      <c r="AO52" s="569">
        <v>3.7381959810000001</v>
      </c>
      <c r="AP52" s="569">
        <v>3.0037463899999999</v>
      </c>
      <c r="AQ52" s="569">
        <v>2.6249899719999998</v>
      </c>
      <c r="AR52" s="569">
        <v>2.667238802</v>
      </c>
      <c r="AS52" s="569">
        <v>1.687768693</v>
      </c>
      <c r="AT52" s="569">
        <v>2.307604338</v>
      </c>
      <c r="AU52" s="569">
        <v>2.0961631299999999</v>
      </c>
      <c r="AV52" s="569">
        <v>1.9764233879999999</v>
      </c>
      <c r="AW52" s="569">
        <v>2.4196100660000002</v>
      </c>
      <c r="AX52" s="569">
        <v>3.5552695270000001</v>
      </c>
      <c r="AY52" s="569">
        <v>3.8391795719999999</v>
      </c>
      <c r="AZ52" s="569">
        <v>3.0952502810000002</v>
      </c>
      <c r="BA52" s="569">
        <v>3.370050381</v>
      </c>
      <c r="BB52" s="569">
        <v>2.5900968089999998</v>
      </c>
      <c r="BC52" s="569">
        <v>2.7035490000000002</v>
      </c>
      <c r="BD52" s="569">
        <v>2.6285340000000001</v>
      </c>
      <c r="BE52" s="570">
        <v>2.6362899999999998</v>
      </c>
      <c r="BF52" s="570">
        <v>2.6980409999999999</v>
      </c>
      <c r="BG52" s="570">
        <v>2.3955120000000001</v>
      </c>
      <c r="BH52" s="570">
        <v>2.5772520000000001</v>
      </c>
      <c r="BI52" s="570">
        <v>2.86856</v>
      </c>
      <c r="BJ52" s="570">
        <v>3.5621160000000001</v>
      </c>
      <c r="BK52" s="570">
        <v>4.0897990000000002</v>
      </c>
      <c r="BL52" s="570">
        <v>3.728478</v>
      </c>
      <c r="BM52" s="570">
        <v>3.6890420000000002</v>
      </c>
      <c r="BN52" s="570">
        <v>3.1105450000000001</v>
      </c>
      <c r="BO52" s="570">
        <v>3.058122</v>
      </c>
      <c r="BP52" s="570">
        <v>2.8548360000000002</v>
      </c>
      <c r="BQ52" s="570">
        <v>2.7905669999999998</v>
      </c>
      <c r="BR52" s="570">
        <v>2.799801</v>
      </c>
      <c r="BS52" s="570">
        <v>2.4600749999999998</v>
      </c>
      <c r="BT52" s="570">
        <v>2.62121</v>
      </c>
      <c r="BU52" s="570">
        <v>2.8965900000000002</v>
      </c>
      <c r="BV52" s="570">
        <v>3.5812010000000001</v>
      </c>
    </row>
    <row r="53" spans="1:74" ht="11.15" customHeight="1" x14ac:dyDescent="0.25">
      <c r="A53" s="415" t="s">
        <v>1166</v>
      </c>
      <c r="B53" s="418" t="s">
        <v>1234</v>
      </c>
      <c r="C53" s="569">
        <v>0.81972944000000003</v>
      </c>
      <c r="D53" s="569">
        <v>0.75168318000000001</v>
      </c>
      <c r="E53" s="569">
        <v>1.126636755</v>
      </c>
      <c r="F53" s="569">
        <v>1.188951777</v>
      </c>
      <c r="G53" s="569">
        <v>1.3578621399999999</v>
      </c>
      <c r="H53" s="569">
        <v>1.2716821030000001</v>
      </c>
      <c r="I53" s="569">
        <v>1.375880437</v>
      </c>
      <c r="J53" s="569">
        <v>1.283690942</v>
      </c>
      <c r="K53" s="569">
        <v>1.2337731089999999</v>
      </c>
      <c r="L53" s="569">
        <v>1.021008151</v>
      </c>
      <c r="M53" s="569">
        <v>0.98917722100000005</v>
      </c>
      <c r="N53" s="569">
        <v>0.984179252</v>
      </c>
      <c r="O53" s="569">
        <v>1.0065230759999999</v>
      </c>
      <c r="P53" s="569">
        <v>1.0372151329999999</v>
      </c>
      <c r="Q53" s="569">
        <v>1.2757807409999999</v>
      </c>
      <c r="R53" s="569">
        <v>1.5420123910000001</v>
      </c>
      <c r="S53" s="569">
        <v>1.7244459249999999</v>
      </c>
      <c r="T53" s="569">
        <v>1.565514772</v>
      </c>
      <c r="U53" s="569">
        <v>1.721721815</v>
      </c>
      <c r="V53" s="569">
        <v>1.592344169</v>
      </c>
      <c r="W53" s="569">
        <v>1.379848105</v>
      </c>
      <c r="X53" s="569">
        <v>1.3945271130000001</v>
      </c>
      <c r="Y53" s="569">
        <v>1.2360148929999999</v>
      </c>
      <c r="Z53" s="569">
        <v>1.1832227449999999</v>
      </c>
      <c r="AA53" s="569">
        <v>1.1403826260000001</v>
      </c>
      <c r="AB53" s="569">
        <v>1.0965880649999999</v>
      </c>
      <c r="AC53" s="569">
        <v>1.5669570770000001</v>
      </c>
      <c r="AD53" s="569">
        <v>1.8600923599999999</v>
      </c>
      <c r="AE53" s="569">
        <v>2.056184521</v>
      </c>
      <c r="AF53" s="569">
        <v>1.801783082</v>
      </c>
      <c r="AG53" s="569">
        <v>1.8669885450000001</v>
      </c>
      <c r="AH53" s="569">
        <v>1.7625101809999999</v>
      </c>
      <c r="AI53" s="569">
        <v>1.7501822279999999</v>
      </c>
      <c r="AJ53" s="569">
        <v>1.526435942</v>
      </c>
      <c r="AK53" s="569">
        <v>1.4542239990000001</v>
      </c>
      <c r="AL53" s="569">
        <v>1.203021246</v>
      </c>
      <c r="AM53" s="569">
        <v>1.4562392420000001</v>
      </c>
      <c r="AN53" s="569">
        <v>1.601094542</v>
      </c>
      <c r="AO53" s="569">
        <v>1.980078671</v>
      </c>
      <c r="AP53" s="569">
        <v>2.2026480030000002</v>
      </c>
      <c r="AQ53" s="569">
        <v>2.3545962070000002</v>
      </c>
      <c r="AR53" s="569">
        <v>2.4876507750000001</v>
      </c>
      <c r="AS53" s="569">
        <v>2.3193377470000001</v>
      </c>
      <c r="AT53" s="569">
        <v>2.1220398559999998</v>
      </c>
      <c r="AU53" s="569">
        <v>2.1200379250000001</v>
      </c>
      <c r="AV53" s="569">
        <v>2.0005500999999999</v>
      </c>
      <c r="AW53" s="569">
        <v>1.447809066</v>
      </c>
      <c r="AX53" s="569">
        <v>1.255613954</v>
      </c>
      <c r="AY53" s="569">
        <v>1.431741522</v>
      </c>
      <c r="AZ53" s="569">
        <v>1.4808533100000001</v>
      </c>
      <c r="BA53" s="569">
        <v>2.0468146250000001</v>
      </c>
      <c r="BB53" s="569">
        <v>2.1959307849999998</v>
      </c>
      <c r="BC53" s="569">
        <v>2.6766519999999998</v>
      </c>
      <c r="BD53" s="569">
        <v>2.6774520000000002</v>
      </c>
      <c r="BE53" s="570">
        <v>2.4102429999999999</v>
      </c>
      <c r="BF53" s="570">
        <v>2.3072189999999999</v>
      </c>
      <c r="BG53" s="570">
        <v>2.4134190000000002</v>
      </c>
      <c r="BH53" s="570">
        <v>2.3338679999999998</v>
      </c>
      <c r="BI53" s="570">
        <v>1.6564950000000001</v>
      </c>
      <c r="BJ53" s="570">
        <v>1.4742550000000001</v>
      </c>
      <c r="BK53" s="570">
        <v>1.4970330000000001</v>
      </c>
      <c r="BL53" s="570">
        <v>1.7973049999999999</v>
      </c>
      <c r="BM53" s="570">
        <v>2.4580730000000002</v>
      </c>
      <c r="BN53" s="570">
        <v>2.6660029999999999</v>
      </c>
      <c r="BO53" s="570">
        <v>3.1444109999999998</v>
      </c>
      <c r="BP53" s="570">
        <v>3.1301329999999998</v>
      </c>
      <c r="BQ53" s="570">
        <v>2.8853879999999998</v>
      </c>
      <c r="BR53" s="570">
        <v>2.7319819999999999</v>
      </c>
      <c r="BS53" s="570">
        <v>2.7046860000000001</v>
      </c>
      <c r="BT53" s="570">
        <v>2.7150270000000001</v>
      </c>
      <c r="BU53" s="570">
        <v>1.9475480000000001</v>
      </c>
      <c r="BV53" s="570">
        <v>1.66259</v>
      </c>
    </row>
    <row r="54" spans="1:74" ht="11.15" customHeight="1" x14ac:dyDescent="0.25">
      <c r="A54" s="415" t="s">
        <v>1167</v>
      </c>
      <c r="B54" s="416" t="s">
        <v>1235</v>
      </c>
      <c r="C54" s="569">
        <v>5.8853872000000002E-2</v>
      </c>
      <c r="D54" s="569">
        <v>-5.6984801000000002E-2</v>
      </c>
      <c r="E54" s="569">
        <v>-1.7126380000000001E-3</v>
      </c>
      <c r="F54" s="569">
        <v>3.6323207000000003E-2</v>
      </c>
      <c r="G54" s="569">
        <v>-9.5476031000000003E-2</v>
      </c>
      <c r="H54" s="569">
        <v>-0.15384451199999999</v>
      </c>
      <c r="I54" s="569">
        <v>-0.17964660599999999</v>
      </c>
      <c r="J54" s="569">
        <v>-0.21056349599999999</v>
      </c>
      <c r="K54" s="569">
        <v>-0.24640946799999999</v>
      </c>
      <c r="L54" s="569">
        <v>-0.16928085500000001</v>
      </c>
      <c r="M54" s="569">
        <v>-0.142812352</v>
      </c>
      <c r="N54" s="569">
        <v>-0.11880468800000001</v>
      </c>
      <c r="O54" s="569">
        <v>-3.2075909E-2</v>
      </c>
      <c r="P54" s="569">
        <v>-6.5674030000000003E-3</v>
      </c>
      <c r="Q54" s="569">
        <v>-6.8861770000000003E-3</v>
      </c>
      <c r="R54" s="569">
        <v>-5.6281198999999997E-2</v>
      </c>
      <c r="S54" s="569">
        <v>-6.4439148000000002E-2</v>
      </c>
      <c r="T54" s="569">
        <v>-0.17101904200000001</v>
      </c>
      <c r="U54" s="569">
        <v>-0.20873729799999999</v>
      </c>
      <c r="V54" s="569">
        <v>-0.21908997999999999</v>
      </c>
      <c r="W54" s="569">
        <v>-0.148404128</v>
      </c>
      <c r="X54" s="569">
        <v>-0.108859438</v>
      </c>
      <c r="Y54" s="569">
        <v>-4.8588399999999997E-2</v>
      </c>
      <c r="Z54" s="569">
        <v>-5.4406893999999997E-2</v>
      </c>
      <c r="AA54" s="569">
        <v>-5.8865372999999999E-2</v>
      </c>
      <c r="AB54" s="569">
        <v>1.3440961E-2</v>
      </c>
      <c r="AC54" s="569">
        <v>-3.8732559999999998E-3</v>
      </c>
      <c r="AD54" s="569">
        <v>-1.0856040000000001E-2</v>
      </c>
      <c r="AE54" s="569">
        <v>-0.114556592</v>
      </c>
      <c r="AF54" s="569">
        <v>-0.109547114</v>
      </c>
      <c r="AG54" s="569">
        <v>-0.20248196600000001</v>
      </c>
      <c r="AH54" s="569">
        <v>-0.15470057400000001</v>
      </c>
      <c r="AI54" s="569">
        <v>-0.118889325</v>
      </c>
      <c r="AJ54" s="569">
        <v>-1.9729044000000001E-2</v>
      </c>
      <c r="AK54" s="569">
        <v>-8.7443273000000002E-2</v>
      </c>
      <c r="AL54" s="569">
        <v>-0.13242184300000001</v>
      </c>
      <c r="AM54" s="569">
        <v>-9.4088528000000005E-2</v>
      </c>
      <c r="AN54" s="569">
        <v>-0.11465694</v>
      </c>
      <c r="AO54" s="569">
        <v>-2.5610510999999999E-2</v>
      </c>
      <c r="AP54" s="569">
        <v>-1.2462437E-2</v>
      </c>
      <c r="AQ54" s="569">
        <v>-0.108689909</v>
      </c>
      <c r="AR54" s="569">
        <v>-0.14494791700000001</v>
      </c>
      <c r="AS54" s="569">
        <v>-0.27435495500000001</v>
      </c>
      <c r="AT54" s="569">
        <v>-0.200120302</v>
      </c>
      <c r="AU54" s="569">
        <v>-0.17245997299999999</v>
      </c>
      <c r="AV54" s="569">
        <v>-0.14524990800000001</v>
      </c>
      <c r="AW54" s="569">
        <v>-0.16359981200000001</v>
      </c>
      <c r="AX54" s="569">
        <v>0.24028622299999999</v>
      </c>
      <c r="AY54" s="569">
        <v>-0.100402741</v>
      </c>
      <c r="AZ54" s="569">
        <v>-9.9255546E-2</v>
      </c>
      <c r="BA54" s="569">
        <v>-6.2143162000000002E-2</v>
      </c>
      <c r="BB54" s="569">
        <v>-5.2136091000000002E-2</v>
      </c>
      <c r="BC54" s="569">
        <v>-0.14789949999999999</v>
      </c>
      <c r="BD54" s="569">
        <v>-0.1773016</v>
      </c>
      <c r="BE54" s="570">
        <v>-0.2952033</v>
      </c>
      <c r="BF54" s="570">
        <v>-0.19188820000000001</v>
      </c>
      <c r="BG54" s="570">
        <v>-0.20676030000000001</v>
      </c>
      <c r="BH54" s="570">
        <v>-0.13982230000000001</v>
      </c>
      <c r="BI54" s="570">
        <v>-0.137215</v>
      </c>
      <c r="BJ54" s="570">
        <v>7.6790300000000006E-2</v>
      </c>
      <c r="BK54" s="570">
        <v>-2.6902800000000001E-2</v>
      </c>
      <c r="BL54" s="570">
        <v>-4.3225699999999999E-2</v>
      </c>
      <c r="BM54" s="570">
        <v>-7.6272000000000006E-2</v>
      </c>
      <c r="BN54" s="570">
        <v>-0.1086331</v>
      </c>
      <c r="BO54" s="570">
        <v>-0.17247609999999999</v>
      </c>
      <c r="BP54" s="570">
        <v>-0.18022759999999999</v>
      </c>
      <c r="BQ54" s="570">
        <v>-0.32901439999999998</v>
      </c>
      <c r="BR54" s="570">
        <v>-0.24830849999999999</v>
      </c>
      <c r="BS54" s="570">
        <v>-0.21853139999999999</v>
      </c>
      <c r="BT54" s="570">
        <v>-0.15448880000000001</v>
      </c>
      <c r="BU54" s="570">
        <v>-0.13785939999999999</v>
      </c>
      <c r="BV54" s="570">
        <v>9.6328700000000003E-2</v>
      </c>
    </row>
    <row r="55" spans="1:74" ht="11.15" customHeight="1" x14ac:dyDescent="0.25">
      <c r="A55" s="415" t="s">
        <v>1168</v>
      </c>
      <c r="B55" s="418" t="s">
        <v>1143</v>
      </c>
      <c r="C55" s="569">
        <v>59.129912556000001</v>
      </c>
      <c r="D55" s="569">
        <v>48.268016324999998</v>
      </c>
      <c r="E55" s="569">
        <v>51.033313186000001</v>
      </c>
      <c r="F55" s="569">
        <v>46.888022884999998</v>
      </c>
      <c r="G55" s="569">
        <v>58.284077175</v>
      </c>
      <c r="H55" s="569">
        <v>59.149132815000002</v>
      </c>
      <c r="I55" s="569">
        <v>66.871629846999994</v>
      </c>
      <c r="J55" s="569">
        <v>65.882592524000003</v>
      </c>
      <c r="K55" s="569">
        <v>60.890451253999998</v>
      </c>
      <c r="L55" s="569">
        <v>51.096971738999997</v>
      </c>
      <c r="M55" s="569">
        <v>50.806428777999997</v>
      </c>
      <c r="N55" s="569">
        <v>53.999339096</v>
      </c>
      <c r="O55" s="569">
        <v>55.672521322000001</v>
      </c>
      <c r="P55" s="569">
        <v>52.308062816000003</v>
      </c>
      <c r="Q55" s="569">
        <v>48.668341927999997</v>
      </c>
      <c r="R55" s="569">
        <v>42.487632711000003</v>
      </c>
      <c r="S55" s="569">
        <v>48.870926658999998</v>
      </c>
      <c r="T55" s="569">
        <v>57.317432732</v>
      </c>
      <c r="U55" s="569">
        <v>67.489841006000006</v>
      </c>
      <c r="V55" s="569">
        <v>64.777456939000004</v>
      </c>
      <c r="W55" s="569">
        <v>54.044273191999999</v>
      </c>
      <c r="X55" s="569">
        <v>48.070861987000001</v>
      </c>
      <c r="Y55" s="569">
        <v>46.864612145999999</v>
      </c>
      <c r="Z55" s="569">
        <v>57.965909670000002</v>
      </c>
      <c r="AA55" s="569">
        <v>58.965039726999997</v>
      </c>
      <c r="AB55" s="569">
        <v>53.898635550999998</v>
      </c>
      <c r="AC55" s="569">
        <v>48.094328242000003</v>
      </c>
      <c r="AD55" s="569">
        <v>45.676379904999997</v>
      </c>
      <c r="AE55" s="569">
        <v>52.116599561000001</v>
      </c>
      <c r="AF55" s="569">
        <v>59.684886550999998</v>
      </c>
      <c r="AG55" s="569">
        <v>65.014812092</v>
      </c>
      <c r="AH55" s="569">
        <v>65.838671211999994</v>
      </c>
      <c r="AI55" s="569">
        <v>53.568919532000002</v>
      </c>
      <c r="AJ55" s="569">
        <v>49.238816964999998</v>
      </c>
      <c r="AK55" s="569">
        <v>51.080584141999999</v>
      </c>
      <c r="AL55" s="569">
        <v>52.289976453000001</v>
      </c>
      <c r="AM55" s="569">
        <v>61.937989469000001</v>
      </c>
      <c r="AN55" s="569">
        <v>50.327809852999998</v>
      </c>
      <c r="AO55" s="569">
        <v>49.528941045000003</v>
      </c>
      <c r="AP55" s="569">
        <v>47.266439142000003</v>
      </c>
      <c r="AQ55" s="569">
        <v>55.695893560999998</v>
      </c>
      <c r="AR55" s="569">
        <v>62.841153073000001</v>
      </c>
      <c r="AS55" s="569">
        <v>67.124255051999995</v>
      </c>
      <c r="AT55" s="569">
        <v>64.078685729</v>
      </c>
      <c r="AU55" s="569">
        <v>54.492343943999998</v>
      </c>
      <c r="AV55" s="569">
        <v>47.738704808999998</v>
      </c>
      <c r="AW55" s="569">
        <v>50.179456791</v>
      </c>
      <c r="AX55" s="569">
        <v>58.357885344000003</v>
      </c>
      <c r="AY55" s="569">
        <v>55.854431527999999</v>
      </c>
      <c r="AZ55" s="569">
        <v>47.445839882000001</v>
      </c>
      <c r="BA55" s="569">
        <v>51.111027098999998</v>
      </c>
      <c r="BB55" s="569">
        <v>47.329995998000001</v>
      </c>
      <c r="BC55" s="569">
        <v>52.481299999999997</v>
      </c>
      <c r="BD55" s="569">
        <v>56.564369999999997</v>
      </c>
      <c r="BE55" s="570">
        <v>67.42662</v>
      </c>
      <c r="BF55" s="570">
        <v>68.220820000000003</v>
      </c>
      <c r="BG55" s="570">
        <v>56.688029999999998</v>
      </c>
      <c r="BH55" s="570">
        <v>48.823230000000002</v>
      </c>
      <c r="BI55" s="570">
        <v>50.654609999999998</v>
      </c>
      <c r="BJ55" s="570">
        <v>58.258339999999997</v>
      </c>
      <c r="BK55" s="570">
        <v>59.176180000000002</v>
      </c>
      <c r="BL55" s="570">
        <v>54.217289999999998</v>
      </c>
      <c r="BM55" s="570">
        <v>52.866250000000001</v>
      </c>
      <c r="BN55" s="570">
        <v>48.106780000000001</v>
      </c>
      <c r="BO55" s="570">
        <v>56.510759999999998</v>
      </c>
      <c r="BP55" s="570">
        <v>64.09384</v>
      </c>
      <c r="BQ55" s="570">
        <v>72.120019999999997</v>
      </c>
      <c r="BR55" s="570">
        <v>70.294309999999996</v>
      </c>
      <c r="BS55" s="570">
        <v>57.861069999999998</v>
      </c>
      <c r="BT55" s="570">
        <v>49.539140000000003</v>
      </c>
      <c r="BU55" s="570">
        <v>51.177619999999997</v>
      </c>
      <c r="BV55" s="570">
        <v>58.746859999999998</v>
      </c>
    </row>
    <row r="56" spans="1:74" ht="11.15" customHeight="1" x14ac:dyDescent="0.25">
      <c r="A56" s="415" t="s">
        <v>1169</v>
      </c>
      <c r="B56" s="416" t="s">
        <v>1236</v>
      </c>
      <c r="C56" s="569">
        <v>56.184066999999999</v>
      </c>
      <c r="D56" s="569">
        <v>45.608837000000001</v>
      </c>
      <c r="E56" s="569">
        <v>48.431085000000003</v>
      </c>
      <c r="F56" s="569">
        <v>43.717424999999999</v>
      </c>
      <c r="G56" s="569">
        <v>53.099879000000001</v>
      </c>
      <c r="H56" s="569">
        <v>54.457979999999999</v>
      </c>
      <c r="I56" s="569">
        <v>62.067157999999999</v>
      </c>
      <c r="J56" s="569">
        <v>60.945515</v>
      </c>
      <c r="K56" s="569">
        <v>57.078426999999998</v>
      </c>
      <c r="L56" s="569">
        <v>47.647064</v>
      </c>
      <c r="M56" s="569">
        <v>47.767530499999999</v>
      </c>
      <c r="N56" s="569">
        <v>50.518914000000002</v>
      </c>
      <c r="O56" s="569">
        <v>52.463135020000003</v>
      </c>
      <c r="P56" s="569">
        <v>48.753137340000002</v>
      </c>
      <c r="Q56" s="569">
        <v>45.563974379999998</v>
      </c>
      <c r="R56" s="569">
        <v>39.800891489999998</v>
      </c>
      <c r="S56" s="569">
        <v>44.605077809999997</v>
      </c>
      <c r="T56" s="569">
        <v>52.537178609999998</v>
      </c>
      <c r="U56" s="569">
        <v>62.048544110000002</v>
      </c>
      <c r="V56" s="569">
        <v>59.449831119999999</v>
      </c>
      <c r="W56" s="569">
        <v>49.934777310000001</v>
      </c>
      <c r="X56" s="569">
        <v>45.176017229999999</v>
      </c>
      <c r="Y56" s="569">
        <v>44.321570489999999</v>
      </c>
      <c r="Z56" s="569">
        <v>54.76427778</v>
      </c>
      <c r="AA56" s="569">
        <v>55.608055970000002</v>
      </c>
      <c r="AB56" s="569">
        <v>51.734109519999997</v>
      </c>
      <c r="AC56" s="569">
        <v>46.457240419999998</v>
      </c>
      <c r="AD56" s="569">
        <v>43.607596360000002</v>
      </c>
      <c r="AE56" s="569">
        <v>47.797902309999998</v>
      </c>
      <c r="AF56" s="569">
        <v>55.132423979999999</v>
      </c>
      <c r="AG56" s="569">
        <v>60.475253209999998</v>
      </c>
      <c r="AH56" s="569">
        <v>61.787257699999998</v>
      </c>
      <c r="AI56" s="569">
        <v>51.904843970000002</v>
      </c>
      <c r="AJ56" s="569">
        <v>47.981296550000003</v>
      </c>
      <c r="AK56" s="569">
        <v>48.917204959999999</v>
      </c>
      <c r="AL56" s="569">
        <v>49.662280129999999</v>
      </c>
      <c r="AM56" s="569">
        <v>57.463526068999997</v>
      </c>
      <c r="AN56" s="569">
        <v>50.155837415000001</v>
      </c>
      <c r="AO56" s="569">
        <v>49.345942874000002</v>
      </c>
      <c r="AP56" s="569">
        <v>47.460292232</v>
      </c>
      <c r="AQ56" s="569">
        <v>52.853516040999999</v>
      </c>
      <c r="AR56" s="569">
        <v>57.935666423000001</v>
      </c>
      <c r="AS56" s="569">
        <v>60.608102148999997</v>
      </c>
      <c r="AT56" s="569">
        <v>58.043917682</v>
      </c>
      <c r="AU56" s="569">
        <v>51.902165441999998</v>
      </c>
      <c r="AV56" s="569">
        <v>47.502786159000003</v>
      </c>
      <c r="AW56" s="569">
        <v>48.799884929000001</v>
      </c>
      <c r="AX56" s="569">
        <v>54.664521387000001</v>
      </c>
      <c r="AY56" s="569">
        <v>52.167318571000003</v>
      </c>
      <c r="AZ56" s="569">
        <v>47.542545298</v>
      </c>
      <c r="BA56" s="569">
        <v>49.353532385000001</v>
      </c>
      <c r="BB56" s="569">
        <v>46.707573005999997</v>
      </c>
      <c r="BC56" s="569">
        <v>49.592291639000003</v>
      </c>
      <c r="BD56" s="569">
        <v>54.078119999999998</v>
      </c>
      <c r="BE56" s="570">
        <v>64.178120000000007</v>
      </c>
      <c r="BF56" s="570">
        <v>64.657690000000002</v>
      </c>
      <c r="BG56" s="570">
        <v>54.099899999999998</v>
      </c>
      <c r="BH56" s="570">
        <v>46.797319999999999</v>
      </c>
      <c r="BI56" s="570">
        <v>48.657800000000002</v>
      </c>
      <c r="BJ56" s="570">
        <v>55.825279999999999</v>
      </c>
      <c r="BK56" s="570">
        <v>56.414569999999998</v>
      </c>
      <c r="BL56" s="570">
        <v>51.795760000000001</v>
      </c>
      <c r="BM56" s="570">
        <v>50.235880000000002</v>
      </c>
      <c r="BN56" s="570">
        <v>45.475450000000002</v>
      </c>
      <c r="BO56" s="570">
        <v>52.628830000000001</v>
      </c>
      <c r="BP56" s="570">
        <v>59.741419999999998</v>
      </c>
      <c r="BQ56" s="570">
        <v>67.143029999999996</v>
      </c>
      <c r="BR56" s="570">
        <v>65.46114</v>
      </c>
      <c r="BS56" s="570">
        <v>54.525489999999998</v>
      </c>
      <c r="BT56" s="570">
        <v>47.004570000000001</v>
      </c>
      <c r="BU56" s="570">
        <v>48.761389999999999</v>
      </c>
      <c r="BV56" s="570">
        <v>55.88767</v>
      </c>
    </row>
    <row r="57" spans="1:74" ht="11.15" customHeight="1" x14ac:dyDescent="0.25">
      <c r="A57" s="409"/>
      <c r="B57" s="102" t="s">
        <v>1170</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67"/>
      <c r="BF57" s="267"/>
      <c r="BG57" s="267"/>
      <c r="BH57" s="267"/>
      <c r="BI57" s="267"/>
      <c r="BJ57" s="267"/>
      <c r="BK57" s="267"/>
      <c r="BL57" s="267"/>
      <c r="BM57" s="267"/>
      <c r="BN57" s="267"/>
      <c r="BO57" s="267"/>
      <c r="BP57" s="267"/>
      <c r="BQ57" s="267"/>
      <c r="BR57" s="267"/>
      <c r="BS57" s="267"/>
      <c r="BT57" s="267"/>
      <c r="BU57" s="267"/>
      <c r="BV57" s="267"/>
    </row>
    <row r="58" spans="1:74" ht="11.15" customHeight="1" x14ac:dyDescent="0.25">
      <c r="A58" s="415" t="s">
        <v>1171</v>
      </c>
      <c r="B58" s="416" t="s">
        <v>1394</v>
      </c>
      <c r="C58" s="569">
        <v>11.913719540000001</v>
      </c>
      <c r="D58" s="569">
        <v>11.26398749</v>
      </c>
      <c r="E58" s="569">
        <v>12.472542506</v>
      </c>
      <c r="F58" s="569">
        <v>13.174255058</v>
      </c>
      <c r="G58" s="569">
        <v>16.507530731999999</v>
      </c>
      <c r="H58" s="569">
        <v>16.968608961000001</v>
      </c>
      <c r="I58" s="569">
        <v>17.563178034</v>
      </c>
      <c r="J58" s="569">
        <v>17.859841793000001</v>
      </c>
      <c r="K58" s="569">
        <v>17.176754506999998</v>
      </c>
      <c r="L58" s="569">
        <v>16.142579980000001</v>
      </c>
      <c r="M58" s="569">
        <v>11.813047903999999</v>
      </c>
      <c r="N58" s="569">
        <v>12.041057034</v>
      </c>
      <c r="O58" s="569">
        <v>12.847017472999999</v>
      </c>
      <c r="P58" s="569">
        <v>12.806938805</v>
      </c>
      <c r="Q58" s="569">
        <v>14.761056041</v>
      </c>
      <c r="R58" s="569">
        <v>14.483319440000001</v>
      </c>
      <c r="S58" s="569">
        <v>14.541875431999999</v>
      </c>
      <c r="T58" s="569">
        <v>16.853682117000002</v>
      </c>
      <c r="U58" s="569">
        <v>18.186544221999998</v>
      </c>
      <c r="V58" s="569">
        <v>18.301915597000001</v>
      </c>
      <c r="W58" s="569">
        <v>16.381990561999999</v>
      </c>
      <c r="X58" s="569">
        <v>16.118633306</v>
      </c>
      <c r="Y58" s="569">
        <v>13.297094921999999</v>
      </c>
      <c r="Z58" s="569">
        <v>12.214287839000001</v>
      </c>
      <c r="AA58" s="569">
        <v>11.609587683999999</v>
      </c>
      <c r="AB58" s="569">
        <v>11.002379984999999</v>
      </c>
      <c r="AC58" s="569">
        <v>12.325473059</v>
      </c>
      <c r="AD58" s="569">
        <v>13.025264160000001</v>
      </c>
      <c r="AE58" s="569">
        <v>15.41482671</v>
      </c>
      <c r="AF58" s="569">
        <v>15.945639342</v>
      </c>
      <c r="AG58" s="569">
        <v>17.677964450000001</v>
      </c>
      <c r="AH58" s="569">
        <v>18.429964636000001</v>
      </c>
      <c r="AI58" s="569">
        <v>16.838902705999999</v>
      </c>
      <c r="AJ58" s="569">
        <v>15.971979433</v>
      </c>
      <c r="AK58" s="569">
        <v>12.291023783</v>
      </c>
      <c r="AL58" s="569">
        <v>13.202569735000001</v>
      </c>
      <c r="AM58" s="569">
        <v>13.841841056</v>
      </c>
      <c r="AN58" s="569">
        <v>11.525079052000001</v>
      </c>
      <c r="AO58" s="569">
        <v>13.370564753</v>
      </c>
      <c r="AP58" s="569">
        <v>13.310100402</v>
      </c>
      <c r="AQ58" s="569">
        <v>16.300738964000001</v>
      </c>
      <c r="AR58" s="569">
        <v>18.139471263000001</v>
      </c>
      <c r="AS58" s="569">
        <v>19.856130533000002</v>
      </c>
      <c r="AT58" s="569">
        <v>19.937284189</v>
      </c>
      <c r="AU58" s="569">
        <v>17.461773579999999</v>
      </c>
      <c r="AV58" s="569">
        <v>14.516086825</v>
      </c>
      <c r="AW58" s="569">
        <v>13.292107753</v>
      </c>
      <c r="AX58" s="569">
        <v>13.453231897</v>
      </c>
      <c r="AY58" s="569">
        <v>12.609754606999999</v>
      </c>
      <c r="AZ58" s="569">
        <v>11.810168061000001</v>
      </c>
      <c r="BA58" s="569">
        <v>13.454891025</v>
      </c>
      <c r="BB58" s="569">
        <v>14.512611732</v>
      </c>
      <c r="BC58" s="569">
        <v>16.365010000000002</v>
      </c>
      <c r="BD58" s="569">
        <v>18.153289999999998</v>
      </c>
      <c r="BE58" s="570">
        <v>20.090859999999999</v>
      </c>
      <c r="BF58" s="570">
        <v>20.5822</v>
      </c>
      <c r="BG58" s="570">
        <v>18.731179999999998</v>
      </c>
      <c r="BH58" s="570">
        <v>15.820080000000001</v>
      </c>
      <c r="BI58" s="570">
        <v>12.89359</v>
      </c>
      <c r="BJ58" s="570">
        <v>13.46025</v>
      </c>
      <c r="BK58" s="570">
        <v>12.934329999999999</v>
      </c>
      <c r="BL58" s="570">
        <v>11.773999999999999</v>
      </c>
      <c r="BM58" s="570">
        <v>12.94666</v>
      </c>
      <c r="BN58" s="570">
        <v>13.19688</v>
      </c>
      <c r="BO58" s="570">
        <v>15.744020000000001</v>
      </c>
      <c r="BP58" s="570">
        <v>17.400510000000001</v>
      </c>
      <c r="BQ58" s="570">
        <v>19.43253</v>
      </c>
      <c r="BR58" s="570">
        <v>19.65089</v>
      </c>
      <c r="BS58" s="570">
        <v>17.35877</v>
      </c>
      <c r="BT58" s="570">
        <v>15.98048</v>
      </c>
      <c r="BU58" s="570">
        <v>12.561909999999999</v>
      </c>
      <c r="BV58" s="570">
        <v>13.13673</v>
      </c>
    </row>
    <row r="59" spans="1:74" ht="11.15" customHeight="1" x14ac:dyDescent="0.25">
      <c r="A59" s="415" t="s">
        <v>1172</v>
      </c>
      <c r="B59" s="418" t="s">
        <v>80</v>
      </c>
      <c r="C59" s="569">
        <v>1.7345724629999999</v>
      </c>
      <c r="D59" s="569">
        <v>0.92068753400000003</v>
      </c>
      <c r="E59" s="569">
        <v>1.087805044</v>
      </c>
      <c r="F59" s="569">
        <v>1.167952192</v>
      </c>
      <c r="G59" s="569">
        <v>1.7305873510000001</v>
      </c>
      <c r="H59" s="569">
        <v>1.8876953400000001</v>
      </c>
      <c r="I59" s="569">
        <v>1.928923977</v>
      </c>
      <c r="J59" s="569">
        <v>1.712507166</v>
      </c>
      <c r="K59" s="569">
        <v>1.662759554</v>
      </c>
      <c r="L59" s="569">
        <v>1.9560435650000001</v>
      </c>
      <c r="M59" s="569">
        <v>1.808206744</v>
      </c>
      <c r="N59" s="569">
        <v>1.034348912</v>
      </c>
      <c r="O59" s="569">
        <v>0.96290076099999999</v>
      </c>
      <c r="P59" s="569">
        <v>0.53999663600000003</v>
      </c>
      <c r="Q59" s="569">
        <v>0.57244601100000003</v>
      </c>
      <c r="R59" s="569">
        <v>0.87348255399999997</v>
      </c>
      <c r="S59" s="569">
        <v>1.1971562570000001</v>
      </c>
      <c r="T59" s="569">
        <v>1.466689599</v>
      </c>
      <c r="U59" s="569">
        <v>1.8280766159999999</v>
      </c>
      <c r="V59" s="569">
        <v>1.9967631859999999</v>
      </c>
      <c r="W59" s="569">
        <v>1.8458949389999999</v>
      </c>
      <c r="X59" s="569">
        <v>1.9528855110000001</v>
      </c>
      <c r="Y59" s="569">
        <v>1.2637792999999999</v>
      </c>
      <c r="Z59" s="569">
        <v>1.3527508880000001</v>
      </c>
      <c r="AA59" s="569">
        <v>1.5886616339999999</v>
      </c>
      <c r="AB59" s="569">
        <v>1.585293716</v>
      </c>
      <c r="AC59" s="569">
        <v>1.509506974</v>
      </c>
      <c r="AD59" s="569">
        <v>1.497808356</v>
      </c>
      <c r="AE59" s="569">
        <v>1.8647080330000001</v>
      </c>
      <c r="AF59" s="569">
        <v>1.91030813</v>
      </c>
      <c r="AG59" s="569">
        <v>1.7638038659999999</v>
      </c>
      <c r="AH59" s="569">
        <v>2.1572938760000002</v>
      </c>
      <c r="AI59" s="569">
        <v>1.6475769280000001</v>
      </c>
      <c r="AJ59" s="569">
        <v>1.4357871760000001</v>
      </c>
      <c r="AK59" s="569">
        <v>0.76035298699999998</v>
      </c>
      <c r="AL59" s="569">
        <v>0.62008380100000005</v>
      </c>
      <c r="AM59" s="569">
        <v>1.132611942</v>
      </c>
      <c r="AN59" s="569">
        <v>1.343687326</v>
      </c>
      <c r="AO59" s="569">
        <v>1.0345281040000001</v>
      </c>
      <c r="AP59" s="569">
        <v>1.46633792</v>
      </c>
      <c r="AQ59" s="569">
        <v>1.421597008</v>
      </c>
      <c r="AR59" s="569">
        <v>1.350020905</v>
      </c>
      <c r="AS59" s="569">
        <v>1.2747241439999999</v>
      </c>
      <c r="AT59" s="569">
        <v>1.2725035600000001</v>
      </c>
      <c r="AU59" s="569">
        <v>1.135075195</v>
      </c>
      <c r="AV59" s="569">
        <v>1.0715558519999999</v>
      </c>
      <c r="AW59" s="569">
        <v>1.465422204</v>
      </c>
      <c r="AX59" s="569">
        <v>1.5289142929999999</v>
      </c>
      <c r="AY59" s="569">
        <v>0.918539102</v>
      </c>
      <c r="AZ59" s="569">
        <v>0.69079738899999998</v>
      </c>
      <c r="BA59" s="569">
        <v>1.1560677960000001</v>
      </c>
      <c r="BB59" s="569">
        <v>0.97841784399999998</v>
      </c>
      <c r="BC59" s="569">
        <v>0.74337379999999997</v>
      </c>
      <c r="BD59" s="569">
        <v>0.88527270000000002</v>
      </c>
      <c r="BE59" s="570">
        <v>0.93036669999999999</v>
      </c>
      <c r="BF59" s="570">
        <v>0.96721219999999997</v>
      </c>
      <c r="BG59" s="570">
        <v>0.30904730000000002</v>
      </c>
      <c r="BH59" s="570">
        <v>0.45551799999999998</v>
      </c>
      <c r="BI59" s="570">
        <v>0.7408496</v>
      </c>
      <c r="BJ59" s="570">
        <v>0.65400000000000003</v>
      </c>
      <c r="BK59" s="570">
        <v>0.47731820000000003</v>
      </c>
      <c r="BL59" s="570">
        <v>0.66087969999999996</v>
      </c>
      <c r="BM59" s="570">
        <v>0.65494439999999998</v>
      </c>
      <c r="BN59" s="570">
        <v>0.44248920000000003</v>
      </c>
      <c r="BO59" s="570">
        <v>0.50766429999999996</v>
      </c>
      <c r="BP59" s="570">
        <v>0.79426019999999997</v>
      </c>
      <c r="BQ59" s="570">
        <v>0.63763199999999998</v>
      </c>
      <c r="BR59" s="570">
        <v>0.64743189999999995</v>
      </c>
      <c r="BS59" s="570">
        <v>0.48682579999999998</v>
      </c>
      <c r="BT59" s="570">
        <v>0.4098387</v>
      </c>
      <c r="BU59" s="570">
        <v>0.60478520000000002</v>
      </c>
      <c r="BV59" s="570">
        <v>0.57962440000000004</v>
      </c>
    </row>
    <row r="60" spans="1:74" ht="11.15" customHeight="1" x14ac:dyDescent="0.25">
      <c r="A60" s="415" t="s">
        <v>1173</v>
      </c>
      <c r="B60" s="418" t="s">
        <v>81</v>
      </c>
      <c r="C60" s="569">
        <v>2.7848850000000001</v>
      </c>
      <c r="D60" s="569">
        <v>2.5095320000000001</v>
      </c>
      <c r="E60" s="569">
        <v>2.3357999999999999</v>
      </c>
      <c r="F60" s="569">
        <v>2.2938939999999999</v>
      </c>
      <c r="G60" s="569">
        <v>1.9673590000000001</v>
      </c>
      <c r="H60" s="569">
        <v>2.1528749999999999</v>
      </c>
      <c r="I60" s="569">
        <v>2.7412879999999999</v>
      </c>
      <c r="J60" s="569">
        <v>2.7347519999999998</v>
      </c>
      <c r="K60" s="569">
        <v>2.2733889999999999</v>
      </c>
      <c r="L60" s="569">
        <v>2.3089050000000002</v>
      </c>
      <c r="M60" s="569">
        <v>2.2236530000000001</v>
      </c>
      <c r="N60" s="569">
        <v>2.7817340000000002</v>
      </c>
      <c r="O60" s="569">
        <v>2.785361</v>
      </c>
      <c r="P60" s="569">
        <v>2.2682500000000001</v>
      </c>
      <c r="Q60" s="569">
        <v>2.2341259999999998</v>
      </c>
      <c r="R60" s="569">
        <v>2.138395</v>
      </c>
      <c r="S60" s="569">
        <v>2.7600850000000001</v>
      </c>
      <c r="T60" s="569">
        <v>2.656558</v>
      </c>
      <c r="U60" s="569">
        <v>2.4182709999999998</v>
      </c>
      <c r="V60" s="569">
        <v>2.5729730000000002</v>
      </c>
      <c r="W60" s="569">
        <v>2.6260330000000001</v>
      </c>
      <c r="X60" s="569">
        <v>2.1504259999999999</v>
      </c>
      <c r="Y60" s="569">
        <v>2.1959</v>
      </c>
      <c r="Z60" s="569">
        <v>2.6129739999999999</v>
      </c>
      <c r="AA60" s="569">
        <v>2.6986210000000002</v>
      </c>
      <c r="AB60" s="569">
        <v>2.4724119999999998</v>
      </c>
      <c r="AC60" s="569">
        <v>2.6728779999999999</v>
      </c>
      <c r="AD60" s="569">
        <v>2.1834370000000001</v>
      </c>
      <c r="AE60" s="569">
        <v>2.344614</v>
      </c>
      <c r="AF60" s="569">
        <v>2.67801</v>
      </c>
      <c r="AG60" s="569">
        <v>2.751655</v>
      </c>
      <c r="AH60" s="569">
        <v>2.5181870000000002</v>
      </c>
      <c r="AI60" s="569">
        <v>1.938461</v>
      </c>
      <c r="AJ60" s="569">
        <v>2.252049</v>
      </c>
      <c r="AK60" s="569">
        <v>2.2611759999999999</v>
      </c>
      <c r="AL60" s="569">
        <v>2.7433939999999999</v>
      </c>
      <c r="AM60" s="569">
        <v>2.4372379999999998</v>
      </c>
      <c r="AN60" s="569">
        <v>2.5307080000000002</v>
      </c>
      <c r="AO60" s="569">
        <v>2.3515350000000002</v>
      </c>
      <c r="AP60" s="569">
        <v>2.431254</v>
      </c>
      <c r="AQ60" s="569">
        <v>2.7800660000000001</v>
      </c>
      <c r="AR60" s="569">
        <v>2.6534409999999999</v>
      </c>
      <c r="AS60" s="569">
        <v>2.7564679999999999</v>
      </c>
      <c r="AT60" s="569">
        <v>2.757641</v>
      </c>
      <c r="AU60" s="569">
        <v>1.991187</v>
      </c>
      <c r="AV60" s="569">
        <v>2.6713010000000001</v>
      </c>
      <c r="AW60" s="569">
        <v>2.6574469999999999</v>
      </c>
      <c r="AX60" s="569">
        <v>2.7500429999999998</v>
      </c>
      <c r="AY60" s="569">
        <v>2.793167</v>
      </c>
      <c r="AZ60" s="569">
        <v>2.2603789999999999</v>
      </c>
      <c r="BA60" s="569">
        <v>2.3305739999999999</v>
      </c>
      <c r="BB60" s="569">
        <v>2.20363</v>
      </c>
      <c r="BC60" s="569">
        <v>2.60094</v>
      </c>
      <c r="BD60" s="569">
        <v>2.66</v>
      </c>
      <c r="BE60" s="570">
        <v>2.7199300000000002</v>
      </c>
      <c r="BF60" s="570">
        <v>2.7199300000000002</v>
      </c>
      <c r="BG60" s="570">
        <v>2.1903299999999999</v>
      </c>
      <c r="BH60" s="570">
        <v>2.4406699999999999</v>
      </c>
      <c r="BI60" s="570">
        <v>2.63219</v>
      </c>
      <c r="BJ60" s="570">
        <v>2.7199300000000002</v>
      </c>
      <c r="BK60" s="570">
        <v>2.7199300000000002</v>
      </c>
      <c r="BL60" s="570">
        <v>2.5444499999999999</v>
      </c>
      <c r="BM60" s="570">
        <v>2.0469499999999998</v>
      </c>
      <c r="BN60" s="570">
        <v>2.5790899999999999</v>
      </c>
      <c r="BO60" s="570">
        <v>2.7199300000000002</v>
      </c>
      <c r="BP60" s="570">
        <v>2.63219</v>
      </c>
      <c r="BQ60" s="570">
        <v>2.7199300000000002</v>
      </c>
      <c r="BR60" s="570">
        <v>2.7199300000000002</v>
      </c>
      <c r="BS60" s="570">
        <v>2.51492</v>
      </c>
      <c r="BT60" s="570">
        <v>1.5019199999999999</v>
      </c>
      <c r="BU60" s="570">
        <v>2.5792799999999998</v>
      </c>
      <c r="BV60" s="570">
        <v>2.7199300000000002</v>
      </c>
    </row>
    <row r="61" spans="1:74" ht="11.15" customHeight="1" x14ac:dyDescent="0.25">
      <c r="A61" s="415" t="s">
        <v>1174</v>
      </c>
      <c r="B61" s="418" t="s">
        <v>1139</v>
      </c>
      <c r="C61" s="569">
        <v>3.2909938999999999E-2</v>
      </c>
      <c r="D61" s="569">
        <v>2.3166724999999999E-2</v>
      </c>
      <c r="E61" s="569">
        <v>2.2615822000000001E-2</v>
      </c>
      <c r="F61" s="569">
        <v>2.2362492000000001E-2</v>
      </c>
      <c r="G61" s="569">
        <v>2.0213445E-2</v>
      </c>
      <c r="H61" s="569">
        <v>1.8531229999999999E-2</v>
      </c>
      <c r="I61" s="569">
        <v>1.3094197E-2</v>
      </c>
      <c r="J61" s="569">
        <v>1.0669636999999999E-2</v>
      </c>
      <c r="K61" s="569">
        <v>8.4611770000000003E-3</v>
      </c>
      <c r="L61" s="569">
        <v>9.9048920000000002E-3</v>
      </c>
      <c r="M61" s="569">
        <v>1.0188684999999999E-2</v>
      </c>
      <c r="N61" s="569">
        <v>1.7763759E-2</v>
      </c>
      <c r="O61" s="569">
        <v>2.5229835999999999E-2</v>
      </c>
      <c r="P61" s="569">
        <v>2.8146886999999999E-2</v>
      </c>
      <c r="Q61" s="569">
        <v>3.2171242000000003E-2</v>
      </c>
      <c r="R61" s="569">
        <v>2.6713780999999999E-2</v>
      </c>
      <c r="S61" s="569">
        <v>2.4550926000000001E-2</v>
      </c>
      <c r="T61" s="569">
        <v>1.6210400999999999E-2</v>
      </c>
      <c r="U61" s="569">
        <v>1.2875189E-2</v>
      </c>
      <c r="V61" s="569">
        <v>1.3775054E-2</v>
      </c>
      <c r="W61" s="569">
        <v>1.1514271E-2</v>
      </c>
      <c r="X61" s="569">
        <v>9.5506089999999998E-3</v>
      </c>
      <c r="Y61" s="569">
        <v>1.3320677E-2</v>
      </c>
      <c r="Z61" s="569">
        <v>1.7621127E-2</v>
      </c>
      <c r="AA61" s="569">
        <v>2.2148322000000002E-2</v>
      </c>
      <c r="AB61" s="569">
        <v>1.4831262E-2</v>
      </c>
      <c r="AC61" s="569">
        <v>3.2427702000000003E-2</v>
      </c>
      <c r="AD61" s="569">
        <v>2.3091074999999999E-2</v>
      </c>
      <c r="AE61" s="569">
        <v>2.2572275999999999E-2</v>
      </c>
      <c r="AF61" s="569">
        <v>1.4888857E-2</v>
      </c>
      <c r="AG61" s="569">
        <v>2.0779704999999999E-2</v>
      </c>
      <c r="AH61" s="569">
        <v>1.8390019000000001E-2</v>
      </c>
      <c r="AI61" s="569">
        <v>2.2460509E-2</v>
      </c>
      <c r="AJ61" s="569">
        <v>2.1595123000000001E-2</v>
      </c>
      <c r="AK61" s="569">
        <v>2.2828864000000001E-2</v>
      </c>
      <c r="AL61" s="569">
        <v>1.5593286E-2</v>
      </c>
      <c r="AM61" s="569">
        <v>2.1640712999999999E-2</v>
      </c>
      <c r="AN61" s="569">
        <v>2.0206805000000001E-2</v>
      </c>
      <c r="AO61" s="569">
        <v>2.3010255E-2</v>
      </c>
      <c r="AP61" s="569">
        <v>1.9793424E-2</v>
      </c>
      <c r="AQ61" s="569">
        <v>1.9433005E-2</v>
      </c>
      <c r="AR61" s="569">
        <v>1.8943885000000001E-2</v>
      </c>
      <c r="AS61" s="569">
        <v>1.8069508000000001E-2</v>
      </c>
      <c r="AT61" s="569">
        <v>1.8312465999999999E-2</v>
      </c>
      <c r="AU61" s="569">
        <v>1.7560631E-2</v>
      </c>
      <c r="AV61" s="569">
        <v>1.6787097000000001E-2</v>
      </c>
      <c r="AW61" s="569">
        <v>1.7886095000000001E-2</v>
      </c>
      <c r="AX61" s="569">
        <v>2.2103428000000001E-2</v>
      </c>
      <c r="AY61" s="569">
        <v>2.3243164E-2</v>
      </c>
      <c r="AZ61" s="569">
        <v>1.9422095E-2</v>
      </c>
      <c r="BA61" s="569">
        <v>2.1375855999999999E-2</v>
      </c>
      <c r="BB61" s="569">
        <v>1.7737579999999999E-2</v>
      </c>
      <c r="BC61" s="569">
        <v>1.6981300000000001E-2</v>
      </c>
      <c r="BD61" s="569">
        <v>1.3376600000000001E-2</v>
      </c>
      <c r="BE61" s="570">
        <v>1.3249199999999999E-2</v>
      </c>
      <c r="BF61" s="570">
        <v>1.2340200000000001E-2</v>
      </c>
      <c r="BG61" s="570">
        <v>1.1176E-2</v>
      </c>
      <c r="BH61" s="570">
        <v>1.23961E-2</v>
      </c>
      <c r="BI61" s="570">
        <v>1.3365800000000001E-2</v>
      </c>
      <c r="BJ61" s="570">
        <v>1.59785E-2</v>
      </c>
      <c r="BK61" s="570">
        <v>2.0096200000000002E-2</v>
      </c>
      <c r="BL61" s="570">
        <v>1.7934200000000001E-2</v>
      </c>
      <c r="BM61" s="570">
        <v>1.9559199999999999E-2</v>
      </c>
      <c r="BN61" s="570">
        <v>1.7906999999999999E-2</v>
      </c>
      <c r="BO61" s="570">
        <v>1.71094E-2</v>
      </c>
      <c r="BP61" s="570">
        <v>1.34673E-2</v>
      </c>
      <c r="BQ61" s="570">
        <v>1.33177E-2</v>
      </c>
      <c r="BR61" s="570">
        <v>1.2390399999999999E-2</v>
      </c>
      <c r="BS61" s="570">
        <v>1.1211499999999999E-2</v>
      </c>
      <c r="BT61" s="570">
        <v>1.2423E-2</v>
      </c>
      <c r="BU61" s="570">
        <v>1.3384800000000001E-2</v>
      </c>
      <c r="BV61" s="570">
        <v>1.5992900000000001E-2</v>
      </c>
    </row>
    <row r="62" spans="1:74" ht="11.15" customHeight="1" x14ac:dyDescent="0.25">
      <c r="A62" s="415" t="s">
        <v>1175</v>
      </c>
      <c r="B62" s="418" t="s">
        <v>1234</v>
      </c>
      <c r="C62" s="569">
        <v>0.46932773799999999</v>
      </c>
      <c r="D62" s="569">
        <v>0.45010873600000001</v>
      </c>
      <c r="E62" s="569">
        <v>0.55068344599999997</v>
      </c>
      <c r="F62" s="569">
        <v>0.55374109999999999</v>
      </c>
      <c r="G62" s="569">
        <v>0.60736652700000004</v>
      </c>
      <c r="H62" s="569">
        <v>0.53030766600000001</v>
      </c>
      <c r="I62" s="569">
        <v>0.53203237599999997</v>
      </c>
      <c r="J62" s="569">
        <v>0.50461931400000004</v>
      </c>
      <c r="K62" s="569">
        <v>0.55473050400000001</v>
      </c>
      <c r="L62" s="569">
        <v>0.51069381899999999</v>
      </c>
      <c r="M62" s="569">
        <v>0.41446704299999998</v>
      </c>
      <c r="N62" s="569">
        <v>0.44704411399999999</v>
      </c>
      <c r="O62" s="569">
        <v>0.54682485000000003</v>
      </c>
      <c r="P62" s="569">
        <v>0.58206390299999999</v>
      </c>
      <c r="Q62" s="569">
        <v>0.71961809700000001</v>
      </c>
      <c r="R62" s="569">
        <v>0.72080593199999998</v>
      </c>
      <c r="S62" s="569">
        <v>0.840014967</v>
      </c>
      <c r="T62" s="569">
        <v>0.76626838600000002</v>
      </c>
      <c r="U62" s="569">
        <v>0.78967364900000003</v>
      </c>
      <c r="V62" s="569">
        <v>0.77788214099999997</v>
      </c>
      <c r="W62" s="569">
        <v>0.66313550700000001</v>
      </c>
      <c r="X62" s="569">
        <v>0.60373613299999995</v>
      </c>
      <c r="Y62" s="569">
        <v>0.59488144899999995</v>
      </c>
      <c r="Z62" s="569">
        <v>0.67429821899999998</v>
      </c>
      <c r="AA62" s="569">
        <v>0.714041343</v>
      </c>
      <c r="AB62" s="569">
        <v>0.72221221599999996</v>
      </c>
      <c r="AC62" s="569">
        <v>0.911690318</v>
      </c>
      <c r="AD62" s="569">
        <v>1.003509421</v>
      </c>
      <c r="AE62" s="569">
        <v>1.1541360220000001</v>
      </c>
      <c r="AF62" s="569">
        <v>0.93173021600000006</v>
      </c>
      <c r="AG62" s="569">
        <v>0.97232410199999997</v>
      </c>
      <c r="AH62" s="569">
        <v>0.94719729900000005</v>
      </c>
      <c r="AI62" s="569">
        <v>0.92935137499999998</v>
      </c>
      <c r="AJ62" s="569">
        <v>0.92826028599999999</v>
      </c>
      <c r="AK62" s="569">
        <v>0.77264292899999998</v>
      </c>
      <c r="AL62" s="569">
        <v>0.82846196400000005</v>
      </c>
      <c r="AM62" s="569">
        <v>0.83727553399999999</v>
      </c>
      <c r="AN62" s="569">
        <v>0.91427000400000003</v>
      </c>
      <c r="AO62" s="569">
        <v>1.151915129</v>
      </c>
      <c r="AP62" s="569">
        <v>1.2128314630000001</v>
      </c>
      <c r="AQ62" s="569">
        <v>1.3091609479999999</v>
      </c>
      <c r="AR62" s="569">
        <v>1.2294433140000001</v>
      </c>
      <c r="AS62" s="569">
        <v>1.292929692</v>
      </c>
      <c r="AT62" s="569">
        <v>1.196268305</v>
      </c>
      <c r="AU62" s="569">
        <v>1.0072497709999999</v>
      </c>
      <c r="AV62" s="569">
        <v>1.0449804410000001</v>
      </c>
      <c r="AW62" s="569">
        <v>0.79609721200000005</v>
      </c>
      <c r="AX62" s="569">
        <v>0.85857108599999998</v>
      </c>
      <c r="AY62" s="569">
        <v>1.033547228</v>
      </c>
      <c r="AZ62" s="569">
        <v>1.1390190549999999</v>
      </c>
      <c r="BA62" s="569">
        <v>1.3715018839999999</v>
      </c>
      <c r="BB62" s="569">
        <v>1.302548861</v>
      </c>
      <c r="BC62" s="569">
        <v>1.6578729999999999</v>
      </c>
      <c r="BD62" s="569">
        <v>1.423327</v>
      </c>
      <c r="BE62" s="570">
        <v>1.4889300000000001</v>
      </c>
      <c r="BF62" s="570">
        <v>1.2384360000000001</v>
      </c>
      <c r="BG62" s="570">
        <v>1.0411029999999999</v>
      </c>
      <c r="BH62" s="570">
        <v>1.0730789999999999</v>
      </c>
      <c r="BI62" s="570">
        <v>1.004513</v>
      </c>
      <c r="BJ62" s="570">
        <v>1.0116780000000001</v>
      </c>
      <c r="BK62" s="570">
        <v>1.258607</v>
      </c>
      <c r="BL62" s="570">
        <v>1.526613</v>
      </c>
      <c r="BM62" s="570">
        <v>2.0172289999999999</v>
      </c>
      <c r="BN62" s="570">
        <v>1.8357889999999999</v>
      </c>
      <c r="BO62" s="570">
        <v>2.075968</v>
      </c>
      <c r="BP62" s="570">
        <v>1.7877559999999999</v>
      </c>
      <c r="BQ62" s="570">
        <v>1.844919</v>
      </c>
      <c r="BR62" s="570">
        <v>1.602638</v>
      </c>
      <c r="BS62" s="570">
        <v>1.430401</v>
      </c>
      <c r="BT62" s="570">
        <v>1.4673320000000001</v>
      </c>
      <c r="BU62" s="570">
        <v>1.298916</v>
      </c>
      <c r="BV62" s="570">
        <v>1.229921</v>
      </c>
    </row>
    <row r="63" spans="1:74" ht="11.15" customHeight="1" x14ac:dyDescent="0.25">
      <c r="A63" s="415" t="s">
        <v>1176</v>
      </c>
      <c r="B63" s="416" t="s">
        <v>1235</v>
      </c>
      <c r="C63" s="569">
        <v>0.29953679900000002</v>
      </c>
      <c r="D63" s="569">
        <v>0.27181545699999998</v>
      </c>
      <c r="E63" s="569">
        <v>0.25539806799999998</v>
      </c>
      <c r="F63" s="569">
        <v>0.248568759</v>
      </c>
      <c r="G63" s="569">
        <v>0.30766470200000001</v>
      </c>
      <c r="H63" s="569">
        <v>0.30005527599999998</v>
      </c>
      <c r="I63" s="569">
        <v>0.26412963</v>
      </c>
      <c r="J63" s="569">
        <v>0.25727915899999998</v>
      </c>
      <c r="K63" s="569">
        <v>0.25382717799999999</v>
      </c>
      <c r="L63" s="569">
        <v>0.18012288800000001</v>
      </c>
      <c r="M63" s="569">
        <v>0.240702637</v>
      </c>
      <c r="N63" s="569">
        <v>0.26434848</v>
      </c>
      <c r="O63" s="569">
        <v>0.32871497500000002</v>
      </c>
      <c r="P63" s="569">
        <v>0.32186183499999999</v>
      </c>
      <c r="Q63" s="569">
        <v>0.23731821</v>
      </c>
      <c r="R63" s="569">
        <v>0.23033708999999999</v>
      </c>
      <c r="S63" s="569">
        <v>0.22762326699999999</v>
      </c>
      <c r="T63" s="569">
        <v>0.32043117300000001</v>
      </c>
      <c r="U63" s="569">
        <v>0.35011255299999999</v>
      </c>
      <c r="V63" s="569">
        <v>0.32210138799999999</v>
      </c>
      <c r="W63" s="569">
        <v>0.23306622799999999</v>
      </c>
      <c r="X63" s="569">
        <v>0.23175489499999999</v>
      </c>
      <c r="Y63" s="569">
        <v>0.20749246499999999</v>
      </c>
      <c r="Z63" s="569">
        <v>0.25211278100000001</v>
      </c>
      <c r="AA63" s="569">
        <v>0.22922231700000001</v>
      </c>
      <c r="AB63" s="569">
        <v>0.29674391100000003</v>
      </c>
      <c r="AC63" s="569">
        <v>0.20859409300000001</v>
      </c>
      <c r="AD63" s="569">
        <v>0.23441441099999999</v>
      </c>
      <c r="AE63" s="569">
        <v>0.21629248500000001</v>
      </c>
      <c r="AF63" s="569">
        <v>0.23479170299999999</v>
      </c>
      <c r="AG63" s="569">
        <v>0.20546719099999999</v>
      </c>
      <c r="AH63" s="569">
        <v>0.211583724</v>
      </c>
      <c r="AI63" s="569">
        <v>0.20232604500000001</v>
      </c>
      <c r="AJ63" s="569">
        <v>0.17877196100000001</v>
      </c>
      <c r="AK63" s="569">
        <v>0.16293297600000001</v>
      </c>
      <c r="AL63" s="569">
        <v>0.199988782</v>
      </c>
      <c r="AM63" s="569">
        <v>0.24497667000000001</v>
      </c>
      <c r="AN63" s="569">
        <v>0.19171596099999999</v>
      </c>
      <c r="AO63" s="569">
        <v>0.26412142799999999</v>
      </c>
      <c r="AP63" s="569">
        <v>0.17050459900000001</v>
      </c>
      <c r="AQ63" s="569">
        <v>0.167996425</v>
      </c>
      <c r="AR63" s="569">
        <v>0.228206195</v>
      </c>
      <c r="AS63" s="569">
        <v>0.23149082200000001</v>
      </c>
      <c r="AT63" s="569">
        <v>0.23407307699999999</v>
      </c>
      <c r="AU63" s="569">
        <v>0.23331855600000001</v>
      </c>
      <c r="AV63" s="569">
        <v>0.16943971999999999</v>
      </c>
      <c r="AW63" s="569">
        <v>0.14276592099999999</v>
      </c>
      <c r="AX63" s="569">
        <v>0.36077627299999998</v>
      </c>
      <c r="AY63" s="569">
        <v>0.27069981799999998</v>
      </c>
      <c r="AZ63" s="569">
        <v>0.25459589199999999</v>
      </c>
      <c r="BA63" s="569">
        <v>0.16315734800000001</v>
      </c>
      <c r="BB63" s="569">
        <v>0.17267074800000001</v>
      </c>
      <c r="BC63" s="569">
        <v>0.16836979999999999</v>
      </c>
      <c r="BD63" s="569">
        <v>0.25221130000000003</v>
      </c>
      <c r="BE63" s="570">
        <v>0.25572600000000001</v>
      </c>
      <c r="BF63" s="570">
        <v>0.2397832</v>
      </c>
      <c r="BG63" s="570">
        <v>0.21465999999999999</v>
      </c>
      <c r="BH63" s="570">
        <v>0.1945113</v>
      </c>
      <c r="BI63" s="570">
        <v>0.15981790000000001</v>
      </c>
      <c r="BJ63" s="570">
        <v>0.24958520000000001</v>
      </c>
      <c r="BK63" s="570">
        <v>0.24642610000000001</v>
      </c>
      <c r="BL63" s="570">
        <v>0.2463853</v>
      </c>
      <c r="BM63" s="570">
        <v>0.20404140000000001</v>
      </c>
      <c r="BN63" s="570">
        <v>0.1853667</v>
      </c>
      <c r="BO63" s="570">
        <v>0.18010109999999999</v>
      </c>
      <c r="BP63" s="570">
        <v>0.23304800000000001</v>
      </c>
      <c r="BQ63" s="570">
        <v>0.22450110000000001</v>
      </c>
      <c r="BR63" s="570">
        <v>0.21615809999999999</v>
      </c>
      <c r="BS63" s="570">
        <v>0.21585550000000001</v>
      </c>
      <c r="BT63" s="570">
        <v>0.1787484</v>
      </c>
      <c r="BU63" s="570">
        <v>0.15018570000000001</v>
      </c>
      <c r="BV63" s="570">
        <v>0.26104450000000001</v>
      </c>
    </row>
    <row r="64" spans="1:74" ht="11.15" customHeight="1" x14ac:dyDescent="0.25">
      <c r="A64" s="415" t="s">
        <v>1177</v>
      </c>
      <c r="B64" s="418" t="s">
        <v>1143</v>
      </c>
      <c r="C64" s="569">
        <v>17.234951478999999</v>
      </c>
      <c r="D64" s="569">
        <v>15.439297942</v>
      </c>
      <c r="E64" s="569">
        <v>16.724844886</v>
      </c>
      <c r="F64" s="569">
        <v>17.460773601</v>
      </c>
      <c r="G64" s="569">
        <v>21.140721757000001</v>
      </c>
      <c r="H64" s="569">
        <v>21.858073473000001</v>
      </c>
      <c r="I64" s="569">
        <v>23.042646214000001</v>
      </c>
      <c r="J64" s="569">
        <v>23.079669069000001</v>
      </c>
      <c r="K64" s="569">
        <v>21.929921920000002</v>
      </c>
      <c r="L64" s="569">
        <v>21.108250143999999</v>
      </c>
      <c r="M64" s="569">
        <v>16.510266012999999</v>
      </c>
      <c r="N64" s="569">
        <v>16.586296299000001</v>
      </c>
      <c r="O64" s="569">
        <v>17.496048895000001</v>
      </c>
      <c r="P64" s="569">
        <v>16.547258066000001</v>
      </c>
      <c r="Q64" s="569">
        <v>18.556735601</v>
      </c>
      <c r="R64" s="569">
        <v>18.473053796999999</v>
      </c>
      <c r="S64" s="569">
        <v>19.591305849000001</v>
      </c>
      <c r="T64" s="569">
        <v>22.079839675999999</v>
      </c>
      <c r="U64" s="569">
        <v>23.585553228999999</v>
      </c>
      <c r="V64" s="569">
        <v>23.985410366</v>
      </c>
      <c r="W64" s="569">
        <v>21.761634507</v>
      </c>
      <c r="X64" s="569">
        <v>21.066986453999998</v>
      </c>
      <c r="Y64" s="569">
        <v>17.572468813</v>
      </c>
      <c r="Z64" s="569">
        <v>17.124044854000001</v>
      </c>
      <c r="AA64" s="569">
        <v>16.8622823</v>
      </c>
      <c r="AB64" s="569">
        <v>16.093873089999999</v>
      </c>
      <c r="AC64" s="569">
        <v>17.660570146000001</v>
      </c>
      <c r="AD64" s="569">
        <v>17.967524423</v>
      </c>
      <c r="AE64" s="569">
        <v>21.017149526000001</v>
      </c>
      <c r="AF64" s="569">
        <v>21.715368248000001</v>
      </c>
      <c r="AG64" s="569">
        <v>23.391994314000002</v>
      </c>
      <c r="AH64" s="569">
        <v>24.282616554000001</v>
      </c>
      <c r="AI64" s="569">
        <v>21.579078562999999</v>
      </c>
      <c r="AJ64" s="569">
        <v>20.788442978999999</v>
      </c>
      <c r="AK64" s="569">
        <v>16.270957539000001</v>
      </c>
      <c r="AL64" s="569">
        <v>17.610091568000001</v>
      </c>
      <c r="AM64" s="569">
        <v>18.515583915000001</v>
      </c>
      <c r="AN64" s="569">
        <v>16.525667148</v>
      </c>
      <c r="AO64" s="569">
        <v>18.195674668999999</v>
      </c>
      <c r="AP64" s="569">
        <v>18.610821808000001</v>
      </c>
      <c r="AQ64" s="569">
        <v>21.998992350000002</v>
      </c>
      <c r="AR64" s="569">
        <v>23.619526562000001</v>
      </c>
      <c r="AS64" s="569">
        <v>25.429812698999999</v>
      </c>
      <c r="AT64" s="569">
        <v>25.416082596999999</v>
      </c>
      <c r="AU64" s="569">
        <v>21.846164732999998</v>
      </c>
      <c r="AV64" s="569">
        <v>19.490150934999999</v>
      </c>
      <c r="AW64" s="569">
        <v>18.371726185</v>
      </c>
      <c r="AX64" s="569">
        <v>18.973639977000001</v>
      </c>
      <c r="AY64" s="569">
        <v>17.648950919000001</v>
      </c>
      <c r="AZ64" s="569">
        <v>16.174381491999998</v>
      </c>
      <c r="BA64" s="569">
        <v>18.497567909000001</v>
      </c>
      <c r="BB64" s="569">
        <v>19.187616765000001</v>
      </c>
      <c r="BC64" s="569">
        <v>21.55255</v>
      </c>
      <c r="BD64" s="569">
        <v>23.38747</v>
      </c>
      <c r="BE64" s="570">
        <v>25.49906</v>
      </c>
      <c r="BF64" s="570">
        <v>25.759899999999998</v>
      </c>
      <c r="BG64" s="570">
        <v>22.497489999999999</v>
      </c>
      <c r="BH64" s="570">
        <v>19.99625</v>
      </c>
      <c r="BI64" s="570">
        <v>17.444330000000001</v>
      </c>
      <c r="BJ64" s="570">
        <v>18.111419999999999</v>
      </c>
      <c r="BK64" s="570">
        <v>17.65671</v>
      </c>
      <c r="BL64" s="570">
        <v>16.77026</v>
      </c>
      <c r="BM64" s="570">
        <v>17.889389999999999</v>
      </c>
      <c r="BN64" s="570">
        <v>18.25752</v>
      </c>
      <c r="BO64" s="570">
        <v>21.244800000000001</v>
      </c>
      <c r="BP64" s="570">
        <v>22.861229999999999</v>
      </c>
      <c r="BQ64" s="570">
        <v>24.87283</v>
      </c>
      <c r="BR64" s="570">
        <v>24.849440000000001</v>
      </c>
      <c r="BS64" s="570">
        <v>22.017980000000001</v>
      </c>
      <c r="BT64" s="570">
        <v>19.550750000000001</v>
      </c>
      <c r="BU64" s="570">
        <v>17.208459999999999</v>
      </c>
      <c r="BV64" s="570">
        <v>17.943239999999999</v>
      </c>
    </row>
    <row r="65" spans="1:74" ht="11.15" customHeight="1" x14ac:dyDescent="0.25">
      <c r="A65" s="420" t="s">
        <v>1178</v>
      </c>
      <c r="B65" s="421" t="s">
        <v>1236</v>
      </c>
      <c r="C65" s="433">
        <v>17.024211309999998</v>
      </c>
      <c r="D65" s="433">
        <v>15.43440281</v>
      </c>
      <c r="E65" s="433">
        <v>16.920967940000001</v>
      </c>
      <c r="F65" s="433">
        <v>18.129152730000001</v>
      </c>
      <c r="G65" s="433">
        <v>21.771166789999999</v>
      </c>
      <c r="H65" s="433">
        <v>22.437733000000001</v>
      </c>
      <c r="I65" s="433">
        <v>23.42009797</v>
      </c>
      <c r="J65" s="433">
        <v>23.317145979999999</v>
      </c>
      <c r="K65" s="433">
        <v>22.352199769999999</v>
      </c>
      <c r="L65" s="433">
        <v>21.488362510000002</v>
      </c>
      <c r="M65" s="433">
        <v>16.527642440000001</v>
      </c>
      <c r="N65" s="433">
        <v>16.590010979999999</v>
      </c>
      <c r="O65" s="433">
        <v>17.070077909999998</v>
      </c>
      <c r="P65" s="433">
        <v>16.224308069999999</v>
      </c>
      <c r="Q65" s="433">
        <v>18.63600971</v>
      </c>
      <c r="R65" s="433">
        <v>18.538776070000001</v>
      </c>
      <c r="S65" s="433">
        <v>20.011036090000001</v>
      </c>
      <c r="T65" s="433">
        <v>22.580800910000001</v>
      </c>
      <c r="U65" s="433">
        <v>24.092117829999999</v>
      </c>
      <c r="V65" s="433">
        <v>24.426988529999999</v>
      </c>
      <c r="W65" s="433">
        <v>22.20443976</v>
      </c>
      <c r="X65" s="433">
        <v>21.308321459999998</v>
      </c>
      <c r="Y65" s="433">
        <v>17.630624099999999</v>
      </c>
      <c r="Z65" s="433">
        <v>17.22178332</v>
      </c>
      <c r="AA65" s="433">
        <v>16.884115130000001</v>
      </c>
      <c r="AB65" s="433">
        <v>16.130397089999999</v>
      </c>
      <c r="AC65" s="433">
        <v>17.871651570000001</v>
      </c>
      <c r="AD65" s="433">
        <v>18.108465299999999</v>
      </c>
      <c r="AE65" s="433">
        <v>21.388338099999999</v>
      </c>
      <c r="AF65" s="433">
        <v>22.043957120000002</v>
      </c>
      <c r="AG65" s="433">
        <v>23.660609099999999</v>
      </c>
      <c r="AH65" s="433">
        <v>24.51829472</v>
      </c>
      <c r="AI65" s="433">
        <v>21.853189149999999</v>
      </c>
      <c r="AJ65" s="433">
        <v>20.857238219999999</v>
      </c>
      <c r="AK65" s="433">
        <v>16.198683509999999</v>
      </c>
      <c r="AL65" s="433">
        <v>17.505548699999999</v>
      </c>
      <c r="AM65" s="433">
        <v>17.900686236999999</v>
      </c>
      <c r="AN65" s="433">
        <v>15.997165793000001</v>
      </c>
      <c r="AO65" s="433">
        <v>18.259568395999999</v>
      </c>
      <c r="AP65" s="433">
        <v>18.706252612</v>
      </c>
      <c r="AQ65" s="433">
        <v>21.95566883</v>
      </c>
      <c r="AR65" s="433">
        <v>22.975553550000001</v>
      </c>
      <c r="AS65" s="433">
        <v>25.416345502999999</v>
      </c>
      <c r="AT65" s="433">
        <v>25.883892181</v>
      </c>
      <c r="AU65" s="433">
        <v>22.610415885999998</v>
      </c>
      <c r="AV65" s="433">
        <v>19.876610485</v>
      </c>
      <c r="AW65" s="433">
        <v>19.006769951999999</v>
      </c>
      <c r="AX65" s="433">
        <v>18.952263861999999</v>
      </c>
      <c r="AY65" s="433">
        <v>18.175196913000001</v>
      </c>
      <c r="AZ65" s="433">
        <v>16.760354998</v>
      </c>
      <c r="BA65" s="433">
        <v>19.487950115</v>
      </c>
      <c r="BB65" s="433">
        <v>20.061337119000001</v>
      </c>
      <c r="BC65" s="433">
        <v>22.009068911</v>
      </c>
      <c r="BD65" s="433">
        <v>22.100899999999999</v>
      </c>
      <c r="BE65" s="434">
        <v>24.881799999999998</v>
      </c>
      <c r="BF65" s="434">
        <v>25.765260000000001</v>
      </c>
      <c r="BG65" s="434">
        <v>22.8096</v>
      </c>
      <c r="BH65" s="434">
        <v>20.118870000000001</v>
      </c>
      <c r="BI65" s="434">
        <v>17.435310000000001</v>
      </c>
      <c r="BJ65" s="434">
        <v>18.05003</v>
      </c>
      <c r="BK65" s="434">
        <v>17.32471</v>
      </c>
      <c r="BL65" s="434">
        <v>16.475989999999999</v>
      </c>
      <c r="BM65" s="434">
        <v>17.893460000000001</v>
      </c>
      <c r="BN65" s="434">
        <v>18.216999999999999</v>
      </c>
      <c r="BO65" s="434">
        <v>21.60416</v>
      </c>
      <c r="BP65" s="434">
        <v>23.340579999999999</v>
      </c>
      <c r="BQ65" s="434">
        <v>25.342569999999998</v>
      </c>
      <c r="BR65" s="434">
        <v>25.38448</v>
      </c>
      <c r="BS65" s="434">
        <v>22.508990000000001</v>
      </c>
      <c r="BT65" s="434">
        <v>19.879539999999999</v>
      </c>
      <c r="BU65" s="434">
        <v>17.24559</v>
      </c>
      <c r="BV65" s="434">
        <v>17.90578</v>
      </c>
    </row>
    <row r="66" spans="1:74" ht="12" customHeight="1" x14ac:dyDescent="0.3">
      <c r="A66" s="409"/>
      <c r="B66" s="687" t="s">
        <v>1286</v>
      </c>
      <c r="C66" s="688"/>
      <c r="D66" s="688"/>
      <c r="E66" s="688"/>
      <c r="F66" s="688"/>
      <c r="G66" s="688"/>
      <c r="H66" s="688"/>
      <c r="I66" s="688"/>
      <c r="J66" s="688"/>
      <c r="K66" s="688"/>
      <c r="L66" s="688"/>
      <c r="M66" s="688"/>
      <c r="N66" s="688"/>
      <c r="O66" s="688"/>
      <c r="P66" s="688"/>
      <c r="Q66" s="688"/>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91"/>
      <c r="AZ66" s="591"/>
      <c r="BA66" s="591"/>
      <c r="BB66" s="591"/>
      <c r="BC66" s="591"/>
      <c r="BD66" s="591"/>
      <c r="BE66" s="591"/>
      <c r="BF66" s="591"/>
      <c r="BG66" s="591"/>
      <c r="BH66" s="591"/>
      <c r="BI66" s="591"/>
      <c r="BJ66" s="422"/>
      <c r="BK66" s="422"/>
      <c r="BL66" s="422"/>
      <c r="BM66" s="422"/>
      <c r="BN66" s="422"/>
      <c r="BO66" s="422"/>
      <c r="BP66" s="422"/>
      <c r="BQ66" s="422"/>
      <c r="BR66" s="422"/>
      <c r="BS66" s="422"/>
      <c r="BT66" s="422"/>
      <c r="BU66" s="422"/>
      <c r="BV66" s="422"/>
    </row>
    <row r="67" spans="1:74" ht="12" customHeight="1" x14ac:dyDescent="0.3">
      <c r="A67" s="409"/>
      <c r="B67" s="687" t="s">
        <v>1287</v>
      </c>
      <c r="C67" s="688"/>
      <c r="D67" s="688"/>
      <c r="E67" s="688"/>
      <c r="F67" s="688"/>
      <c r="G67" s="688"/>
      <c r="H67" s="688"/>
      <c r="I67" s="688"/>
      <c r="J67" s="688"/>
      <c r="K67" s="688"/>
      <c r="L67" s="688"/>
      <c r="M67" s="688"/>
      <c r="N67" s="688"/>
      <c r="O67" s="688"/>
      <c r="P67" s="688"/>
      <c r="Q67" s="688"/>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5"/>
      <c r="BE67" s="515"/>
      <c r="BF67" s="515"/>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7" t="s">
        <v>1288</v>
      </c>
      <c r="C68" s="688"/>
      <c r="D68" s="688"/>
      <c r="E68" s="688"/>
      <c r="F68" s="688"/>
      <c r="G68" s="688"/>
      <c r="H68" s="688"/>
      <c r="I68" s="688"/>
      <c r="J68" s="688"/>
      <c r="K68" s="688"/>
      <c r="L68" s="688"/>
      <c r="M68" s="688"/>
      <c r="N68" s="688"/>
      <c r="O68" s="688"/>
      <c r="P68" s="688"/>
      <c r="Q68" s="688"/>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6"/>
      <c r="BE68" s="516"/>
      <c r="BF68" s="516"/>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87" t="s">
        <v>1289</v>
      </c>
      <c r="C69" s="688"/>
      <c r="D69" s="688"/>
      <c r="E69" s="688"/>
      <c r="F69" s="688"/>
      <c r="G69" s="688"/>
      <c r="H69" s="688"/>
      <c r="I69" s="688"/>
      <c r="J69" s="688"/>
      <c r="K69" s="688"/>
      <c r="L69" s="688"/>
      <c r="M69" s="688"/>
      <c r="N69" s="688"/>
      <c r="O69" s="688"/>
      <c r="P69" s="688"/>
      <c r="Q69" s="688"/>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6"/>
      <c r="BE69" s="516"/>
      <c r="BF69" s="516"/>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87" t="s">
        <v>1290</v>
      </c>
      <c r="C70" s="688"/>
      <c r="D70" s="688"/>
      <c r="E70" s="688"/>
      <c r="F70" s="688"/>
      <c r="G70" s="688"/>
      <c r="H70" s="688"/>
      <c r="I70" s="688"/>
      <c r="J70" s="688"/>
      <c r="K70" s="688"/>
      <c r="L70" s="688"/>
      <c r="M70" s="688"/>
      <c r="N70" s="688"/>
      <c r="O70" s="688"/>
      <c r="P70" s="688"/>
      <c r="Q70" s="688"/>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6"/>
      <c r="BE70" s="516"/>
      <c r="BF70" s="516"/>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87" t="s">
        <v>1291</v>
      </c>
      <c r="C71" s="688"/>
      <c r="D71" s="688"/>
      <c r="E71" s="688"/>
      <c r="F71" s="688"/>
      <c r="G71" s="688"/>
      <c r="H71" s="688"/>
      <c r="I71" s="688"/>
      <c r="J71" s="688"/>
      <c r="K71" s="688"/>
      <c r="L71" s="688"/>
      <c r="M71" s="688"/>
      <c r="N71" s="688"/>
      <c r="O71" s="688"/>
      <c r="P71" s="688"/>
      <c r="Q71" s="688"/>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6"/>
      <c r="BE71" s="516"/>
      <c r="BF71" s="516"/>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90" t="str">
        <f>"Notes: "&amp;"EIA completed modeling and analysis for this report on " &amp;Dates!D2&amp;"."</f>
        <v>Notes: EIA completed modeling and analysis for this report on Tuesday July 6, 2023.</v>
      </c>
      <c r="C72" s="691"/>
      <c r="D72" s="691"/>
      <c r="E72" s="691"/>
      <c r="F72" s="691"/>
      <c r="G72" s="691"/>
      <c r="H72" s="691"/>
      <c r="I72" s="691"/>
      <c r="J72" s="691"/>
      <c r="K72" s="691"/>
      <c r="L72" s="691"/>
      <c r="M72" s="691"/>
      <c r="N72" s="691"/>
      <c r="O72" s="691"/>
      <c r="P72" s="691"/>
      <c r="Q72" s="691"/>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6"/>
      <c r="BE72" s="516"/>
      <c r="BF72" s="516"/>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22" t="s">
        <v>338</v>
      </c>
      <c r="C73" s="630"/>
      <c r="D73" s="630"/>
      <c r="E73" s="630"/>
      <c r="F73" s="630"/>
      <c r="G73" s="630"/>
      <c r="H73" s="630"/>
      <c r="I73" s="630"/>
      <c r="J73" s="630"/>
      <c r="K73" s="630"/>
      <c r="L73" s="630"/>
      <c r="M73" s="630"/>
      <c r="N73" s="630"/>
      <c r="O73" s="630"/>
      <c r="P73" s="630"/>
      <c r="Q73" s="630"/>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6"/>
      <c r="BE73" s="516"/>
      <c r="BF73" s="516"/>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90" t="s">
        <v>1285</v>
      </c>
      <c r="C74" s="692"/>
      <c r="D74" s="692"/>
      <c r="E74" s="692"/>
      <c r="F74" s="692"/>
      <c r="G74" s="692"/>
      <c r="H74" s="692"/>
      <c r="I74" s="692"/>
      <c r="J74" s="692"/>
      <c r="K74" s="692"/>
      <c r="L74" s="692"/>
      <c r="M74" s="692"/>
      <c r="N74" s="692"/>
      <c r="O74" s="692"/>
      <c r="P74" s="692"/>
      <c r="Q74" s="692"/>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6"/>
      <c r="BE74" s="516"/>
      <c r="BF74" s="516"/>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86" t="s">
        <v>1279</v>
      </c>
      <c r="C75" s="686"/>
      <c r="D75" s="686"/>
      <c r="E75" s="686"/>
      <c r="F75" s="686"/>
      <c r="G75" s="686"/>
      <c r="H75" s="686"/>
      <c r="I75" s="686"/>
      <c r="J75" s="686"/>
      <c r="K75" s="686"/>
      <c r="L75" s="686"/>
      <c r="M75" s="686"/>
      <c r="N75" s="686"/>
      <c r="O75" s="686"/>
      <c r="P75" s="686"/>
      <c r="Q75" s="686"/>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6"/>
      <c r="BE75" s="516"/>
      <c r="BF75" s="516"/>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86"/>
      <c r="C76" s="686"/>
      <c r="D76" s="686"/>
      <c r="E76" s="686"/>
      <c r="F76" s="686"/>
      <c r="G76" s="686"/>
      <c r="H76" s="686"/>
      <c r="I76" s="686"/>
      <c r="J76" s="686"/>
      <c r="K76" s="686"/>
      <c r="L76" s="686"/>
      <c r="M76" s="686"/>
      <c r="N76" s="686"/>
      <c r="O76" s="686"/>
      <c r="P76" s="686"/>
      <c r="Q76" s="686"/>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6"/>
      <c r="BE76" s="516"/>
      <c r="BF76" s="516"/>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38" t="s">
        <v>1282</v>
      </c>
      <c r="C77" s="608"/>
      <c r="D77" s="608"/>
      <c r="E77" s="608"/>
      <c r="F77" s="608"/>
      <c r="G77" s="608"/>
      <c r="H77" s="608"/>
      <c r="I77" s="608"/>
      <c r="J77" s="608"/>
      <c r="K77" s="608"/>
      <c r="L77" s="608"/>
      <c r="M77" s="608"/>
      <c r="N77" s="608"/>
      <c r="O77" s="608"/>
      <c r="P77" s="608"/>
      <c r="Q77" s="608"/>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4"/>
      <c r="BE77" s="504"/>
      <c r="BF77" s="504"/>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7"/>
      <c r="BE78" s="517"/>
      <c r="BF78" s="517"/>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7"/>
      <c r="BE79" s="517"/>
      <c r="BF79" s="517"/>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7"/>
      <c r="BE80" s="517"/>
      <c r="BF80" s="517"/>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7"/>
      <c r="BE82" s="517"/>
      <c r="BF82" s="517"/>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7"/>
      <c r="BE83" s="517"/>
      <c r="BF83" s="517"/>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7"/>
      <c r="BE84" s="517"/>
      <c r="BF84" s="517"/>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7"/>
      <c r="BE85" s="517"/>
      <c r="BF85" s="517"/>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7"/>
      <c r="BE86" s="517"/>
      <c r="BF86" s="517"/>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7"/>
      <c r="BE87" s="517"/>
      <c r="BF87" s="517"/>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7"/>
      <c r="BE88" s="517"/>
      <c r="BF88" s="517"/>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7"/>
      <c r="BE90" s="517"/>
      <c r="BF90" s="517"/>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7"/>
      <c r="BE91" s="517"/>
      <c r="BF91" s="517"/>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7"/>
      <c r="BE92" s="517"/>
      <c r="BF92" s="517"/>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8"/>
      <c r="BE94" s="518"/>
      <c r="BF94" s="518"/>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8"/>
      <c r="BE95" s="518"/>
      <c r="BF95" s="518"/>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7"/>
      <c r="BE96" s="517"/>
      <c r="BF96" s="517"/>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9"/>
      <c r="BE98" s="519"/>
      <c r="BF98" s="519"/>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20"/>
      <c r="BE99" s="520"/>
      <c r="BF99" s="520"/>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8">
    <mergeCell ref="A1:A2"/>
    <mergeCell ref="C3:N3"/>
    <mergeCell ref="O3:Z3"/>
    <mergeCell ref="AA3:AL3"/>
    <mergeCell ref="AM3:AX3"/>
    <mergeCell ref="B77:Q77"/>
    <mergeCell ref="B75:Q76"/>
    <mergeCell ref="B70:Q70"/>
    <mergeCell ref="B71:Q71"/>
    <mergeCell ref="BK3:BV3"/>
    <mergeCell ref="AY3:BJ3"/>
    <mergeCell ref="B72:Q72"/>
    <mergeCell ref="B74:Q74"/>
    <mergeCell ref="B66:Q66"/>
    <mergeCell ref="B67:Q67"/>
    <mergeCell ref="B68:Q68"/>
    <mergeCell ref="B69:Q69"/>
    <mergeCell ref="B73:Q73"/>
  </mergeCells>
  <phoneticPr fontId="0" type="noConversion"/>
  <conditionalFormatting sqref="C84:BV84 C88:BV88 C92:BV92 C96:BV96 C100:BV100 C80:BV80">
    <cfRule type="cellIs" dxfId="3"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54296875" style="407" customWidth="1"/>
    <col min="2" max="2" width="26.1796875" style="407" customWidth="1"/>
    <col min="3" max="55" width="6.54296875" style="407" customWidth="1"/>
    <col min="56" max="58" width="6.54296875" style="521" customWidth="1"/>
    <col min="59" max="74" width="6.54296875" style="407" customWidth="1"/>
    <col min="75" max="249" width="11" style="407"/>
    <col min="250" max="250" width="1.54296875" style="407" customWidth="1"/>
    <col min="251" max="16384" width="11" style="407"/>
  </cols>
  <sheetData>
    <row r="1" spans="1:74" ht="12.75" customHeight="1" x14ac:dyDescent="0.3">
      <c r="A1" s="633" t="s">
        <v>774</v>
      </c>
      <c r="B1" s="406" t="s">
        <v>1269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34"/>
      <c r="B2" s="402" t="str">
        <f>"U.S. Energy Information Administration  |  Short-Term Energy Outlook  - "&amp;Dates!D1</f>
        <v>U.S. Energy Information Administration  |  Short-Term Energy Outlook  - July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1325</v>
      </c>
      <c r="B3" s="410"/>
      <c r="C3" s="636">
        <f>Dates!D3</f>
        <v>2019</v>
      </c>
      <c r="D3" s="637"/>
      <c r="E3" s="637"/>
      <c r="F3" s="637"/>
      <c r="G3" s="637"/>
      <c r="H3" s="637"/>
      <c r="I3" s="637"/>
      <c r="J3" s="637"/>
      <c r="K3" s="637"/>
      <c r="L3" s="637"/>
      <c r="M3" s="637"/>
      <c r="N3" s="689"/>
      <c r="O3" s="636">
        <f>C3+1</f>
        <v>2020</v>
      </c>
      <c r="P3" s="637"/>
      <c r="Q3" s="637"/>
      <c r="R3" s="637"/>
      <c r="S3" s="637"/>
      <c r="T3" s="637"/>
      <c r="U3" s="637"/>
      <c r="V3" s="637"/>
      <c r="W3" s="637"/>
      <c r="X3" s="637"/>
      <c r="Y3" s="637"/>
      <c r="Z3" s="689"/>
      <c r="AA3" s="636">
        <f>O3+1</f>
        <v>2021</v>
      </c>
      <c r="AB3" s="637"/>
      <c r="AC3" s="637"/>
      <c r="AD3" s="637"/>
      <c r="AE3" s="637"/>
      <c r="AF3" s="637"/>
      <c r="AG3" s="637"/>
      <c r="AH3" s="637"/>
      <c r="AI3" s="637"/>
      <c r="AJ3" s="637"/>
      <c r="AK3" s="637"/>
      <c r="AL3" s="689"/>
      <c r="AM3" s="636">
        <f>AA3+1</f>
        <v>2022</v>
      </c>
      <c r="AN3" s="637"/>
      <c r="AO3" s="637"/>
      <c r="AP3" s="637"/>
      <c r="AQ3" s="637"/>
      <c r="AR3" s="637"/>
      <c r="AS3" s="637"/>
      <c r="AT3" s="637"/>
      <c r="AU3" s="637"/>
      <c r="AV3" s="637"/>
      <c r="AW3" s="637"/>
      <c r="AX3" s="689"/>
      <c r="AY3" s="636">
        <f>AM3+1</f>
        <v>2023</v>
      </c>
      <c r="AZ3" s="637"/>
      <c r="BA3" s="637"/>
      <c r="BB3" s="637"/>
      <c r="BC3" s="637"/>
      <c r="BD3" s="637"/>
      <c r="BE3" s="637"/>
      <c r="BF3" s="637"/>
      <c r="BG3" s="637"/>
      <c r="BH3" s="637"/>
      <c r="BI3" s="637"/>
      <c r="BJ3" s="689"/>
      <c r="BK3" s="636">
        <f>AY3+1</f>
        <v>2024</v>
      </c>
      <c r="BL3" s="637"/>
      <c r="BM3" s="637"/>
      <c r="BN3" s="637"/>
      <c r="BO3" s="637"/>
      <c r="BP3" s="637"/>
      <c r="BQ3" s="637"/>
      <c r="BR3" s="637"/>
      <c r="BS3" s="637"/>
      <c r="BT3" s="637"/>
      <c r="BU3" s="637"/>
      <c r="BV3" s="689"/>
    </row>
    <row r="4" spans="1:74" ht="12.75" customHeight="1" x14ac:dyDescent="0.25">
      <c r="A4" s="597" t="str">
        <f>Dates!$D$2</f>
        <v>Tuesday July 6,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09"/>
      <c r="B5" s="102" t="s">
        <v>1250</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22"/>
      <c r="BE5" s="522"/>
      <c r="BF5" s="522"/>
      <c r="BG5" s="522"/>
      <c r="BH5" s="522"/>
      <c r="BI5" s="522"/>
      <c r="BJ5" s="412"/>
      <c r="BK5" s="412"/>
      <c r="BL5" s="412"/>
      <c r="BM5" s="412"/>
      <c r="BN5" s="412"/>
      <c r="BO5" s="412"/>
      <c r="BP5" s="412"/>
      <c r="BQ5" s="412"/>
      <c r="BR5" s="412"/>
      <c r="BS5" s="412"/>
      <c r="BT5" s="412"/>
      <c r="BU5" s="412"/>
      <c r="BV5" s="412"/>
    </row>
    <row r="6" spans="1:74" ht="11.15" customHeight="1" x14ac:dyDescent="0.25">
      <c r="A6" s="415" t="s">
        <v>1179</v>
      </c>
      <c r="B6" s="416" t="s">
        <v>1394</v>
      </c>
      <c r="C6" s="569">
        <v>11.697040589</v>
      </c>
      <c r="D6" s="569">
        <v>11.070615985</v>
      </c>
      <c r="E6" s="569">
        <v>11.596115325</v>
      </c>
      <c r="F6" s="569">
        <v>11.994478551</v>
      </c>
      <c r="G6" s="569">
        <v>12.70882422</v>
      </c>
      <c r="H6" s="569">
        <v>14.791662126</v>
      </c>
      <c r="I6" s="569">
        <v>18.304945664000002</v>
      </c>
      <c r="J6" s="569">
        <v>18.544393829000001</v>
      </c>
      <c r="K6" s="569">
        <v>14.941129586000001</v>
      </c>
      <c r="L6" s="569">
        <v>14.642988162</v>
      </c>
      <c r="M6" s="569">
        <v>12.059882098999999</v>
      </c>
      <c r="N6" s="569">
        <v>13.280730930000001</v>
      </c>
      <c r="O6" s="569">
        <v>15.588311618000001</v>
      </c>
      <c r="P6" s="569">
        <v>13.749076123</v>
      </c>
      <c r="Q6" s="569">
        <v>13.566159638</v>
      </c>
      <c r="R6" s="569">
        <v>12.642432782</v>
      </c>
      <c r="S6" s="569">
        <v>13.685695693</v>
      </c>
      <c r="T6" s="569">
        <v>16.471798432</v>
      </c>
      <c r="U6" s="569">
        <v>20.235017500000001</v>
      </c>
      <c r="V6" s="569">
        <v>17.106347304</v>
      </c>
      <c r="W6" s="569">
        <v>12.335725944</v>
      </c>
      <c r="X6" s="569">
        <v>13.480088851</v>
      </c>
      <c r="Y6" s="569">
        <v>10.689486017</v>
      </c>
      <c r="Z6" s="569">
        <v>12.980797824</v>
      </c>
      <c r="AA6" s="569">
        <v>11.937373099</v>
      </c>
      <c r="AB6" s="569">
        <v>11.01539234</v>
      </c>
      <c r="AC6" s="569">
        <v>10.440559083</v>
      </c>
      <c r="AD6" s="569">
        <v>11.539320306</v>
      </c>
      <c r="AE6" s="569">
        <v>10.754594427000001</v>
      </c>
      <c r="AF6" s="569">
        <v>16.341461789</v>
      </c>
      <c r="AG6" s="569">
        <v>16.883205179000001</v>
      </c>
      <c r="AH6" s="569">
        <v>17.126700907</v>
      </c>
      <c r="AI6" s="569">
        <v>11.63409699</v>
      </c>
      <c r="AJ6" s="569">
        <v>13.862891652</v>
      </c>
      <c r="AK6" s="569">
        <v>13.741047254</v>
      </c>
      <c r="AL6" s="569">
        <v>13.660253453999999</v>
      </c>
      <c r="AM6" s="569">
        <v>15.981860286</v>
      </c>
      <c r="AN6" s="569">
        <v>11.977191716</v>
      </c>
      <c r="AO6" s="569">
        <v>11.462179932</v>
      </c>
      <c r="AP6" s="569">
        <v>12.500880191</v>
      </c>
      <c r="AQ6" s="569">
        <v>14.285771777000001</v>
      </c>
      <c r="AR6" s="569">
        <v>18.764466896999998</v>
      </c>
      <c r="AS6" s="569">
        <v>22.029769785999999</v>
      </c>
      <c r="AT6" s="569">
        <v>20.014571288999999</v>
      </c>
      <c r="AU6" s="569">
        <v>15.26197814</v>
      </c>
      <c r="AV6" s="569">
        <v>13.092512735</v>
      </c>
      <c r="AW6" s="569">
        <v>12.944036168</v>
      </c>
      <c r="AX6" s="569">
        <v>15.798591654000001</v>
      </c>
      <c r="AY6" s="569">
        <v>14.949744215999999</v>
      </c>
      <c r="AZ6" s="569">
        <v>14.12244259</v>
      </c>
      <c r="BA6" s="569">
        <v>16.318308493</v>
      </c>
      <c r="BB6" s="569">
        <v>15.140853261</v>
      </c>
      <c r="BC6" s="569">
        <v>17.43102</v>
      </c>
      <c r="BD6" s="569">
        <v>20.300920000000001</v>
      </c>
      <c r="BE6" s="570">
        <v>23.34234</v>
      </c>
      <c r="BF6" s="570">
        <v>22.042069999999999</v>
      </c>
      <c r="BG6" s="570">
        <v>15.38632</v>
      </c>
      <c r="BH6" s="570">
        <v>14.96354</v>
      </c>
      <c r="BI6" s="570">
        <v>17.214849999999998</v>
      </c>
      <c r="BJ6" s="570">
        <v>17.344190000000001</v>
      </c>
      <c r="BK6" s="570">
        <v>18.014530000000001</v>
      </c>
      <c r="BL6" s="570">
        <v>15.42052</v>
      </c>
      <c r="BM6" s="570">
        <v>16.751609999999999</v>
      </c>
      <c r="BN6" s="570">
        <v>13.27591</v>
      </c>
      <c r="BO6" s="570">
        <v>17.38448</v>
      </c>
      <c r="BP6" s="570">
        <v>20.77055</v>
      </c>
      <c r="BQ6" s="570">
        <v>24.97044</v>
      </c>
      <c r="BR6" s="570">
        <v>23.911269999999998</v>
      </c>
      <c r="BS6" s="570">
        <v>17.33747</v>
      </c>
      <c r="BT6" s="570">
        <v>13.32579</v>
      </c>
      <c r="BU6" s="570">
        <v>16.078379999999999</v>
      </c>
      <c r="BV6" s="570">
        <v>17.750520000000002</v>
      </c>
    </row>
    <row r="7" spans="1:74" ht="11.15" customHeight="1" x14ac:dyDescent="0.25">
      <c r="A7" s="415" t="s">
        <v>1180</v>
      </c>
      <c r="B7" s="416" t="s">
        <v>80</v>
      </c>
      <c r="C7" s="569">
        <v>27.787830145000001</v>
      </c>
      <c r="D7" s="569">
        <v>23.351990025999999</v>
      </c>
      <c r="E7" s="569">
        <v>22.134575549000001</v>
      </c>
      <c r="F7" s="569">
        <v>16.696192752999998</v>
      </c>
      <c r="G7" s="569">
        <v>19.631871617000002</v>
      </c>
      <c r="H7" s="569">
        <v>21.349250744999999</v>
      </c>
      <c r="I7" s="569">
        <v>26.804758511999999</v>
      </c>
      <c r="J7" s="569">
        <v>24.131702684</v>
      </c>
      <c r="K7" s="569">
        <v>21.506220006</v>
      </c>
      <c r="L7" s="569">
        <v>16.974787232000001</v>
      </c>
      <c r="M7" s="569">
        <v>20.735109368</v>
      </c>
      <c r="N7" s="569">
        <v>19.785537022</v>
      </c>
      <c r="O7" s="569">
        <v>17.941281716999999</v>
      </c>
      <c r="P7" s="569">
        <v>15.737979663000001</v>
      </c>
      <c r="Q7" s="569">
        <v>14.073646406</v>
      </c>
      <c r="R7" s="569">
        <v>10.259717919</v>
      </c>
      <c r="S7" s="569">
        <v>11.528630199</v>
      </c>
      <c r="T7" s="569">
        <v>16.972870314000001</v>
      </c>
      <c r="U7" s="569">
        <v>23.588282844999998</v>
      </c>
      <c r="V7" s="569">
        <v>23.756535863</v>
      </c>
      <c r="W7" s="569">
        <v>17.475149465000001</v>
      </c>
      <c r="X7" s="569">
        <v>16.044575742999999</v>
      </c>
      <c r="Y7" s="569">
        <v>16.878515214</v>
      </c>
      <c r="Z7" s="569">
        <v>21.056546494999999</v>
      </c>
      <c r="AA7" s="569">
        <v>23.79564177</v>
      </c>
      <c r="AB7" s="569">
        <v>24.284432507999998</v>
      </c>
      <c r="AC7" s="569">
        <v>17.755047814000001</v>
      </c>
      <c r="AD7" s="569">
        <v>15.14786664</v>
      </c>
      <c r="AE7" s="569">
        <v>18.610636219</v>
      </c>
      <c r="AF7" s="569">
        <v>23.509247340000002</v>
      </c>
      <c r="AG7" s="569">
        <v>28.157513101999999</v>
      </c>
      <c r="AH7" s="569">
        <v>28.791766317</v>
      </c>
      <c r="AI7" s="569">
        <v>22.534925320999999</v>
      </c>
      <c r="AJ7" s="569">
        <v>18.862311356999999</v>
      </c>
      <c r="AK7" s="569">
        <v>15.430647793</v>
      </c>
      <c r="AL7" s="569">
        <v>16.73172641</v>
      </c>
      <c r="AM7" s="569">
        <v>23.104071463</v>
      </c>
      <c r="AN7" s="569">
        <v>20.121824179000001</v>
      </c>
      <c r="AO7" s="569">
        <v>17.195213787</v>
      </c>
      <c r="AP7" s="569">
        <v>14.890795934</v>
      </c>
      <c r="AQ7" s="569">
        <v>16.813632887000001</v>
      </c>
      <c r="AR7" s="569">
        <v>19.336605514999999</v>
      </c>
      <c r="AS7" s="569">
        <v>24.435339402</v>
      </c>
      <c r="AT7" s="569">
        <v>23.255711202000001</v>
      </c>
      <c r="AU7" s="569">
        <v>17.321800667000002</v>
      </c>
      <c r="AV7" s="569">
        <v>14.591440272</v>
      </c>
      <c r="AW7" s="569">
        <v>14.946868213</v>
      </c>
      <c r="AX7" s="569">
        <v>19.801936550000001</v>
      </c>
      <c r="AY7" s="569">
        <v>18.102897492</v>
      </c>
      <c r="AZ7" s="569">
        <v>12.244070389999999</v>
      </c>
      <c r="BA7" s="569">
        <v>12.667810104999999</v>
      </c>
      <c r="BB7" s="569">
        <v>9.7818398850000001</v>
      </c>
      <c r="BC7" s="569">
        <v>11.244490000000001</v>
      </c>
      <c r="BD7" s="569">
        <v>14.27797</v>
      </c>
      <c r="BE7" s="570">
        <v>19.69868</v>
      </c>
      <c r="BF7" s="570">
        <v>21.365159999999999</v>
      </c>
      <c r="BG7" s="570">
        <v>17.76183</v>
      </c>
      <c r="BH7" s="570">
        <v>12.46082</v>
      </c>
      <c r="BI7" s="570">
        <v>10.10605</v>
      </c>
      <c r="BJ7" s="570">
        <v>16.136420000000001</v>
      </c>
      <c r="BK7" s="570">
        <v>17.909770000000002</v>
      </c>
      <c r="BL7" s="570">
        <v>13.780720000000001</v>
      </c>
      <c r="BM7" s="570">
        <v>11.95384</v>
      </c>
      <c r="BN7" s="570">
        <v>11.255739999999999</v>
      </c>
      <c r="BO7" s="570">
        <v>11.128450000000001</v>
      </c>
      <c r="BP7" s="570">
        <v>15.846170000000001</v>
      </c>
      <c r="BQ7" s="570">
        <v>19.564340000000001</v>
      </c>
      <c r="BR7" s="570">
        <v>20.287569999999999</v>
      </c>
      <c r="BS7" s="570">
        <v>14.485390000000001</v>
      </c>
      <c r="BT7" s="570">
        <v>12.50301</v>
      </c>
      <c r="BU7" s="570">
        <v>10.07558</v>
      </c>
      <c r="BV7" s="570">
        <v>16.10548</v>
      </c>
    </row>
    <row r="8" spans="1:74" ht="11.15" customHeight="1" x14ac:dyDescent="0.25">
      <c r="A8" s="415" t="s">
        <v>1181</v>
      </c>
      <c r="B8" s="418" t="s">
        <v>81</v>
      </c>
      <c r="C8" s="569">
        <v>8.7238349999999993</v>
      </c>
      <c r="D8" s="569">
        <v>7.7350099999999999</v>
      </c>
      <c r="E8" s="569">
        <v>8.7955830000000006</v>
      </c>
      <c r="F8" s="569">
        <v>7.1550209999999996</v>
      </c>
      <c r="G8" s="569">
        <v>7.5885829999999999</v>
      </c>
      <c r="H8" s="569">
        <v>8.459816</v>
      </c>
      <c r="I8" s="569">
        <v>8.9073829999999994</v>
      </c>
      <c r="J8" s="569">
        <v>9.3191249999999997</v>
      </c>
      <c r="K8" s="569">
        <v>8.877815</v>
      </c>
      <c r="L8" s="569">
        <v>8.3179180000000006</v>
      </c>
      <c r="M8" s="569">
        <v>8.6663490000000003</v>
      </c>
      <c r="N8" s="569">
        <v>9.7175049999999992</v>
      </c>
      <c r="O8" s="569">
        <v>9.8692480000000007</v>
      </c>
      <c r="P8" s="569">
        <v>8.9950550000000007</v>
      </c>
      <c r="Q8" s="569">
        <v>7.7540620000000002</v>
      </c>
      <c r="R8" s="569">
        <v>6.8925970000000003</v>
      </c>
      <c r="S8" s="569">
        <v>7.823499</v>
      </c>
      <c r="T8" s="569">
        <v>8.1399600000000003</v>
      </c>
      <c r="U8" s="569">
        <v>8.5673300000000001</v>
      </c>
      <c r="V8" s="569">
        <v>8.1090520000000001</v>
      </c>
      <c r="W8" s="569">
        <v>7.714925</v>
      </c>
      <c r="X8" s="569">
        <v>6.3343489999999996</v>
      </c>
      <c r="Y8" s="569">
        <v>6.836068</v>
      </c>
      <c r="Z8" s="569">
        <v>8.0714109999999994</v>
      </c>
      <c r="AA8" s="569">
        <v>8.4099339999999998</v>
      </c>
      <c r="AB8" s="569">
        <v>7.4711619999999996</v>
      </c>
      <c r="AC8" s="569">
        <v>7.7380040000000001</v>
      </c>
      <c r="AD8" s="569">
        <v>6.8704140000000002</v>
      </c>
      <c r="AE8" s="569">
        <v>7.5758650000000003</v>
      </c>
      <c r="AF8" s="569">
        <v>8.1063179999999999</v>
      </c>
      <c r="AG8" s="569">
        <v>8.1933089999999993</v>
      </c>
      <c r="AH8" s="569">
        <v>8.8817450000000004</v>
      </c>
      <c r="AI8" s="569">
        <v>8.0896939999999997</v>
      </c>
      <c r="AJ8" s="569">
        <v>7.0081030000000002</v>
      </c>
      <c r="AK8" s="569">
        <v>8.2630719999999993</v>
      </c>
      <c r="AL8" s="569">
        <v>9.0872309999999992</v>
      </c>
      <c r="AM8" s="569">
        <v>8.6702399999999997</v>
      </c>
      <c r="AN8" s="569">
        <v>7.7462350000000004</v>
      </c>
      <c r="AO8" s="569">
        <v>7.3934850000000001</v>
      </c>
      <c r="AP8" s="569">
        <v>5.2892409999999996</v>
      </c>
      <c r="AQ8" s="569">
        <v>6.75299549</v>
      </c>
      <c r="AR8" s="569">
        <v>7.563822</v>
      </c>
      <c r="AS8" s="569">
        <v>7.7483899999999997</v>
      </c>
      <c r="AT8" s="569">
        <v>8.2420460000000002</v>
      </c>
      <c r="AU8" s="569">
        <v>8.287096</v>
      </c>
      <c r="AV8" s="569">
        <v>7.9578110000000004</v>
      </c>
      <c r="AW8" s="569">
        <v>7.7334459999999998</v>
      </c>
      <c r="AX8" s="569">
        <v>7.9682849999999998</v>
      </c>
      <c r="AY8" s="569">
        <v>8.620298</v>
      </c>
      <c r="AZ8" s="569">
        <v>7.3021560000000001</v>
      </c>
      <c r="BA8" s="569">
        <v>7.4729830000000002</v>
      </c>
      <c r="BB8" s="569">
        <v>6.8626690000000004</v>
      </c>
      <c r="BC8" s="569">
        <v>6.5764699999999996</v>
      </c>
      <c r="BD8" s="569">
        <v>7.7981400000000001</v>
      </c>
      <c r="BE8" s="570">
        <v>8.3160500000000006</v>
      </c>
      <c r="BF8" s="570">
        <v>8.3160500000000006</v>
      </c>
      <c r="BG8" s="570">
        <v>6.5671900000000001</v>
      </c>
      <c r="BH8" s="570">
        <v>5.52623</v>
      </c>
      <c r="BI8" s="570">
        <v>6.8089000000000004</v>
      </c>
      <c r="BJ8" s="570">
        <v>8.3160500000000006</v>
      </c>
      <c r="BK8" s="570">
        <v>8.3160500000000006</v>
      </c>
      <c r="BL8" s="570">
        <v>7.6264399999999997</v>
      </c>
      <c r="BM8" s="570">
        <v>7.4045100000000001</v>
      </c>
      <c r="BN8" s="570">
        <v>6.6678600000000001</v>
      </c>
      <c r="BO8" s="570">
        <v>7.8452599999999997</v>
      </c>
      <c r="BP8" s="570">
        <v>8.0477900000000009</v>
      </c>
      <c r="BQ8" s="570">
        <v>8.3160500000000006</v>
      </c>
      <c r="BR8" s="570">
        <v>8.3160500000000006</v>
      </c>
      <c r="BS8" s="570">
        <v>7.7631399999999999</v>
      </c>
      <c r="BT8" s="570">
        <v>7.5896299999999997</v>
      </c>
      <c r="BU8" s="570">
        <v>7.4622599999999997</v>
      </c>
      <c r="BV8" s="570">
        <v>8.3160500000000006</v>
      </c>
    </row>
    <row r="9" spans="1:74" ht="11.15" customHeight="1" x14ac:dyDescent="0.25">
      <c r="A9" s="415" t="s">
        <v>1182</v>
      </c>
      <c r="B9" s="418" t="s">
        <v>1139</v>
      </c>
      <c r="C9" s="569">
        <v>1.011869243</v>
      </c>
      <c r="D9" s="569">
        <v>0.99173468499999995</v>
      </c>
      <c r="E9" s="569">
        <v>0.91654069900000001</v>
      </c>
      <c r="F9" s="569">
        <v>1.0263299370000001</v>
      </c>
      <c r="G9" s="569">
        <v>1.152738037</v>
      </c>
      <c r="H9" s="569">
        <v>0.89770084100000003</v>
      </c>
      <c r="I9" s="569">
        <v>0.99366946899999997</v>
      </c>
      <c r="J9" s="569">
        <v>0.75338639200000002</v>
      </c>
      <c r="K9" s="569">
        <v>0.75144088600000003</v>
      </c>
      <c r="L9" s="569">
        <v>0.79000577500000002</v>
      </c>
      <c r="M9" s="569">
        <v>0.81285404500000003</v>
      </c>
      <c r="N9" s="569">
        <v>0.76276623099999996</v>
      </c>
      <c r="O9" s="569">
        <v>0.91757887400000004</v>
      </c>
      <c r="P9" s="569">
        <v>1.0276096800000001</v>
      </c>
      <c r="Q9" s="569">
        <v>0.96926199000000002</v>
      </c>
      <c r="R9" s="569">
        <v>1.113076728</v>
      </c>
      <c r="S9" s="569">
        <v>1.11201887</v>
      </c>
      <c r="T9" s="569">
        <v>0.91105310399999995</v>
      </c>
      <c r="U9" s="569">
        <v>0.95660385299999995</v>
      </c>
      <c r="V9" s="569">
        <v>0.81847205199999995</v>
      </c>
      <c r="W9" s="569">
        <v>0.82101861200000004</v>
      </c>
      <c r="X9" s="569">
        <v>0.81608175999999999</v>
      </c>
      <c r="Y9" s="569">
        <v>0.79286494799999996</v>
      </c>
      <c r="Z9" s="569">
        <v>0.84892376999999997</v>
      </c>
      <c r="AA9" s="569">
        <v>0.97162766099999998</v>
      </c>
      <c r="AB9" s="569">
        <v>0.708390242</v>
      </c>
      <c r="AC9" s="569">
        <v>0.80185527999999995</v>
      </c>
      <c r="AD9" s="569">
        <v>0.79127387599999999</v>
      </c>
      <c r="AE9" s="569">
        <v>1.081217144</v>
      </c>
      <c r="AF9" s="569">
        <v>0.98649382100000005</v>
      </c>
      <c r="AG9" s="569">
        <v>0.93468779000000002</v>
      </c>
      <c r="AH9" s="569">
        <v>0.83310458399999998</v>
      </c>
      <c r="AI9" s="569">
        <v>0.66518091999999995</v>
      </c>
      <c r="AJ9" s="569">
        <v>0.70344277099999997</v>
      </c>
      <c r="AK9" s="569">
        <v>0.72765688699999997</v>
      </c>
      <c r="AL9" s="569">
        <v>0.82556703499999995</v>
      </c>
      <c r="AM9" s="569">
        <v>1.0167753799999999</v>
      </c>
      <c r="AN9" s="569">
        <v>0.88843873699999998</v>
      </c>
      <c r="AO9" s="569">
        <v>0.92990338699999997</v>
      </c>
      <c r="AP9" s="569">
        <v>0.77835067599999996</v>
      </c>
      <c r="AQ9" s="569">
        <v>0.91083493699999996</v>
      </c>
      <c r="AR9" s="569">
        <v>0.99895411999999995</v>
      </c>
      <c r="AS9" s="569">
        <v>0.922912925</v>
      </c>
      <c r="AT9" s="569">
        <v>0.87574854800000002</v>
      </c>
      <c r="AU9" s="569">
        <v>0.65502391299999996</v>
      </c>
      <c r="AV9" s="569">
        <v>0.58935190599999998</v>
      </c>
      <c r="AW9" s="569">
        <v>0.78246859599999996</v>
      </c>
      <c r="AX9" s="569">
        <v>0.91866225899999998</v>
      </c>
      <c r="AY9" s="569">
        <v>0.89345733900000002</v>
      </c>
      <c r="AZ9" s="569">
        <v>0.78220684500000004</v>
      </c>
      <c r="BA9" s="569">
        <v>0.77681599899999998</v>
      </c>
      <c r="BB9" s="569">
        <v>0.62888227100000005</v>
      </c>
      <c r="BC9" s="569">
        <v>0.74396110000000004</v>
      </c>
      <c r="BD9" s="569">
        <v>0.799485</v>
      </c>
      <c r="BE9" s="570">
        <v>0.77870830000000002</v>
      </c>
      <c r="BF9" s="570">
        <v>0.70710530000000005</v>
      </c>
      <c r="BG9" s="570">
        <v>0.6254035</v>
      </c>
      <c r="BH9" s="570">
        <v>0.67667949999999999</v>
      </c>
      <c r="BI9" s="570">
        <v>0.70001760000000002</v>
      </c>
      <c r="BJ9" s="570">
        <v>0.74032960000000003</v>
      </c>
      <c r="BK9" s="570">
        <v>0.84088169999999995</v>
      </c>
      <c r="BL9" s="570">
        <v>0.7735225</v>
      </c>
      <c r="BM9" s="570">
        <v>0.87542569999999997</v>
      </c>
      <c r="BN9" s="570">
        <v>0.94648390000000004</v>
      </c>
      <c r="BO9" s="570">
        <v>0.97711970000000004</v>
      </c>
      <c r="BP9" s="570">
        <v>0.95976980000000001</v>
      </c>
      <c r="BQ9" s="570">
        <v>0.89537109999999998</v>
      </c>
      <c r="BR9" s="570">
        <v>0.78942290000000004</v>
      </c>
      <c r="BS9" s="570">
        <v>0.68185569999999995</v>
      </c>
      <c r="BT9" s="570">
        <v>0.7188021</v>
      </c>
      <c r="BU9" s="570">
        <v>0.73002409999999995</v>
      </c>
      <c r="BV9" s="570">
        <v>0.76300259999999998</v>
      </c>
    </row>
    <row r="10" spans="1:74" ht="11.15" customHeight="1" x14ac:dyDescent="0.25">
      <c r="A10" s="415" t="s">
        <v>1183</v>
      </c>
      <c r="B10" s="418" t="s">
        <v>1234</v>
      </c>
      <c r="C10" s="569">
        <v>5.5811453650000002</v>
      </c>
      <c r="D10" s="569">
        <v>4.5847194379999996</v>
      </c>
      <c r="E10" s="569">
        <v>6.1582038409999997</v>
      </c>
      <c r="F10" s="569">
        <v>6.282972462</v>
      </c>
      <c r="G10" s="569">
        <v>5.166870297</v>
      </c>
      <c r="H10" s="569">
        <v>4.2925157020000002</v>
      </c>
      <c r="I10" s="569">
        <v>3.8764678610000001</v>
      </c>
      <c r="J10" s="569">
        <v>3.361684135</v>
      </c>
      <c r="K10" s="569">
        <v>5.1164136679999999</v>
      </c>
      <c r="L10" s="569">
        <v>6.3784418049999996</v>
      </c>
      <c r="M10" s="569">
        <v>6.0368801110000003</v>
      </c>
      <c r="N10" s="569">
        <v>6.2981785700000001</v>
      </c>
      <c r="O10" s="569">
        <v>5.7206015470000002</v>
      </c>
      <c r="P10" s="569">
        <v>6.8573263369999999</v>
      </c>
      <c r="Q10" s="569">
        <v>6.8846521139999997</v>
      </c>
      <c r="R10" s="569">
        <v>6.6936026760000003</v>
      </c>
      <c r="S10" s="569">
        <v>6.0823713829999999</v>
      </c>
      <c r="T10" s="569">
        <v>6.3757030749999997</v>
      </c>
      <c r="U10" s="569">
        <v>4.2028714420000002</v>
      </c>
      <c r="V10" s="569">
        <v>5.0852066450000004</v>
      </c>
      <c r="W10" s="569">
        <v>6.4627455229999997</v>
      </c>
      <c r="X10" s="569">
        <v>7.1590575320000003</v>
      </c>
      <c r="Y10" s="569">
        <v>8.4445139549999997</v>
      </c>
      <c r="Z10" s="569">
        <v>7.423918349</v>
      </c>
      <c r="AA10" s="569">
        <v>6.9834525730000001</v>
      </c>
      <c r="AB10" s="569">
        <v>6.3960909419999998</v>
      </c>
      <c r="AC10" s="569">
        <v>9.1362282710000002</v>
      </c>
      <c r="AD10" s="569">
        <v>8.4300919699999994</v>
      </c>
      <c r="AE10" s="569">
        <v>7.6830346079999998</v>
      </c>
      <c r="AF10" s="569">
        <v>5.9807159939999996</v>
      </c>
      <c r="AG10" s="569">
        <v>4.9158580299999999</v>
      </c>
      <c r="AH10" s="569">
        <v>5.8521820059999996</v>
      </c>
      <c r="AI10" s="569">
        <v>7.1856916660000003</v>
      </c>
      <c r="AJ10" s="569">
        <v>7.4869978110000002</v>
      </c>
      <c r="AK10" s="569">
        <v>9.5539805700000002</v>
      </c>
      <c r="AL10" s="569">
        <v>9.4054347600000003</v>
      </c>
      <c r="AM10" s="569">
        <v>10.251996024</v>
      </c>
      <c r="AN10" s="569">
        <v>10.059421112000001</v>
      </c>
      <c r="AO10" s="569">
        <v>10.847297358000001</v>
      </c>
      <c r="AP10" s="569">
        <v>10.970003749</v>
      </c>
      <c r="AQ10" s="569">
        <v>9.3806883709999997</v>
      </c>
      <c r="AR10" s="569">
        <v>7.6161043619999997</v>
      </c>
      <c r="AS10" s="569">
        <v>6.3954692609999997</v>
      </c>
      <c r="AT10" s="569">
        <v>6.0590748779999997</v>
      </c>
      <c r="AU10" s="569">
        <v>7.3651188169999999</v>
      </c>
      <c r="AV10" s="569">
        <v>9.2852316100000003</v>
      </c>
      <c r="AW10" s="569">
        <v>11.159472852</v>
      </c>
      <c r="AX10" s="569">
        <v>9.9876599650000006</v>
      </c>
      <c r="AY10" s="569">
        <v>8.6451169369999992</v>
      </c>
      <c r="AZ10" s="569">
        <v>10.606867309</v>
      </c>
      <c r="BA10" s="569">
        <v>10.626856953000001</v>
      </c>
      <c r="BB10" s="569">
        <v>11.239764559999999</v>
      </c>
      <c r="BC10" s="569">
        <v>9.9444909999999993</v>
      </c>
      <c r="BD10" s="569">
        <v>8.3686609999999995</v>
      </c>
      <c r="BE10" s="570">
        <v>7.0318659999999999</v>
      </c>
      <c r="BF10" s="570">
        <v>6.9644149999999998</v>
      </c>
      <c r="BG10" s="570">
        <v>8.6495979999999992</v>
      </c>
      <c r="BH10" s="570">
        <v>10.970599999999999</v>
      </c>
      <c r="BI10" s="570">
        <v>12.392899999999999</v>
      </c>
      <c r="BJ10" s="570">
        <v>11.223739999999999</v>
      </c>
      <c r="BK10" s="570">
        <v>9.977366</v>
      </c>
      <c r="BL10" s="570">
        <v>11.92047</v>
      </c>
      <c r="BM10" s="570">
        <v>12.03834</v>
      </c>
      <c r="BN10" s="570">
        <v>12.073980000000001</v>
      </c>
      <c r="BO10" s="570">
        <v>11.226129999999999</v>
      </c>
      <c r="BP10" s="570">
        <v>9.6973490000000009</v>
      </c>
      <c r="BQ10" s="570">
        <v>8.3980359999999994</v>
      </c>
      <c r="BR10" s="570">
        <v>7.6589830000000001</v>
      </c>
      <c r="BS10" s="570">
        <v>9.9649610000000006</v>
      </c>
      <c r="BT10" s="570">
        <v>11.63095</v>
      </c>
      <c r="BU10" s="570">
        <v>13.71088</v>
      </c>
      <c r="BV10" s="570">
        <v>11.50859</v>
      </c>
    </row>
    <row r="11" spans="1:74" ht="11.15" customHeight="1" x14ac:dyDescent="0.25">
      <c r="A11" s="415" t="s">
        <v>1184</v>
      </c>
      <c r="B11" s="416" t="s">
        <v>1235</v>
      </c>
      <c r="C11" s="569">
        <v>0.71135021099999995</v>
      </c>
      <c r="D11" s="569">
        <v>0.61781094999999997</v>
      </c>
      <c r="E11" s="569">
        <v>0.59522898800000001</v>
      </c>
      <c r="F11" s="569">
        <v>0.31319016399999999</v>
      </c>
      <c r="G11" s="569">
        <v>0.61984728600000005</v>
      </c>
      <c r="H11" s="569">
        <v>0.45864824599999998</v>
      </c>
      <c r="I11" s="569">
        <v>0.60535849100000005</v>
      </c>
      <c r="J11" s="569">
        <v>0.57841276600000002</v>
      </c>
      <c r="K11" s="569">
        <v>0.49153718600000001</v>
      </c>
      <c r="L11" s="569">
        <v>0.22518558699999999</v>
      </c>
      <c r="M11" s="569">
        <v>0.35399756500000001</v>
      </c>
      <c r="N11" s="569">
        <v>0.39859063099999997</v>
      </c>
      <c r="O11" s="569">
        <v>0.49237015099999998</v>
      </c>
      <c r="P11" s="569">
        <v>0.380830962</v>
      </c>
      <c r="Q11" s="569">
        <v>0.539698228</v>
      </c>
      <c r="R11" s="569">
        <v>0.39272500500000002</v>
      </c>
      <c r="S11" s="569">
        <v>0.38819662199999999</v>
      </c>
      <c r="T11" s="569">
        <v>0.46885307500000001</v>
      </c>
      <c r="U11" s="569">
        <v>0.44817186399999998</v>
      </c>
      <c r="V11" s="569">
        <v>0.52496319999999996</v>
      </c>
      <c r="W11" s="569">
        <v>0.30204260799999999</v>
      </c>
      <c r="X11" s="569">
        <v>0.174719238</v>
      </c>
      <c r="Y11" s="569">
        <v>0.43746485099999999</v>
      </c>
      <c r="Z11" s="569">
        <v>0.64541170599999997</v>
      </c>
      <c r="AA11" s="569">
        <v>0.61944040600000005</v>
      </c>
      <c r="AB11" s="569">
        <v>0.65860487000000001</v>
      </c>
      <c r="AC11" s="569">
        <v>0.58512670899999997</v>
      </c>
      <c r="AD11" s="569">
        <v>0.354193286</v>
      </c>
      <c r="AE11" s="569">
        <v>0.55831215300000003</v>
      </c>
      <c r="AF11" s="569">
        <v>0.49661156400000001</v>
      </c>
      <c r="AG11" s="569">
        <v>0.570568407</v>
      </c>
      <c r="AH11" s="569">
        <v>0.62974914699999995</v>
      </c>
      <c r="AI11" s="569">
        <v>0.52085780800000003</v>
      </c>
      <c r="AJ11" s="569">
        <v>0.63400865100000003</v>
      </c>
      <c r="AK11" s="569">
        <v>0.63318600800000002</v>
      </c>
      <c r="AL11" s="569">
        <v>0.49519347600000002</v>
      </c>
      <c r="AM11" s="569">
        <v>0.48205996000000001</v>
      </c>
      <c r="AN11" s="569">
        <v>0.50047146499999995</v>
      </c>
      <c r="AO11" s="569">
        <v>0.39547552400000002</v>
      </c>
      <c r="AP11" s="569">
        <v>0.455837465</v>
      </c>
      <c r="AQ11" s="569">
        <v>0.63097768099999996</v>
      </c>
      <c r="AR11" s="569">
        <v>0.55853656600000001</v>
      </c>
      <c r="AS11" s="569">
        <v>0.40957760700000001</v>
      </c>
      <c r="AT11" s="569">
        <v>0.39539278100000003</v>
      </c>
      <c r="AU11" s="569">
        <v>0.49646595300000002</v>
      </c>
      <c r="AV11" s="569">
        <v>0.54865942599999995</v>
      </c>
      <c r="AW11" s="569">
        <v>0.53708495000000001</v>
      </c>
      <c r="AX11" s="569">
        <v>0.69539419999999996</v>
      </c>
      <c r="AY11" s="569">
        <v>0.31549054799999998</v>
      </c>
      <c r="AZ11" s="569">
        <v>0.28482533199999999</v>
      </c>
      <c r="BA11" s="569">
        <v>0.29918883499999999</v>
      </c>
      <c r="BB11" s="569">
        <v>0.189645012</v>
      </c>
      <c r="BC11" s="569">
        <v>0.54157869999999997</v>
      </c>
      <c r="BD11" s="569">
        <v>0.52873579999999998</v>
      </c>
      <c r="BE11" s="570">
        <v>0.49978679999999998</v>
      </c>
      <c r="BF11" s="570">
        <v>0.56324450000000004</v>
      </c>
      <c r="BG11" s="570">
        <v>0.46392240000000001</v>
      </c>
      <c r="BH11" s="570">
        <v>0.4911741</v>
      </c>
      <c r="BI11" s="570">
        <v>0.52766360000000001</v>
      </c>
      <c r="BJ11" s="570">
        <v>0.57528040000000003</v>
      </c>
      <c r="BK11" s="570">
        <v>0.46445419999999998</v>
      </c>
      <c r="BL11" s="570">
        <v>0.49872699999999998</v>
      </c>
      <c r="BM11" s="570">
        <v>0.39971790000000001</v>
      </c>
      <c r="BN11" s="570">
        <v>0.31757869999999999</v>
      </c>
      <c r="BO11" s="570">
        <v>0.57780770000000004</v>
      </c>
      <c r="BP11" s="570">
        <v>0.50884549999999995</v>
      </c>
      <c r="BQ11" s="570">
        <v>0.48471730000000002</v>
      </c>
      <c r="BR11" s="570">
        <v>0.51325659999999995</v>
      </c>
      <c r="BS11" s="570">
        <v>0.4879039</v>
      </c>
      <c r="BT11" s="570">
        <v>0.5781522</v>
      </c>
      <c r="BU11" s="570">
        <v>0.55093990000000004</v>
      </c>
      <c r="BV11" s="570">
        <v>0.56840159999999995</v>
      </c>
    </row>
    <row r="12" spans="1:74" ht="11.15" customHeight="1" x14ac:dyDescent="0.25">
      <c r="A12" s="415" t="s">
        <v>1185</v>
      </c>
      <c r="B12" s="416" t="s">
        <v>1143</v>
      </c>
      <c r="C12" s="569">
        <v>55.513070552999999</v>
      </c>
      <c r="D12" s="569">
        <v>48.351881083999999</v>
      </c>
      <c r="E12" s="569">
        <v>50.196247401999997</v>
      </c>
      <c r="F12" s="569">
        <v>43.468184866999998</v>
      </c>
      <c r="G12" s="569">
        <v>46.868734457000002</v>
      </c>
      <c r="H12" s="569">
        <v>50.249593660000002</v>
      </c>
      <c r="I12" s="569">
        <v>59.492582997</v>
      </c>
      <c r="J12" s="569">
        <v>56.688704805999997</v>
      </c>
      <c r="K12" s="569">
        <v>51.684556332</v>
      </c>
      <c r="L12" s="569">
        <v>47.329326561000002</v>
      </c>
      <c r="M12" s="569">
        <v>48.665072188000003</v>
      </c>
      <c r="N12" s="569">
        <v>50.243308384000002</v>
      </c>
      <c r="O12" s="569">
        <v>50.529391906999997</v>
      </c>
      <c r="P12" s="569">
        <v>46.747877764999998</v>
      </c>
      <c r="Q12" s="569">
        <v>43.787480375999998</v>
      </c>
      <c r="R12" s="569">
        <v>37.994152110000002</v>
      </c>
      <c r="S12" s="569">
        <v>40.620411767</v>
      </c>
      <c r="T12" s="569">
        <v>49.340237999999999</v>
      </c>
      <c r="U12" s="569">
        <v>57.998277504000001</v>
      </c>
      <c r="V12" s="569">
        <v>55.400577063999997</v>
      </c>
      <c r="W12" s="569">
        <v>45.111607151999998</v>
      </c>
      <c r="X12" s="569">
        <v>44.008872124</v>
      </c>
      <c r="Y12" s="569">
        <v>44.078912985000002</v>
      </c>
      <c r="Z12" s="569">
        <v>51.027009143999997</v>
      </c>
      <c r="AA12" s="569">
        <v>52.717469508999997</v>
      </c>
      <c r="AB12" s="569">
        <v>50.534072901999998</v>
      </c>
      <c r="AC12" s="569">
        <v>46.456821157</v>
      </c>
      <c r="AD12" s="569">
        <v>43.133160078000003</v>
      </c>
      <c r="AE12" s="569">
        <v>46.263659551000003</v>
      </c>
      <c r="AF12" s="569">
        <v>55.420848507999999</v>
      </c>
      <c r="AG12" s="569">
        <v>59.655141508</v>
      </c>
      <c r="AH12" s="569">
        <v>62.115247961000001</v>
      </c>
      <c r="AI12" s="569">
        <v>50.630446704999997</v>
      </c>
      <c r="AJ12" s="569">
        <v>48.557755241999999</v>
      </c>
      <c r="AK12" s="569">
        <v>48.349590511999999</v>
      </c>
      <c r="AL12" s="569">
        <v>50.205406134999997</v>
      </c>
      <c r="AM12" s="569">
        <v>59.507003113000003</v>
      </c>
      <c r="AN12" s="569">
        <v>51.293582209</v>
      </c>
      <c r="AO12" s="569">
        <v>48.223554987999997</v>
      </c>
      <c r="AP12" s="569">
        <v>44.885109014999998</v>
      </c>
      <c r="AQ12" s="569">
        <v>48.774901143000001</v>
      </c>
      <c r="AR12" s="569">
        <v>54.838489459999998</v>
      </c>
      <c r="AS12" s="569">
        <v>61.941458980999997</v>
      </c>
      <c r="AT12" s="569">
        <v>58.842544697999998</v>
      </c>
      <c r="AU12" s="569">
        <v>49.387483490000001</v>
      </c>
      <c r="AV12" s="569">
        <v>46.065006949000001</v>
      </c>
      <c r="AW12" s="569">
        <v>48.103376779000001</v>
      </c>
      <c r="AX12" s="569">
        <v>55.170529627999997</v>
      </c>
      <c r="AY12" s="569">
        <v>51.527004531999999</v>
      </c>
      <c r="AZ12" s="569">
        <v>45.342568466000003</v>
      </c>
      <c r="BA12" s="569">
        <v>48.161963385</v>
      </c>
      <c r="BB12" s="569">
        <v>43.843653989000003</v>
      </c>
      <c r="BC12" s="569">
        <v>46.482010000000002</v>
      </c>
      <c r="BD12" s="569">
        <v>52.073909999999998</v>
      </c>
      <c r="BE12" s="570">
        <v>59.667430000000003</v>
      </c>
      <c r="BF12" s="570">
        <v>59.958039999999997</v>
      </c>
      <c r="BG12" s="570">
        <v>49.454259999999998</v>
      </c>
      <c r="BH12" s="570">
        <v>45.089039999999997</v>
      </c>
      <c r="BI12" s="570">
        <v>47.750369999999997</v>
      </c>
      <c r="BJ12" s="570">
        <v>54.335999999999999</v>
      </c>
      <c r="BK12" s="570">
        <v>55.523049999999998</v>
      </c>
      <c r="BL12" s="570">
        <v>50.020389999999999</v>
      </c>
      <c r="BM12" s="570">
        <v>49.423450000000003</v>
      </c>
      <c r="BN12" s="570">
        <v>44.537570000000002</v>
      </c>
      <c r="BO12" s="570">
        <v>49.139240000000001</v>
      </c>
      <c r="BP12" s="570">
        <v>55.830480000000001</v>
      </c>
      <c r="BQ12" s="570">
        <v>62.628950000000003</v>
      </c>
      <c r="BR12" s="570">
        <v>61.476550000000003</v>
      </c>
      <c r="BS12" s="570">
        <v>50.72072</v>
      </c>
      <c r="BT12" s="570">
        <v>46.346319999999999</v>
      </c>
      <c r="BU12" s="570">
        <v>48.608069999999998</v>
      </c>
      <c r="BV12" s="570">
        <v>55.012050000000002</v>
      </c>
    </row>
    <row r="13" spans="1:74" ht="11.15" customHeight="1" x14ac:dyDescent="0.25">
      <c r="A13" s="415" t="s">
        <v>1186</v>
      </c>
      <c r="B13" s="416" t="s">
        <v>1236</v>
      </c>
      <c r="C13" s="569">
        <v>59.67298065</v>
      </c>
      <c r="D13" s="569">
        <v>52.119900190000003</v>
      </c>
      <c r="E13" s="569">
        <v>54.106552620000002</v>
      </c>
      <c r="F13" s="569">
        <v>48.419929199999999</v>
      </c>
      <c r="G13" s="569">
        <v>52.704749380000003</v>
      </c>
      <c r="H13" s="569">
        <v>56.039969460000002</v>
      </c>
      <c r="I13" s="569">
        <v>65.542378979999995</v>
      </c>
      <c r="J13" s="569">
        <v>62.543976370000003</v>
      </c>
      <c r="K13" s="569">
        <v>57.270416189999999</v>
      </c>
      <c r="L13" s="569">
        <v>51.567653499999999</v>
      </c>
      <c r="M13" s="569">
        <v>52.561553539999998</v>
      </c>
      <c r="N13" s="569">
        <v>55.313313129999997</v>
      </c>
      <c r="O13" s="569">
        <v>56.380932129999998</v>
      </c>
      <c r="P13" s="569">
        <v>52.362343119999998</v>
      </c>
      <c r="Q13" s="569">
        <v>50.9698821</v>
      </c>
      <c r="R13" s="569">
        <v>44.352789420000001</v>
      </c>
      <c r="S13" s="569">
        <v>47.308523200000003</v>
      </c>
      <c r="T13" s="569">
        <v>56.453229989999997</v>
      </c>
      <c r="U13" s="569">
        <v>65.746006129999998</v>
      </c>
      <c r="V13" s="569">
        <v>61.701432130000001</v>
      </c>
      <c r="W13" s="569">
        <v>50.7769184</v>
      </c>
      <c r="X13" s="569">
        <v>49.637880799999998</v>
      </c>
      <c r="Y13" s="569">
        <v>48.602914570000003</v>
      </c>
      <c r="Z13" s="569">
        <v>55.535944829999998</v>
      </c>
      <c r="AA13" s="569">
        <v>56.666517929999998</v>
      </c>
      <c r="AB13" s="569">
        <v>54.557639289999997</v>
      </c>
      <c r="AC13" s="569">
        <v>50.739821259999999</v>
      </c>
      <c r="AD13" s="569">
        <v>47.462593529999999</v>
      </c>
      <c r="AE13" s="569">
        <v>50.868175030000003</v>
      </c>
      <c r="AF13" s="569">
        <v>60.108107590000003</v>
      </c>
      <c r="AG13" s="569">
        <v>63.73170812</v>
      </c>
      <c r="AH13" s="569">
        <v>65.24757735</v>
      </c>
      <c r="AI13" s="569">
        <v>53.430095379999997</v>
      </c>
      <c r="AJ13" s="569">
        <v>52.04831137</v>
      </c>
      <c r="AK13" s="569">
        <v>50.938840470000002</v>
      </c>
      <c r="AL13" s="569">
        <v>54.339499982</v>
      </c>
      <c r="AM13" s="569">
        <v>60.93320379</v>
      </c>
      <c r="AN13" s="569">
        <v>53.334077960000002</v>
      </c>
      <c r="AO13" s="569">
        <v>52.814996120000004</v>
      </c>
      <c r="AP13" s="569">
        <v>49.073623920000003</v>
      </c>
      <c r="AQ13" s="569">
        <v>54.090926289999999</v>
      </c>
      <c r="AR13" s="569">
        <v>60.247373979999999</v>
      </c>
      <c r="AS13" s="569">
        <v>65.50689672</v>
      </c>
      <c r="AT13" s="569">
        <v>62.739803080000002</v>
      </c>
      <c r="AU13" s="569">
        <v>54.269126880000002</v>
      </c>
      <c r="AV13" s="569">
        <v>49.583464210000002</v>
      </c>
      <c r="AW13" s="569">
        <v>51.353651669999998</v>
      </c>
      <c r="AX13" s="569">
        <v>57.820983460000001</v>
      </c>
      <c r="AY13" s="569">
        <v>55.980478040000001</v>
      </c>
      <c r="AZ13" s="569">
        <v>49.771135569999998</v>
      </c>
      <c r="BA13" s="569">
        <v>52.86328563</v>
      </c>
      <c r="BB13" s="569">
        <v>47.556816310000002</v>
      </c>
      <c r="BC13" s="569">
        <v>52.058058010000003</v>
      </c>
      <c r="BD13" s="569">
        <v>57.461979999999997</v>
      </c>
      <c r="BE13" s="570">
        <v>64.976320000000001</v>
      </c>
      <c r="BF13" s="570">
        <v>65.022530000000003</v>
      </c>
      <c r="BG13" s="570">
        <v>54.51361</v>
      </c>
      <c r="BH13" s="570">
        <v>49.23959</v>
      </c>
      <c r="BI13" s="570">
        <v>51.089260000000003</v>
      </c>
      <c r="BJ13" s="570">
        <v>58.069859999999998</v>
      </c>
      <c r="BK13" s="570">
        <v>58.600670000000001</v>
      </c>
      <c r="BL13" s="570">
        <v>53.009599999999999</v>
      </c>
      <c r="BM13" s="570">
        <v>52.715719999999997</v>
      </c>
      <c r="BN13" s="570">
        <v>47.738750000000003</v>
      </c>
      <c r="BO13" s="570">
        <v>53.310490000000001</v>
      </c>
      <c r="BP13" s="570">
        <v>60.014409999999998</v>
      </c>
      <c r="BQ13" s="570">
        <v>66.663929999999993</v>
      </c>
      <c r="BR13" s="570">
        <v>65.463669999999993</v>
      </c>
      <c r="BS13" s="570">
        <v>54.717939999999999</v>
      </c>
      <c r="BT13" s="570">
        <v>49.343800000000002</v>
      </c>
      <c r="BU13" s="570">
        <v>51.190019999999997</v>
      </c>
      <c r="BV13" s="570">
        <v>58.201250000000002</v>
      </c>
    </row>
    <row r="14" spans="1:74" ht="11.15" customHeight="1" x14ac:dyDescent="0.25">
      <c r="A14" s="409"/>
      <c r="B14" s="102" t="s">
        <v>1251</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67"/>
      <c r="BF14" s="267"/>
      <c r="BG14" s="267"/>
      <c r="BH14" s="267"/>
      <c r="BI14" s="267"/>
      <c r="BJ14" s="267"/>
      <c r="BK14" s="267"/>
      <c r="BL14" s="267"/>
      <c r="BM14" s="267"/>
      <c r="BN14" s="267"/>
      <c r="BO14" s="267"/>
      <c r="BP14" s="267"/>
      <c r="BQ14" s="267"/>
      <c r="BR14" s="267"/>
      <c r="BS14" s="267"/>
      <c r="BT14" s="267"/>
      <c r="BU14" s="267"/>
      <c r="BV14" s="267"/>
    </row>
    <row r="15" spans="1:74" ht="11.15" customHeight="1" x14ac:dyDescent="0.25">
      <c r="A15" s="415" t="s">
        <v>1187</v>
      </c>
      <c r="B15" s="416" t="s">
        <v>1394</v>
      </c>
      <c r="C15" s="569">
        <v>5.9401768429999997</v>
      </c>
      <c r="D15" s="569">
        <v>5.666569097</v>
      </c>
      <c r="E15" s="569">
        <v>5.8536265089999997</v>
      </c>
      <c r="F15" s="569">
        <v>5.286826767</v>
      </c>
      <c r="G15" s="569">
        <v>6.0806216620000004</v>
      </c>
      <c r="H15" s="569">
        <v>7.7275273069999999</v>
      </c>
      <c r="I15" s="569">
        <v>9.5411722900000004</v>
      </c>
      <c r="J15" s="569">
        <v>10.287247484</v>
      </c>
      <c r="K15" s="569">
        <v>7.7944570229999997</v>
      </c>
      <c r="L15" s="569">
        <v>5.9376078249999997</v>
      </c>
      <c r="M15" s="569">
        <v>5.0113946079999998</v>
      </c>
      <c r="N15" s="569">
        <v>6.772379666</v>
      </c>
      <c r="O15" s="569">
        <v>7.6315013780000003</v>
      </c>
      <c r="P15" s="569">
        <v>6.9191143129999997</v>
      </c>
      <c r="Q15" s="569">
        <v>6.5532775159999996</v>
      </c>
      <c r="R15" s="569">
        <v>5.4110214540000001</v>
      </c>
      <c r="S15" s="569">
        <v>5.7646034850000003</v>
      </c>
      <c r="T15" s="569">
        <v>7.4944605920000003</v>
      </c>
      <c r="U15" s="569">
        <v>10.442442461000001</v>
      </c>
      <c r="V15" s="569">
        <v>8.7439305970000003</v>
      </c>
      <c r="W15" s="569">
        <v>6.5889608239999999</v>
      </c>
      <c r="X15" s="569">
        <v>5.6191014209999999</v>
      </c>
      <c r="Y15" s="569">
        <v>3.9016160950000001</v>
      </c>
      <c r="Z15" s="569">
        <v>5.2453110809999997</v>
      </c>
      <c r="AA15" s="569">
        <v>5.2607288079999996</v>
      </c>
      <c r="AB15" s="569">
        <v>5.427956279</v>
      </c>
      <c r="AC15" s="569">
        <v>3.5715062870000001</v>
      </c>
      <c r="AD15" s="569">
        <v>4.2556657109999998</v>
      </c>
      <c r="AE15" s="569">
        <v>4.3966798660000004</v>
      </c>
      <c r="AF15" s="569">
        <v>6.7800189890000002</v>
      </c>
      <c r="AG15" s="569">
        <v>7.544231924</v>
      </c>
      <c r="AH15" s="569">
        <v>7.3696996920000002</v>
      </c>
      <c r="AI15" s="569">
        <v>4.852916982</v>
      </c>
      <c r="AJ15" s="569">
        <v>4.1591596729999996</v>
      </c>
      <c r="AK15" s="569">
        <v>3.7120005909999998</v>
      </c>
      <c r="AL15" s="569">
        <v>4.023722909</v>
      </c>
      <c r="AM15" s="569">
        <v>5.0902989500000002</v>
      </c>
      <c r="AN15" s="569">
        <v>4.1729991430000002</v>
      </c>
      <c r="AO15" s="569">
        <v>3.2417759230000001</v>
      </c>
      <c r="AP15" s="569">
        <v>3.1940641919999999</v>
      </c>
      <c r="AQ15" s="569">
        <v>5.3530749120000003</v>
      </c>
      <c r="AR15" s="569">
        <v>6.7073129969999998</v>
      </c>
      <c r="AS15" s="569">
        <v>9.5844461630000009</v>
      </c>
      <c r="AT15" s="569">
        <v>8.7317271900000009</v>
      </c>
      <c r="AU15" s="569">
        <v>6.4608221690000001</v>
      </c>
      <c r="AV15" s="569">
        <v>5.2663854890000001</v>
      </c>
      <c r="AW15" s="569">
        <v>5.1831867220000003</v>
      </c>
      <c r="AX15" s="569">
        <v>5.9916595800000003</v>
      </c>
      <c r="AY15" s="569">
        <v>5.74953921</v>
      </c>
      <c r="AZ15" s="569">
        <v>4.5755594540000004</v>
      </c>
      <c r="BA15" s="569">
        <v>5.0406506269999998</v>
      </c>
      <c r="BB15" s="569">
        <v>4.9864913289999997</v>
      </c>
      <c r="BC15" s="569">
        <v>6.5508030000000002</v>
      </c>
      <c r="BD15" s="569">
        <v>8.3414110000000008</v>
      </c>
      <c r="BE15" s="570">
        <v>9.3711289999999998</v>
      </c>
      <c r="BF15" s="570">
        <v>9.2261609999999994</v>
      </c>
      <c r="BG15" s="570">
        <v>5.991028</v>
      </c>
      <c r="BH15" s="570">
        <v>5.3229499999999996</v>
      </c>
      <c r="BI15" s="570">
        <v>4.3686210000000001</v>
      </c>
      <c r="BJ15" s="570">
        <v>5.6379140000000003</v>
      </c>
      <c r="BK15" s="570">
        <v>5.3350590000000002</v>
      </c>
      <c r="BL15" s="570">
        <v>3.9139300000000001</v>
      </c>
      <c r="BM15" s="570">
        <v>4.0450689999999998</v>
      </c>
      <c r="BN15" s="570">
        <v>4.096978</v>
      </c>
      <c r="BO15" s="570">
        <v>4.9748429999999999</v>
      </c>
      <c r="BP15" s="570">
        <v>7.2580590000000003</v>
      </c>
      <c r="BQ15" s="570">
        <v>9.1810679999999998</v>
      </c>
      <c r="BR15" s="570">
        <v>9.4684399999999993</v>
      </c>
      <c r="BS15" s="570">
        <v>5.7050460000000003</v>
      </c>
      <c r="BT15" s="570">
        <v>5.0728030000000004</v>
      </c>
      <c r="BU15" s="570">
        <v>4.3667049999999996</v>
      </c>
      <c r="BV15" s="570">
        <v>5.2586040000000001</v>
      </c>
    </row>
    <row r="16" spans="1:74" ht="11.15" customHeight="1" x14ac:dyDescent="0.25">
      <c r="A16" s="415" t="s">
        <v>1188</v>
      </c>
      <c r="B16" s="416" t="s">
        <v>80</v>
      </c>
      <c r="C16" s="569">
        <v>10.790873546</v>
      </c>
      <c r="D16" s="569">
        <v>9.5518210539999995</v>
      </c>
      <c r="E16" s="569">
        <v>8.3758774210000002</v>
      </c>
      <c r="F16" s="569">
        <v>5.4995552109999997</v>
      </c>
      <c r="G16" s="569">
        <v>6.836843719</v>
      </c>
      <c r="H16" s="569">
        <v>8.3217257500000006</v>
      </c>
      <c r="I16" s="569">
        <v>10.286310286999999</v>
      </c>
      <c r="J16" s="569">
        <v>9.8941153100000001</v>
      </c>
      <c r="K16" s="569">
        <v>8.3713714849999992</v>
      </c>
      <c r="L16" s="569">
        <v>6.2792110330000002</v>
      </c>
      <c r="M16" s="569">
        <v>7.4608423359999998</v>
      </c>
      <c r="N16" s="569">
        <v>7.2573292049999996</v>
      </c>
      <c r="O16" s="569">
        <v>7.0286861380000003</v>
      </c>
      <c r="P16" s="569">
        <v>6.214646643</v>
      </c>
      <c r="Q16" s="569">
        <v>4.8530311179999996</v>
      </c>
      <c r="R16" s="569">
        <v>3.953756002</v>
      </c>
      <c r="S16" s="569">
        <v>5.2890353970000001</v>
      </c>
      <c r="T16" s="569">
        <v>7.1066811059999999</v>
      </c>
      <c r="U16" s="569">
        <v>10.23651113</v>
      </c>
      <c r="V16" s="569">
        <v>10.440713672999999</v>
      </c>
      <c r="W16" s="569">
        <v>7.2224660370000002</v>
      </c>
      <c r="X16" s="569">
        <v>6.3325368080000004</v>
      </c>
      <c r="Y16" s="569">
        <v>6.3847960260000001</v>
      </c>
      <c r="Z16" s="569">
        <v>8.7945133210000002</v>
      </c>
      <c r="AA16" s="569">
        <v>8.6690125420000008</v>
      </c>
      <c r="AB16" s="569">
        <v>9.0688526740000004</v>
      </c>
      <c r="AC16" s="569">
        <v>5.7990376020000003</v>
      </c>
      <c r="AD16" s="569">
        <v>5.0584203289999996</v>
      </c>
      <c r="AE16" s="569">
        <v>6.3379413869999999</v>
      </c>
      <c r="AF16" s="569">
        <v>9.9394843850000001</v>
      </c>
      <c r="AG16" s="569">
        <v>11.71099931</v>
      </c>
      <c r="AH16" s="569">
        <v>11.363285871</v>
      </c>
      <c r="AI16" s="569">
        <v>9.5562869740000007</v>
      </c>
      <c r="AJ16" s="569">
        <v>7.1057136679999999</v>
      </c>
      <c r="AK16" s="569">
        <v>7.0512587480000004</v>
      </c>
      <c r="AL16" s="569">
        <v>7.0754670239999999</v>
      </c>
      <c r="AM16" s="569">
        <v>9.864514368</v>
      </c>
      <c r="AN16" s="569">
        <v>8.5189395900000005</v>
      </c>
      <c r="AO16" s="569">
        <v>7.7860443080000001</v>
      </c>
      <c r="AP16" s="569">
        <v>5.5257861139999997</v>
      </c>
      <c r="AQ16" s="569">
        <v>7.3340675060000002</v>
      </c>
      <c r="AR16" s="569">
        <v>10.636346101999999</v>
      </c>
      <c r="AS16" s="569">
        <v>12.332919310999999</v>
      </c>
      <c r="AT16" s="569">
        <v>12.712471856000001</v>
      </c>
      <c r="AU16" s="569">
        <v>8.7306857069999992</v>
      </c>
      <c r="AV16" s="569">
        <v>7.5179610739999996</v>
      </c>
      <c r="AW16" s="569">
        <v>6.4233138329999999</v>
      </c>
      <c r="AX16" s="569">
        <v>8.9082277869999995</v>
      </c>
      <c r="AY16" s="569">
        <v>8.6288376360000001</v>
      </c>
      <c r="AZ16" s="569">
        <v>5.7684116440000004</v>
      </c>
      <c r="BA16" s="569">
        <v>5.9611234949999998</v>
      </c>
      <c r="BB16" s="569">
        <v>3.7063413779999999</v>
      </c>
      <c r="BC16" s="569">
        <v>5.6205420000000004</v>
      </c>
      <c r="BD16" s="569">
        <v>8.3274869999999996</v>
      </c>
      <c r="BE16" s="570">
        <v>9.8032079999999997</v>
      </c>
      <c r="BF16" s="570">
        <v>10.83433</v>
      </c>
      <c r="BG16" s="570">
        <v>7.4994389999999997</v>
      </c>
      <c r="BH16" s="570">
        <v>4.8061689999999997</v>
      </c>
      <c r="BI16" s="570">
        <v>5.426933</v>
      </c>
      <c r="BJ16" s="570">
        <v>6.9284270000000001</v>
      </c>
      <c r="BK16" s="570">
        <v>8.3549089999999993</v>
      </c>
      <c r="BL16" s="570">
        <v>5.2400120000000001</v>
      </c>
      <c r="BM16" s="570">
        <v>4.9665559999999997</v>
      </c>
      <c r="BN16" s="570">
        <v>3.4375900000000001</v>
      </c>
      <c r="BO16" s="570">
        <v>5.9227869999999996</v>
      </c>
      <c r="BP16" s="570">
        <v>9.100047</v>
      </c>
      <c r="BQ16" s="570">
        <v>9.8644630000000006</v>
      </c>
      <c r="BR16" s="570">
        <v>10.456770000000001</v>
      </c>
      <c r="BS16" s="570">
        <v>6.744281</v>
      </c>
      <c r="BT16" s="570">
        <v>4.7451829999999999</v>
      </c>
      <c r="BU16" s="570">
        <v>4.6071260000000001</v>
      </c>
      <c r="BV16" s="570">
        <v>6.947203</v>
      </c>
    </row>
    <row r="17" spans="1:74" ht="11.15" customHeight="1" x14ac:dyDescent="0.25">
      <c r="A17" s="415" t="s">
        <v>1189</v>
      </c>
      <c r="B17" s="418" t="s">
        <v>81</v>
      </c>
      <c r="C17" s="569">
        <v>1.511528</v>
      </c>
      <c r="D17" s="569">
        <v>1.3598589999999999</v>
      </c>
      <c r="E17" s="569">
        <v>1.5056719999999999</v>
      </c>
      <c r="F17" s="569">
        <v>1.4533860000000001</v>
      </c>
      <c r="G17" s="569">
        <v>1.495071</v>
      </c>
      <c r="H17" s="569">
        <v>1.4326239999999999</v>
      </c>
      <c r="I17" s="569">
        <v>1.467462</v>
      </c>
      <c r="J17" s="569">
        <v>1.4716</v>
      </c>
      <c r="K17" s="569">
        <v>1.1383030000000001</v>
      </c>
      <c r="L17" s="569">
        <v>0.59143800000000002</v>
      </c>
      <c r="M17" s="569">
        <v>1.26033</v>
      </c>
      <c r="N17" s="569">
        <v>1.5120610000000001</v>
      </c>
      <c r="O17" s="569">
        <v>1.5105420000000001</v>
      </c>
      <c r="P17" s="569">
        <v>1.3472139999999999</v>
      </c>
      <c r="Q17" s="569">
        <v>1.501199</v>
      </c>
      <c r="R17" s="569">
        <v>1.4584410000000001</v>
      </c>
      <c r="S17" s="569">
        <v>1.495144</v>
      </c>
      <c r="T17" s="569">
        <v>1.4299109999999999</v>
      </c>
      <c r="U17" s="569">
        <v>1.4595100000000001</v>
      </c>
      <c r="V17" s="569">
        <v>1.4489190000000001</v>
      </c>
      <c r="W17" s="569">
        <v>1.2873030000000001</v>
      </c>
      <c r="X17" s="569">
        <v>0.98178100000000001</v>
      </c>
      <c r="Y17" s="569">
        <v>1.361526</v>
      </c>
      <c r="Z17" s="569">
        <v>1.4895430000000001</v>
      </c>
      <c r="AA17" s="569">
        <v>1.5047200000000001</v>
      </c>
      <c r="AB17" s="569">
        <v>1.361008</v>
      </c>
      <c r="AC17" s="569">
        <v>1.269957</v>
      </c>
      <c r="AD17" s="569">
        <v>0.572048</v>
      </c>
      <c r="AE17" s="569">
        <v>1.0095080000000001</v>
      </c>
      <c r="AF17" s="569">
        <v>1.2044429999999999</v>
      </c>
      <c r="AG17" s="569">
        <v>1.4660550000000001</v>
      </c>
      <c r="AH17" s="569">
        <v>1.3494759999999999</v>
      </c>
      <c r="AI17" s="569">
        <v>1.434464</v>
      </c>
      <c r="AJ17" s="569">
        <v>1.444636</v>
      </c>
      <c r="AK17" s="569">
        <v>1.4051530000000001</v>
      </c>
      <c r="AL17" s="569">
        <v>1.433886</v>
      </c>
      <c r="AM17" s="569">
        <v>1.509182</v>
      </c>
      <c r="AN17" s="569">
        <v>1.3294170000000001</v>
      </c>
      <c r="AO17" s="569">
        <v>1.4451879999999999</v>
      </c>
      <c r="AP17" s="569">
        <v>1.3909940000000001</v>
      </c>
      <c r="AQ17" s="569">
        <v>1.4785779999999999</v>
      </c>
      <c r="AR17" s="569">
        <v>1.419049</v>
      </c>
      <c r="AS17" s="569">
        <v>1.3041290000000001</v>
      </c>
      <c r="AT17" s="569">
        <v>1.3645830000000001</v>
      </c>
      <c r="AU17" s="569">
        <v>1.27535</v>
      </c>
      <c r="AV17" s="569">
        <v>0.14446999999999999</v>
      </c>
      <c r="AW17" s="569">
        <v>0.52611699999999995</v>
      </c>
      <c r="AX17" s="569">
        <v>1.4134059999999999</v>
      </c>
      <c r="AY17" s="569">
        <v>1.495465</v>
      </c>
      <c r="AZ17" s="569">
        <v>1.295536</v>
      </c>
      <c r="BA17" s="569">
        <v>1.474262</v>
      </c>
      <c r="BB17" s="569">
        <v>1.362115</v>
      </c>
      <c r="BC17" s="569">
        <v>1.50251</v>
      </c>
      <c r="BD17" s="569">
        <v>1.4430099999999999</v>
      </c>
      <c r="BE17" s="570">
        <v>1.4583999999999999</v>
      </c>
      <c r="BF17" s="570">
        <v>1.4583999999999999</v>
      </c>
      <c r="BG17" s="570">
        <v>1.4113500000000001</v>
      </c>
      <c r="BH17" s="570">
        <v>1.4583999999999999</v>
      </c>
      <c r="BI17" s="570">
        <v>1.4113500000000001</v>
      </c>
      <c r="BJ17" s="570">
        <v>1.4583999999999999</v>
      </c>
      <c r="BK17" s="570">
        <v>1.4583999999999999</v>
      </c>
      <c r="BL17" s="570">
        <v>1.3643099999999999</v>
      </c>
      <c r="BM17" s="570">
        <v>1.4583999999999999</v>
      </c>
      <c r="BN17" s="570">
        <v>0.67400000000000004</v>
      </c>
      <c r="BO17" s="570">
        <v>0.87470000000000003</v>
      </c>
      <c r="BP17" s="570">
        <v>1.4113500000000001</v>
      </c>
      <c r="BQ17" s="570">
        <v>1.4583999999999999</v>
      </c>
      <c r="BR17" s="570">
        <v>1.4583999999999999</v>
      </c>
      <c r="BS17" s="570">
        <v>1.4113500000000001</v>
      </c>
      <c r="BT17" s="570">
        <v>0.89681</v>
      </c>
      <c r="BU17" s="570">
        <v>1.1476999999999999</v>
      </c>
      <c r="BV17" s="570">
        <v>1.4583999999999999</v>
      </c>
    </row>
    <row r="18" spans="1:74" ht="11.15" customHeight="1" x14ac:dyDescent="0.25">
      <c r="A18" s="415" t="s">
        <v>1190</v>
      </c>
      <c r="B18" s="418" t="s">
        <v>1139</v>
      </c>
      <c r="C18" s="569">
        <v>2.0943928469999999</v>
      </c>
      <c r="D18" s="569">
        <v>1.897485761</v>
      </c>
      <c r="E18" s="569">
        <v>1.8514928100000001</v>
      </c>
      <c r="F18" s="569">
        <v>2.2255837719999998</v>
      </c>
      <c r="G18" s="569">
        <v>2.585375763</v>
      </c>
      <c r="H18" s="569">
        <v>1.94786996</v>
      </c>
      <c r="I18" s="569">
        <v>1.8464790419999999</v>
      </c>
      <c r="J18" s="569">
        <v>1.1201369670000001</v>
      </c>
      <c r="K18" s="569">
        <v>1.238745014</v>
      </c>
      <c r="L18" s="569">
        <v>1.274900315</v>
      </c>
      <c r="M18" s="569">
        <v>1.2407549360000001</v>
      </c>
      <c r="N18" s="569">
        <v>1.270302813</v>
      </c>
      <c r="O18" s="569">
        <v>1.65579275</v>
      </c>
      <c r="P18" s="569">
        <v>1.8741462900000001</v>
      </c>
      <c r="Q18" s="569">
        <v>1.5974265620000001</v>
      </c>
      <c r="R18" s="569">
        <v>2.0568008070000001</v>
      </c>
      <c r="S18" s="569">
        <v>1.812405051</v>
      </c>
      <c r="T18" s="569">
        <v>1.4252825579999999</v>
      </c>
      <c r="U18" s="569">
        <v>1.3972900180000001</v>
      </c>
      <c r="V18" s="569">
        <v>1.1013915540000001</v>
      </c>
      <c r="W18" s="569">
        <v>0.96242513699999999</v>
      </c>
      <c r="X18" s="569">
        <v>1.0028995469999999</v>
      </c>
      <c r="Y18" s="569">
        <v>0.97231583499999996</v>
      </c>
      <c r="Z18" s="569">
        <v>1.0198648910000001</v>
      </c>
      <c r="AA18" s="569">
        <v>1.42823426</v>
      </c>
      <c r="AB18" s="569">
        <v>1.0307664590000001</v>
      </c>
      <c r="AC18" s="569">
        <v>1.197297141</v>
      </c>
      <c r="AD18" s="569">
        <v>1.0781588010000001</v>
      </c>
      <c r="AE18" s="569">
        <v>1.6914394859999999</v>
      </c>
      <c r="AF18" s="569">
        <v>1.526306688</v>
      </c>
      <c r="AG18" s="569">
        <v>1.4406754150000001</v>
      </c>
      <c r="AH18" s="569">
        <v>1.169592599</v>
      </c>
      <c r="AI18" s="569">
        <v>0.894012696</v>
      </c>
      <c r="AJ18" s="569">
        <v>0.92799854800000003</v>
      </c>
      <c r="AK18" s="569">
        <v>0.98853960299999999</v>
      </c>
      <c r="AL18" s="569">
        <v>1.215177304</v>
      </c>
      <c r="AM18" s="569">
        <v>1.5032034030000001</v>
      </c>
      <c r="AN18" s="569">
        <v>1.312832598</v>
      </c>
      <c r="AO18" s="569">
        <v>1.4629122299999999</v>
      </c>
      <c r="AP18" s="569">
        <v>1.116845023</v>
      </c>
      <c r="AQ18" s="569">
        <v>1.2753524549999999</v>
      </c>
      <c r="AR18" s="569">
        <v>1.513661183</v>
      </c>
      <c r="AS18" s="569">
        <v>1.2222436809999999</v>
      </c>
      <c r="AT18" s="569">
        <v>1.162278089</v>
      </c>
      <c r="AU18" s="569">
        <v>0.86209780700000005</v>
      </c>
      <c r="AV18" s="569">
        <v>0.79838150699999999</v>
      </c>
      <c r="AW18" s="569">
        <v>1.071996819</v>
      </c>
      <c r="AX18" s="569">
        <v>1.266785729</v>
      </c>
      <c r="AY18" s="569">
        <v>1.2819207990000001</v>
      </c>
      <c r="AZ18" s="569">
        <v>1.0831609659999999</v>
      </c>
      <c r="BA18" s="569">
        <v>1.100079917</v>
      </c>
      <c r="BB18" s="569">
        <v>0.90120340499999996</v>
      </c>
      <c r="BC18" s="569">
        <v>1.186104</v>
      </c>
      <c r="BD18" s="569">
        <v>1.1923090000000001</v>
      </c>
      <c r="BE18" s="570">
        <v>1.2459100000000001</v>
      </c>
      <c r="BF18" s="570">
        <v>1.1058220000000001</v>
      </c>
      <c r="BG18" s="570">
        <v>1.0088330000000001</v>
      </c>
      <c r="BH18" s="570">
        <v>0.99140890000000004</v>
      </c>
      <c r="BI18" s="570">
        <v>0.96528510000000001</v>
      </c>
      <c r="BJ18" s="570">
        <v>1.0007839999999999</v>
      </c>
      <c r="BK18" s="570">
        <v>1.2391190000000001</v>
      </c>
      <c r="BL18" s="570">
        <v>1.131726</v>
      </c>
      <c r="BM18" s="570">
        <v>1.1772640000000001</v>
      </c>
      <c r="BN18" s="570">
        <v>1.311334</v>
      </c>
      <c r="BO18" s="570">
        <v>1.4814609999999999</v>
      </c>
      <c r="BP18" s="570">
        <v>1.39151</v>
      </c>
      <c r="BQ18" s="570">
        <v>1.389365</v>
      </c>
      <c r="BR18" s="570">
        <v>1.2057990000000001</v>
      </c>
      <c r="BS18" s="570">
        <v>1.0762609999999999</v>
      </c>
      <c r="BT18" s="570">
        <v>1.039968</v>
      </c>
      <c r="BU18" s="570">
        <v>0.99803549999999996</v>
      </c>
      <c r="BV18" s="570">
        <v>1.0243690000000001</v>
      </c>
    </row>
    <row r="19" spans="1:74" ht="11.15" customHeight="1" x14ac:dyDescent="0.25">
      <c r="A19" s="415" t="s">
        <v>1191</v>
      </c>
      <c r="B19" s="418" t="s">
        <v>1234</v>
      </c>
      <c r="C19" s="569">
        <v>6.2826989590000002</v>
      </c>
      <c r="D19" s="569">
        <v>5.5794553359999997</v>
      </c>
      <c r="E19" s="569">
        <v>6.7549779589999996</v>
      </c>
      <c r="F19" s="569">
        <v>7.3128619610000003</v>
      </c>
      <c r="G19" s="569">
        <v>6.2965172909999998</v>
      </c>
      <c r="H19" s="569">
        <v>5.5005075049999999</v>
      </c>
      <c r="I19" s="569">
        <v>5.8860089230000003</v>
      </c>
      <c r="J19" s="569">
        <v>5.2439499009999997</v>
      </c>
      <c r="K19" s="569">
        <v>7.3313928519999996</v>
      </c>
      <c r="L19" s="569">
        <v>8.0345189389999998</v>
      </c>
      <c r="M19" s="569">
        <v>7.0733649600000001</v>
      </c>
      <c r="N19" s="569">
        <v>7.2430200989999998</v>
      </c>
      <c r="O19" s="569">
        <v>7.1560442460000004</v>
      </c>
      <c r="P19" s="569">
        <v>7.2155975960000003</v>
      </c>
      <c r="Q19" s="569">
        <v>7.2675315490000001</v>
      </c>
      <c r="R19" s="569">
        <v>7.5179429029999998</v>
      </c>
      <c r="S19" s="569">
        <v>6.675457916</v>
      </c>
      <c r="T19" s="569">
        <v>8.6873475330000005</v>
      </c>
      <c r="U19" s="569">
        <v>5.6509538519999998</v>
      </c>
      <c r="V19" s="569">
        <v>6.031924944</v>
      </c>
      <c r="W19" s="569">
        <v>6.199968353</v>
      </c>
      <c r="X19" s="569">
        <v>7.4788202549999996</v>
      </c>
      <c r="Y19" s="569">
        <v>8.5496539170000005</v>
      </c>
      <c r="Z19" s="569">
        <v>8.0315011009999999</v>
      </c>
      <c r="AA19" s="569">
        <v>8.0221772900000001</v>
      </c>
      <c r="AB19" s="569">
        <v>5.771115032</v>
      </c>
      <c r="AC19" s="569">
        <v>10.140980655</v>
      </c>
      <c r="AD19" s="569">
        <v>9.5167148069999996</v>
      </c>
      <c r="AE19" s="569">
        <v>8.6148504260000003</v>
      </c>
      <c r="AF19" s="569">
        <v>6.6275188900000002</v>
      </c>
      <c r="AG19" s="569">
        <v>5.6112593210000004</v>
      </c>
      <c r="AH19" s="569">
        <v>7.9175615239999999</v>
      </c>
      <c r="AI19" s="569">
        <v>8.3733293050000004</v>
      </c>
      <c r="AJ19" s="569">
        <v>8.6619805000000003</v>
      </c>
      <c r="AK19" s="569">
        <v>9.0175200350000004</v>
      </c>
      <c r="AL19" s="569">
        <v>10.293544581000001</v>
      </c>
      <c r="AM19" s="569">
        <v>9.3981261780000001</v>
      </c>
      <c r="AN19" s="569">
        <v>9.3615430899999996</v>
      </c>
      <c r="AO19" s="569">
        <v>10.754209636000001</v>
      </c>
      <c r="AP19" s="569">
        <v>11.520981505</v>
      </c>
      <c r="AQ19" s="569">
        <v>10.136721992</v>
      </c>
      <c r="AR19" s="569">
        <v>8.7058203679999995</v>
      </c>
      <c r="AS19" s="569">
        <v>7.6610611039999998</v>
      </c>
      <c r="AT19" s="569">
        <v>6.4819237379999999</v>
      </c>
      <c r="AU19" s="569">
        <v>7.6459231499999998</v>
      </c>
      <c r="AV19" s="569">
        <v>8.1396192640000002</v>
      </c>
      <c r="AW19" s="569">
        <v>10.585678731</v>
      </c>
      <c r="AX19" s="569">
        <v>9.8201146569999995</v>
      </c>
      <c r="AY19" s="569">
        <v>9.7205181009999997</v>
      </c>
      <c r="AZ19" s="569">
        <v>10.211771549</v>
      </c>
      <c r="BA19" s="569">
        <v>11.214388153</v>
      </c>
      <c r="BB19" s="569">
        <v>11.19471149</v>
      </c>
      <c r="BC19" s="569">
        <v>8.9181939999999997</v>
      </c>
      <c r="BD19" s="569">
        <v>7.3499569999999999</v>
      </c>
      <c r="BE19" s="570">
        <v>8.1764980000000005</v>
      </c>
      <c r="BF19" s="570">
        <v>7.1845869999999996</v>
      </c>
      <c r="BG19" s="570">
        <v>8.5542630000000006</v>
      </c>
      <c r="BH19" s="570">
        <v>8.9311779999999992</v>
      </c>
      <c r="BI19" s="570">
        <v>9.9824420000000007</v>
      </c>
      <c r="BJ19" s="570">
        <v>10.4018</v>
      </c>
      <c r="BK19" s="570">
        <v>9.5503479999999996</v>
      </c>
      <c r="BL19" s="570">
        <v>11.69829</v>
      </c>
      <c r="BM19" s="570">
        <v>11.428229999999999</v>
      </c>
      <c r="BN19" s="570">
        <v>11.521879999999999</v>
      </c>
      <c r="BO19" s="570">
        <v>9.9757300000000004</v>
      </c>
      <c r="BP19" s="570">
        <v>7.4337299999999997</v>
      </c>
      <c r="BQ19" s="570">
        <v>8.5894239999999993</v>
      </c>
      <c r="BR19" s="570">
        <v>7.0175999999999998</v>
      </c>
      <c r="BS19" s="570">
        <v>9.3144069999999992</v>
      </c>
      <c r="BT19" s="570">
        <v>9.3865649999999992</v>
      </c>
      <c r="BU19" s="570">
        <v>10.803879999999999</v>
      </c>
      <c r="BV19" s="570">
        <v>10.65681</v>
      </c>
    </row>
    <row r="20" spans="1:74" ht="11.15" customHeight="1" x14ac:dyDescent="0.25">
      <c r="A20" s="415" t="s">
        <v>1192</v>
      </c>
      <c r="B20" s="416" t="s">
        <v>1235</v>
      </c>
      <c r="C20" s="569">
        <v>0.155947856</v>
      </c>
      <c r="D20" s="569">
        <v>0.133151081</v>
      </c>
      <c r="E20" s="569">
        <v>0.12678945699999999</v>
      </c>
      <c r="F20" s="569">
        <v>0.16502254399999999</v>
      </c>
      <c r="G20" s="569">
        <v>0.15454171899999999</v>
      </c>
      <c r="H20" s="569">
        <v>0.170158579</v>
      </c>
      <c r="I20" s="569">
        <v>9.6893822000000004E-2</v>
      </c>
      <c r="J20" s="569">
        <v>8.5450677000000003E-2</v>
      </c>
      <c r="K20" s="569">
        <v>7.9573488999999997E-2</v>
      </c>
      <c r="L20" s="569">
        <v>4.6494428999999997E-2</v>
      </c>
      <c r="M20" s="569">
        <v>8.7093335999999993E-2</v>
      </c>
      <c r="N20" s="569">
        <v>9.7843678000000003E-2</v>
      </c>
      <c r="O20" s="569">
        <v>9.8909377000000007E-2</v>
      </c>
      <c r="P20" s="569">
        <v>0.100295048</v>
      </c>
      <c r="Q20" s="569">
        <v>9.8507644000000005E-2</v>
      </c>
      <c r="R20" s="569">
        <v>8.0242119000000001E-2</v>
      </c>
      <c r="S20" s="569">
        <v>7.4883136000000003E-2</v>
      </c>
      <c r="T20" s="569">
        <v>7.4205169000000001E-2</v>
      </c>
      <c r="U20" s="569">
        <v>6.7757857000000005E-2</v>
      </c>
      <c r="V20" s="569">
        <v>7.7389083999999997E-2</v>
      </c>
      <c r="W20" s="569">
        <v>6.3339050999999993E-2</v>
      </c>
      <c r="X20" s="569">
        <v>8.3981079E-2</v>
      </c>
      <c r="Y20" s="569">
        <v>9.9199228E-2</v>
      </c>
      <c r="Z20" s="569">
        <v>8.2967922999999999E-2</v>
      </c>
      <c r="AA20" s="569">
        <v>0.10139799200000001</v>
      </c>
      <c r="AB20" s="569">
        <v>0.25646355300000001</v>
      </c>
      <c r="AC20" s="569">
        <v>0.110849718</v>
      </c>
      <c r="AD20" s="569">
        <v>0.111489211</v>
      </c>
      <c r="AE20" s="569">
        <v>0.105303282</v>
      </c>
      <c r="AF20" s="569">
        <v>0.11251483299999999</v>
      </c>
      <c r="AG20" s="569">
        <v>0.11219989700000001</v>
      </c>
      <c r="AH20" s="569">
        <v>0.10656750199999999</v>
      </c>
      <c r="AI20" s="569">
        <v>9.2619009000000002E-2</v>
      </c>
      <c r="AJ20" s="569">
        <v>8.7582728999999998E-2</v>
      </c>
      <c r="AK20" s="569">
        <v>0.107060421</v>
      </c>
      <c r="AL20" s="569">
        <v>0.109470227</v>
      </c>
      <c r="AM20" s="569">
        <v>0.10914248</v>
      </c>
      <c r="AN20" s="569">
        <v>8.3853300000000006E-2</v>
      </c>
      <c r="AO20" s="569">
        <v>0.10192765099999999</v>
      </c>
      <c r="AP20" s="569">
        <v>9.4921090999999999E-2</v>
      </c>
      <c r="AQ20" s="569">
        <v>0.15414304500000001</v>
      </c>
      <c r="AR20" s="569">
        <v>0.15199211100000001</v>
      </c>
      <c r="AS20" s="569">
        <v>8.0531539999999999E-2</v>
      </c>
      <c r="AT20" s="569">
        <v>7.7451144E-2</v>
      </c>
      <c r="AU20" s="569">
        <v>5.2683118000000001E-2</v>
      </c>
      <c r="AV20" s="569">
        <v>6.3665865000000002E-2</v>
      </c>
      <c r="AW20" s="569">
        <v>6.6215092000000003E-2</v>
      </c>
      <c r="AX20" s="569">
        <v>0.28972782400000002</v>
      </c>
      <c r="AY20" s="569">
        <v>7.6963867000000005E-2</v>
      </c>
      <c r="AZ20" s="569">
        <v>6.009374E-2</v>
      </c>
      <c r="BA20" s="569">
        <v>7.7553922999999997E-2</v>
      </c>
      <c r="BB20" s="569">
        <v>5.1631221999999997E-2</v>
      </c>
      <c r="BC20" s="569">
        <v>0.1533603</v>
      </c>
      <c r="BD20" s="569">
        <v>0.15454560000000001</v>
      </c>
      <c r="BE20" s="570">
        <v>6.3742699999999999E-2</v>
      </c>
      <c r="BF20" s="570">
        <v>7.1577199999999994E-2</v>
      </c>
      <c r="BG20" s="570">
        <v>4.20325E-2</v>
      </c>
      <c r="BH20" s="570">
        <v>5.6503100000000001E-2</v>
      </c>
      <c r="BI20" s="570">
        <v>5.9214500000000003E-2</v>
      </c>
      <c r="BJ20" s="570">
        <v>0.13345370000000001</v>
      </c>
      <c r="BK20" s="570">
        <v>8.2226599999999997E-2</v>
      </c>
      <c r="BL20" s="570">
        <v>0.11188380000000001</v>
      </c>
      <c r="BM20" s="570">
        <v>7.0071800000000004E-2</v>
      </c>
      <c r="BN20" s="570">
        <v>4.2378699999999998E-2</v>
      </c>
      <c r="BO20" s="570">
        <v>0.13774249999999999</v>
      </c>
      <c r="BP20" s="570">
        <v>0.14267469999999999</v>
      </c>
      <c r="BQ20" s="570">
        <v>6.5174599999999999E-2</v>
      </c>
      <c r="BR20" s="570">
        <v>7.4882099999999993E-2</v>
      </c>
      <c r="BS20" s="570">
        <v>4.8100799999999999E-2</v>
      </c>
      <c r="BT20" s="570">
        <v>6.0336500000000001E-2</v>
      </c>
      <c r="BU20" s="570">
        <v>6.1444600000000002E-2</v>
      </c>
      <c r="BV20" s="570">
        <v>0.15883340000000001</v>
      </c>
    </row>
    <row r="21" spans="1:74" ht="11.15" customHeight="1" x14ac:dyDescent="0.25">
      <c r="A21" s="415" t="s">
        <v>1193</v>
      </c>
      <c r="B21" s="416" t="s">
        <v>1143</v>
      </c>
      <c r="C21" s="569">
        <v>26.775618050999999</v>
      </c>
      <c r="D21" s="569">
        <v>24.188341329</v>
      </c>
      <c r="E21" s="569">
        <v>24.468436155999999</v>
      </c>
      <c r="F21" s="569">
        <v>21.943236254999999</v>
      </c>
      <c r="G21" s="569">
        <v>23.448971153999999</v>
      </c>
      <c r="H21" s="569">
        <v>25.100413101000001</v>
      </c>
      <c r="I21" s="569">
        <v>29.124326364000002</v>
      </c>
      <c r="J21" s="569">
        <v>28.102500338999999</v>
      </c>
      <c r="K21" s="569">
        <v>25.953842862999998</v>
      </c>
      <c r="L21" s="569">
        <v>22.164170541000001</v>
      </c>
      <c r="M21" s="569">
        <v>22.133780175999998</v>
      </c>
      <c r="N21" s="569">
        <v>24.152936460999999</v>
      </c>
      <c r="O21" s="569">
        <v>25.081475889</v>
      </c>
      <c r="P21" s="569">
        <v>23.671013890000001</v>
      </c>
      <c r="Q21" s="569">
        <v>21.870973389</v>
      </c>
      <c r="R21" s="569">
        <v>20.478204285</v>
      </c>
      <c r="S21" s="569">
        <v>21.111528985</v>
      </c>
      <c r="T21" s="569">
        <v>26.217887957999999</v>
      </c>
      <c r="U21" s="569">
        <v>29.254465318000001</v>
      </c>
      <c r="V21" s="569">
        <v>27.844268851999999</v>
      </c>
      <c r="W21" s="569">
        <v>22.324462402000002</v>
      </c>
      <c r="X21" s="569">
        <v>21.49912011</v>
      </c>
      <c r="Y21" s="569">
        <v>21.269107100999999</v>
      </c>
      <c r="Z21" s="569">
        <v>24.663701317000001</v>
      </c>
      <c r="AA21" s="569">
        <v>24.986270892</v>
      </c>
      <c r="AB21" s="569">
        <v>22.916161997</v>
      </c>
      <c r="AC21" s="569">
        <v>22.089628402999999</v>
      </c>
      <c r="AD21" s="569">
        <v>20.592496859000001</v>
      </c>
      <c r="AE21" s="569">
        <v>22.155722446999999</v>
      </c>
      <c r="AF21" s="569">
        <v>26.190286785000001</v>
      </c>
      <c r="AG21" s="569">
        <v>27.885420867000001</v>
      </c>
      <c r="AH21" s="569">
        <v>29.276183188000001</v>
      </c>
      <c r="AI21" s="569">
        <v>25.203628966</v>
      </c>
      <c r="AJ21" s="569">
        <v>22.387071118000001</v>
      </c>
      <c r="AK21" s="569">
        <v>22.281532398</v>
      </c>
      <c r="AL21" s="569">
        <v>24.151268044999998</v>
      </c>
      <c r="AM21" s="569">
        <v>27.474467379</v>
      </c>
      <c r="AN21" s="569">
        <v>24.779584720999999</v>
      </c>
      <c r="AO21" s="569">
        <v>24.792057748000001</v>
      </c>
      <c r="AP21" s="569">
        <v>22.843591924999998</v>
      </c>
      <c r="AQ21" s="569">
        <v>25.731937909999999</v>
      </c>
      <c r="AR21" s="569">
        <v>29.134181761000001</v>
      </c>
      <c r="AS21" s="569">
        <v>32.185330798999999</v>
      </c>
      <c r="AT21" s="569">
        <v>30.530435016999999</v>
      </c>
      <c r="AU21" s="569">
        <v>25.027561950999999</v>
      </c>
      <c r="AV21" s="569">
        <v>21.930483199000001</v>
      </c>
      <c r="AW21" s="569">
        <v>23.856508197</v>
      </c>
      <c r="AX21" s="569">
        <v>27.689921577</v>
      </c>
      <c r="AY21" s="569">
        <v>26.953244612999999</v>
      </c>
      <c r="AZ21" s="569">
        <v>22.994533353000001</v>
      </c>
      <c r="BA21" s="569">
        <v>24.868058115</v>
      </c>
      <c r="BB21" s="569">
        <v>22.202493824000001</v>
      </c>
      <c r="BC21" s="569">
        <v>23.931509999999999</v>
      </c>
      <c r="BD21" s="569">
        <v>26.808720000000001</v>
      </c>
      <c r="BE21" s="570">
        <v>30.11889</v>
      </c>
      <c r="BF21" s="570">
        <v>29.880870000000002</v>
      </c>
      <c r="BG21" s="570">
        <v>24.50694</v>
      </c>
      <c r="BH21" s="570">
        <v>21.566610000000001</v>
      </c>
      <c r="BI21" s="570">
        <v>22.213840000000001</v>
      </c>
      <c r="BJ21" s="570">
        <v>25.560780000000001</v>
      </c>
      <c r="BK21" s="570">
        <v>26.020060000000001</v>
      </c>
      <c r="BL21" s="570">
        <v>23.460149999999999</v>
      </c>
      <c r="BM21" s="570">
        <v>23.145589999999999</v>
      </c>
      <c r="BN21" s="570">
        <v>21.084160000000001</v>
      </c>
      <c r="BO21" s="570">
        <v>23.367260000000002</v>
      </c>
      <c r="BP21" s="570">
        <v>26.737369999999999</v>
      </c>
      <c r="BQ21" s="570">
        <v>30.547889999999999</v>
      </c>
      <c r="BR21" s="570">
        <v>29.681889999999999</v>
      </c>
      <c r="BS21" s="570">
        <v>24.29945</v>
      </c>
      <c r="BT21" s="570">
        <v>21.20167</v>
      </c>
      <c r="BU21" s="570">
        <v>21.98489</v>
      </c>
      <c r="BV21" s="570">
        <v>25.50422</v>
      </c>
    </row>
    <row r="22" spans="1:74" ht="11.15" customHeight="1" x14ac:dyDescent="0.25">
      <c r="A22" s="415" t="s">
        <v>1194</v>
      </c>
      <c r="B22" s="416" t="s">
        <v>1236</v>
      </c>
      <c r="C22" s="569">
        <v>23.653440459999999</v>
      </c>
      <c r="D22" s="569">
        <v>21.274532069999999</v>
      </c>
      <c r="E22" s="569">
        <v>21.328120049999999</v>
      </c>
      <c r="F22" s="569">
        <v>18.98700745</v>
      </c>
      <c r="G22" s="569">
        <v>20.397023669999999</v>
      </c>
      <c r="H22" s="569">
        <v>22.769485880000001</v>
      </c>
      <c r="I22" s="569">
        <v>27.102294730000001</v>
      </c>
      <c r="J22" s="569">
        <v>26.9370102</v>
      </c>
      <c r="K22" s="569">
        <v>24.36035193</v>
      </c>
      <c r="L22" s="569">
        <v>20.378879099999999</v>
      </c>
      <c r="M22" s="569">
        <v>20.926005140000001</v>
      </c>
      <c r="N22" s="569">
        <v>22.377631399999999</v>
      </c>
      <c r="O22" s="569">
        <v>22.804273999999999</v>
      </c>
      <c r="P22" s="569">
        <v>21.106787000000001</v>
      </c>
      <c r="Q22" s="569">
        <v>19.930717000000001</v>
      </c>
      <c r="R22" s="569">
        <v>18.097826000000001</v>
      </c>
      <c r="S22" s="569">
        <v>18.953844</v>
      </c>
      <c r="T22" s="569">
        <v>24.252196000000001</v>
      </c>
      <c r="U22" s="569">
        <v>27.390226999999999</v>
      </c>
      <c r="V22" s="569">
        <v>26.446027999999998</v>
      </c>
      <c r="W22" s="569">
        <v>20.9908</v>
      </c>
      <c r="X22" s="569">
        <v>20.373318000000001</v>
      </c>
      <c r="Y22" s="569">
        <v>19.429663000000001</v>
      </c>
      <c r="Z22" s="569">
        <v>22.295776</v>
      </c>
      <c r="AA22" s="569">
        <v>22.803129370000001</v>
      </c>
      <c r="AB22" s="569">
        <v>22.374660670000001</v>
      </c>
      <c r="AC22" s="569">
        <v>20.091292119999999</v>
      </c>
      <c r="AD22" s="569">
        <v>19.245888180000001</v>
      </c>
      <c r="AE22" s="569">
        <v>20.00175905</v>
      </c>
      <c r="AF22" s="569">
        <v>24.511709799999998</v>
      </c>
      <c r="AG22" s="569">
        <v>26.80639223</v>
      </c>
      <c r="AH22" s="569">
        <v>27.751773480000001</v>
      </c>
      <c r="AI22" s="569">
        <v>23.33850764</v>
      </c>
      <c r="AJ22" s="569">
        <v>20.314950939999999</v>
      </c>
      <c r="AK22" s="569">
        <v>20.025627440000001</v>
      </c>
      <c r="AL22" s="569">
        <v>21.45606738</v>
      </c>
      <c r="AM22" s="569">
        <v>24.222295388999999</v>
      </c>
      <c r="AN22" s="569">
        <v>21.645603161</v>
      </c>
      <c r="AO22" s="569">
        <v>21.576732583999998</v>
      </c>
      <c r="AP22" s="569">
        <v>19.819670914</v>
      </c>
      <c r="AQ22" s="569">
        <v>22.250917382000001</v>
      </c>
      <c r="AR22" s="569">
        <v>25.599070727000001</v>
      </c>
      <c r="AS22" s="569">
        <v>29.635663255000001</v>
      </c>
      <c r="AT22" s="569">
        <v>28.493705791</v>
      </c>
      <c r="AU22" s="569">
        <v>23.523954484000001</v>
      </c>
      <c r="AV22" s="569">
        <v>20.50464723</v>
      </c>
      <c r="AW22" s="569">
        <v>21.365025105000001</v>
      </c>
      <c r="AX22" s="569">
        <v>24.176778158000001</v>
      </c>
      <c r="AY22" s="569">
        <v>23.478025976000001</v>
      </c>
      <c r="AZ22" s="569">
        <v>21.065153298999999</v>
      </c>
      <c r="BA22" s="569">
        <v>22.089049955</v>
      </c>
      <c r="BB22" s="569">
        <v>19.995654426000002</v>
      </c>
      <c r="BC22" s="569">
        <v>21.886202109999999</v>
      </c>
      <c r="BD22" s="569">
        <v>25.147580000000001</v>
      </c>
      <c r="BE22" s="570">
        <v>28.1906</v>
      </c>
      <c r="BF22" s="570">
        <v>28.239319999999999</v>
      </c>
      <c r="BG22" s="570">
        <v>22.595420000000001</v>
      </c>
      <c r="BH22" s="570">
        <v>19.750710000000002</v>
      </c>
      <c r="BI22" s="570">
        <v>20.348859999999998</v>
      </c>
      <c r="BJ22" s="570">
        <v>23.008620000000001</v>
      </c>
      <c r="BK22" s="570">
        <v>23.653390000000002</v>
      </c>
      <c r="BL22" s="570">
        <v>21.088920000000002</v>
      </c>
      <c r="BM22" s="570">
        <v>20.720880000000001</v>
      </c>
      <c r="BN22" s="570">
        <v>19.178439999999998</v>
      </c>
      <c r="BO22" s="570">
        <v>21.43038</v>
      </c>
      <c r="BP22" s="570">
        <v>24.895150000000001</v>
      </c>
      <c r="BQ22" s="570">
        <v>28.65043</v>
      </c>
      <c r="BR22" s="570">
        <v>28.070810000000002</v>
      </c>
      <c r="BS22" s="570">
        <v>22.411860000000001</v>
      </c>
      <c r="BT22" s="570">
        <v>19.579360000000001</v>
      </c>
      <c r="BU22" s="570">
        <v>20.227589999999999</v>
      </c>
      <c r="BV22" s="570">
        <v>22.942979999999999</v>
      </c>
    </row>
    <row r="23" spans="1:74" ht="11.15" customHeight="1" x14ac:dyDescent="0.25">
      <c r="A23" s="409"/>
      <c r="B23" s="102" t="s">
        <v>1239</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67"/>
      <c r="BF23" s="267"/>
      <c r="BG23" s="267"/>
      <c r="BH23" s="267"/>
      <c r="BI23" s="267"/>
      <c r="BJ23" s="267"/>
      <c r="BK23" s="267"/>
      <c r="BL23" s="267"/>
      <c r="BM23" s="267"/>
      <c r="BN23" s="267"/>
      <c r="BO23" s="267"/>
      <c r="BP23" s="267"/>
      <c r="BQ23" s="267"/>
      <c r="BR23" s="267"/>
      <c r="BS23" s="267"/>
      <c r="BT23" s="267"/>
      <c r="BU23" s="267"/>
      <c r="BV23" s="267"/>
    </row>
    <row r="24" spans="1:74" ht="11.15" customHeight="1" x14ac:dyDescent="0.25">
      <c r="A24" s="415" t="s">
        <v>1195</v>
      </c>
      <c r="B24" s="416" t="s">
        <v>1394</v>
      </c>
      <c r="C24" s="569">
        <v>13.217144187000001</v>
      </c>
      <c r="D24" s="569">
        <v>10.247560302</v>
      </c>
      <c r="E24" s="569">
        <v>11.487813322999999</v>
      </c>
      <c r="F24" s="569">
        <v>10.81202667</v>
      </c>
      <c r="G24" s="569">
        <v>14.829761499</v>
      </c>
      <c r="H24" s="569">
        <v>17.724638408000001</v>
      </c>
      <c r="I24" s="569">
        <v>20.639015374</v>
      </c>
      <c r="J24" s="569">
        <v>23.322893069999999</v>
      </c>
      <c r="K24" s="569">
        <v>19.789741634999999</v>
      </c>
      <c r="L24" s="569">
        <v>14.100623533</v>
      </c>
      <c r="M24" s="569">
        <v>12.128745172</v>
      </c>
      <c r="N24" s="569">
        <v>13.441653422</v>
      </c>
      <c r="O24" s="569">
        <v>12.775475621</v>
      </c>
      <c r="P24" s="569">
        <v>12.468100158</v>
      </c>
      <c r="Q24" s="569">
        <v>12.279991759</v>
      </c>
      <c r="R24" s="569">
        <v>10.997354784000001</v>
      </c>
      <c r="S24" s="569">
        <v>14.05938931</v>
      </c>
      <c r="T24" s="569">
        <v>16.651489585</v>
      </c>
      <c r="U24" s="569">
        <v>21.439225696000001</v>
      </c>
      <c r="V24" s="569">
        <v>21.505703284999999</v>
      </c>
      <c r="W24" s="569">
        <v>16.608207784000001</v>
      </c>
      <c r="X24" s="569">
        <v>14.277624546</v>
      </c>
      <c r="Y24" s="569">
        <v>10.026508571000001</v>
      </c>
      <c r="Z24" s="569">
        <v>10.998097003</v>
      </c>
      <c r="AA24" s="569">
        <v>11.641585186</v>
      </c>
      <c r="AB24" s="569">
        <v>12.769068983</v>
      </c>
      <c r="AC24" s="569">
        <v>8.278469028</v>
      </c>
      <c r="AD24" s="569">
        <v>10.08482105</v>
      </c>
      <c r="AE24" s="569">
        <v>11.729180872000001</v>
      </c>
      <c r="AF24" s="569">
        <v>17.550486638999999</v>
      </c>
      <c r="AG24" s="569">
        <v>20.167196766</v>
      </c>
      <c r="AH24" s="569">
        <v>20.476046293</v>
      </c>
      <c r="AI24" s="569">
        <v>17.170237910000001</v>
      </c>
      <c r="AJ24" s="569">
        <v>13.964897335</v>
      </c>
      <c r="AK24" s="569">
        <v>9.8737115190000004</v>
      </c>
      <c r="AL24" s="569">
        <v>10.40138046</v>
      </c>
      <c r="AM24" s="569">
        <v>13.132743889</v>
      </c>
      <c r="AN24" s="569">
        <v>11.752305181000001</v>
      </c>
      <c r="AO24" s="569">
        <v>8.5313997280000002</v>
      </c>
      <c r="AP24" s="569">
        <v>9.0098486300000005</v>
      </c>
      <c r="AQ24" s="569">
        <v>15.023112657</v>
      </c>
      <c r="AR24" s="569">
        <v>18.802036127000001</v>
      </c>
      <c r="AS24" s="569">
        <v>22.609434373999999</v>
      </c>
      <c r="AT24" s="569">
        <v>22.87411766</v>
      </c>
      <c r="AU24" s="569">
        <v>19.232498057000001</v>
      </c>
      <c r="AV24" s="569">
        <v>14.27722329</v>
      </c>
      <c r="AW24" s="569">
        <v>12.046655903</v>
      </c>
      <c r="AX24" s="569">
        <v>14.586473427</v>
      </c>
      <c r="AY24" s="569">
        <v>12.517534399000001</v>
      </c>
      <c r="AZ24" s="569">
        <v>11.849217791999999</v>
      </c>
      <c r="BA24" s="569">
        <v>11.833052187</v>
      </c>
      <c r="BB24" s="569">
        <v>11.662816846</v>
      </c>
      <c r="BC24" s="569">
        <v>16.682580000000002</v>
      </c>
      <c r="BD24" s="569">
        <v>21.152950000000001</v>
      </c>
      <c r="BE24" s="570">
        <v>22.695699999999999</v>
      </c>
      <c r="BF24" s="570">
        <v>24.483609999999999</v>
      </c>
      <c r="BG24" s="570">
        <v>19.18289</v>
      </c>
      <c r="BH24" s="570">
        <v>14.389139999999999</v>
      </c>
      <c r="BI24" s="570">
        <v>11.803290000000001</v>
      </c>
      <c r="BJ24" s="570">
        <v>15.16766</v>
      </c>
      <c r="BK24" s="570">
        <v>12.11092</v>
      </c>
      <c r="BL24" s="570">
        <v>10.79298</v>
      </c>
      <c r="BM24" s="570">
        <v>9.4154370000000007</v>
      </c>
      <c r="BN24" s="570">
        <v>10.538930000000001</v>
      </c>
      <c r="BO24" s="570">
        <v>15.81447</v>
      </c>
      <c r="BP24" s="570">
        <v>17.47336</v>
      </c>
      <c r="BQ24" s="570">
        <v>21.01324</v>
      </c>
      <c r="BR24" s="570">
        <v>21.49823</v>
      </c>
      <c r="BS24" s="570">
        <v>18.403079999999999</v>
      </c>
      <c r="BT24" s="570">
        <v>12.508839999999999</v>
      </c>
      <c r="BU24" s="570">
        <v>10.83466</v>
      </c>
      <c r="BV24" s="570">
        <v>13.697649999999999</v>
      </c>
    </row>
    <row r="25" spans="1:74" ht="11.15" customHeight="1" x14ac:dyDescent="0.25">
      <c r="A25" s="415" t="s">
        <v>1196</v>
      </c>
      <c r="B25" s="416" t="s">
        <v>80</v>
      </c>
      <c r="C25" s="569">
        <v>6.2022458049999996</v>
      </c>
      <c r="D25" s="569">
        <v>5.733474556</v>
      </c>
      <c r="E25" s="569">
        <v>5.6305125450000002</v>
      </c>
      <c r="F25" s="569">
        <v>4.8782187209999996</v>
      </c>
      <c r="G25" s="569">
        <v>6.2087459269999998</v>
      </c>
      <c r="H25" s="569">
        <v>6.6644000590000001</v>
      </c>
      <c r="I25" s="569">
        <v>7.2204106880000003</v>
      </c>
      <c r="J25" s="569">
        <v>6.8850594960000002</v>
      </c>
      <c r="K25" s="569">
        <v>6.8122827880000001</v>
      </c>
      <c r="L25" s="569">
        <v>5.9943344139999999</v>
      </c>
      <c r="M25" s="569">
        <v>5.4558301079999998</v>
      </c>
      <c r="N25" s="569">
        <v>5.1476972280000002</v>
      </c>
      <c r="O25" s="569">
        <v>4.3645746900000004</v>
      </c>
      <c r="P25" s="569">
        <v>3.9478249179999998</v>
      </c>
      <c r="Q25" s="569">
        <v>4.2851941</v>
      </c>
      <c r="R25" s="569">
        <v>4.8632699180000003</v>
      </c>
      <c r="S25" s="569">
        <v>4.8981492160000002</v>
      </c>
      <c r="T25" s="569">
        <v>5.501823001</v>
      </c>
      <c r="U25" s="569">
        <v>6.3485665530000004</v>
      </c>
      <c r="V25" s="569">
        <v>6.9954055999999998</v>
      </c>
      <c r="W25" s="569">
        <v>6.3526384980000001</v>
      </c>
      <c r="X25" s="569">
        <v>5.7611398879999998</v>
      </c>
      <c r="Y25" s="569">
        <v>5.2545342320000001</v>
      </c>
      <c r="Z25" s="569">
        <v>6.2068203720000001</v>
      </c>
      <c r="AA25" s="569">
        <v>6.5706147059999997</v>
      </c>
      <c r="AB25" s="569">
        <v>5.2972415770000003</v>
      </c>
      <c r="AC25" s="569">
        <v>3.8873080240000002</v>
      </c>
      <c r="AD25" s="569">
        <v>4.6955561279999998</v>
      </c>
      <c r="AE25" s="569">
        <v>5.673818356</v>
      </c>
      <c r="AF25" s="569">
        <v>7.5617991790000003</v>
      </c>
      <c r="AG25" s="569">
        <v>7.9348330919999999</v>
      </c>
      <c r="AH25" s="569">
        <v>7.4506350360000004</v>
      </c>
      <c r="AI25" s="569">
        <v>6.6391986779999996</v>
      </c>
      <c r="AJ25" s="569">
        <v>5.9490440580000001</v>
      </c>
      <c r="AK25" s="569">
        <v>5.121430202</v>
      </c>
      <c r="AL25" s="569">
        <v>5.3938763720000003</v>
      </c>
      <c r="AM25" s="569">
        <v>6.5458193820000004</v>
      </c>
      <c r="AN25" s="569">
        <v>5.9782404580000001</v>
      </c>
      <c r="AO25" s="569">
        <v>5.1467314609999999</v>
      </c>
      <c r="AP25" s="569">
        <v>5.0711481750000003</v>
      </c>
      <c r="AQ25" s="569">
        <v>5.0929484409999999</v>
      </c>
      <c r="AR25" s="569">
        <v>6.6458452379999997</v>
      </c>
      <c r="AS25" s="569">
        <v>7.0684709550000004</v>
      </c>
      <c r="AT25" s="569">
        <v>6.8013591489999996</v>
      </c>
      <c r="AU25" s="569">
        <v>6.3036597759999999</v>
      </c>
      <c r="AV25" s="569">
        <v>5.6030119479999998</v>
      </c>
      <c r="AW25" s="569">
        <v>5.5048233160000004</v>
      </c>
      <c r="AX25" s="569">
        <v>5.4552458489999998</v>
      </c>
      <c r="AY25" s="569">
        <v>3.3507623660000001</v>
      </c>
      <c r="AZ25" s="569">
        <v>3.560356359</v>
      </c>
      <c r="BA25" s="569">
        <v>3.5964671269999999</v>
      </c>
      <c r="BB25" s="569">
        <v>3.9030499110000001</v>
      </c>
      <c r="BC25" s="569">
        <v>4.50535</v>
      </c>
      <c r="BD25" s="569">
        <v>5.6115560000000002</v>
      </c>
      <c r="BE25" s="570">
        <v>5.7347320000000002</v>
      </c>
      <c r="BF25" s="570">
        <v>5.6895020000000001</v>
      </c>
      <c r="BG25" s="570">
        <v>5.0106349999999997</v>
      </c>
      <c r="BH25" s="570">
        <v>4.2976749999999999</v>
      </c>
      <c r="BI25" s="570">
        <v>3.8670330000000002</v>
      </c>
      <c r="BJ25" s="570">
        <v>4.0327849999999996</v>
      </c>
      <c r="BK25" s="570">
        <v>3.902873</v>
      </c>
      <c r="BL25" s="570">
        <v>3.5637599999999998</v>
      </c>
      <c r="BM25" s="570">
        <v>2.7174360000000002</v>
      </c>
      <c r="BN25" s="570">
        <v>3.157578</v>
      </c>
      <c r="BO25" s="570">
        <v>3.659754</v>
      </c>
      <c r="BP25" s="570">
        <v>4.479266</v>
      </c>
      <c r="BQ25" s="570">
        <v>5.096177</v>
      </c>
      <c r="BR25" s="570">
        <v>5.309126</v>
      </c>
      <c r="BS25" s="570">
        <v>4.9274399999999998</v>
      </c>
      <c r="BT25" s="570">
        <v>4.2122570000000001</v>
      </c>
      <c r="BU25" s="570">
        <v>3.7223449999999998</v>
      </c>
      <c r="BV25" s="570">
        <v>4.069401</v>
      </c>
    </row>
    <row r="26" spans="1:74" ht="11.15" customHeight="1" x14ac:dyDescent="0.25">
      <c r="A26" s="415" t="s">
        <v>1197</v>
      </c>
      <c r="B26" s="418" t="s">
        <v>81</v>
      </c>
      <c r="C26" s="569">
        <v>3.2286229999999998</v>
      </c>
      <c r="D26" s="569">
        <v>3.4301110000000001</v>
      </c>
      <c r="E26" s="569">
        <v>3.7206229999999998</v>
      </c>
      <c r="F26" s="569">
        <v>3.2512400000000001</v>
      </c>
      <c r="G26" s="569">
        <v>2.933249</v>
      </c>
      <c r="H26" s="569">
        <v>3.600193</v>
      </c>
      <c r="I26" s="569">
        <v>3.7037710000000001</v>
      </c>
      <c r="J26" s="569">
        <v>3.6901869999999999</v>
      </c>
      <c r="K26" s="569">
        <v>3.581048</v>
      </c>
      <c r="L26" s="569">
        <v>2.8721549999999998</v>
      </c>
      <c r="M26" s="569">
        <v>3.497306</v>
      </c>
      <c r="N26" s="569">
        <v>3.789501</v>
      </c>
      <c r="O26" s="569">
        <v>3.7118679999999999</v>
      </c>
      <c r="P26" s="569">
        <v>3.5480139999999998</v>
      </c>
      <c r="Q26" s="569">
        <v>3.1865260000000002</v>
      </c>
      <c r="R26" s="569">
        <v>2.6729599999999998</v>
      </c>
      <c r="S26" s="569">
        <v>3.3859940000000002</v>
      </c>
      <c r="T26" s="569">
        <v>3.6130110000000002</v>
      </c>
      <c r="U26" s="569">
        <v>3.7159200000000001</v>
      </c>
      <c r="V26" s="569">
        <v>3.6970000000000001</v>
      </c>
      <c r="W26" s="569">
        <v>3.6033080000000002</v>
      </c>
      <c r="X26" s="569">
        <v>3.1025360000000002</v>
      </c>
      <c r="Y26" s="569">
        <v>3.4002919999999999</v>
      </c>
      <c r="Z26" s="569">
        <v>3.8012760000000001</v>
      </c>
      <c r="AA26" s="569">
        <v>3.799445</v>
      </c>
      <c r="AB26" s="569">
        <v>3.3135479999999999</v>
      </c>
      <c r="AC26" s="569">
        <v>3.3692790000000001</v>
      </c>
      <c r="AD26" s="569">
        <v>2.9864459999999999</v>
      </c>
      <c r="AE26" s="569">
        <v>3.7490230000000002</v>
      </c>
      <c r="AF26" s="569">
        <v>3.098792</v>
      </c>
      <c r="AG26" s="569">
        <v>3.6683720000000002</v>
      </c>
      <c r="AH26" s="569">
        <v>3.6959599999999999</v>
      </c>
      <c r="AI26" s="569">
        <v>3.5942560000000001</v>
      </c>
      <c r="AJ26" s="569">
        <v>2.173943</v>
      </c>
      <c r="AK26" s="569">
        <v>2.9732289999999999</v>
      </c>
      <c r="AL26" s="569">
        <v>3.788964</v>
      </c>
      <c r="AM26" s="569">
        <v>3.8017599999999998</v>
      </c>
      <c r="AN26" s="569">
        <v>3.436429</v>
      </c>
      <c r="AO26" s="569">
        <v>3.7768609999999998</v>
      </c>
      <c r="AP26" s="569">
        <v>3.0412110000000001</v>
      </c>
      <c r="AQ26" s="569">
        <v>3.2358560000000001</v>
      </c>
      <c r="AR26" s="569">
        <v>3.5916060000000001</v>
      </c>
      <c r="AS26" s="569">
        <v>3.6884830000000002</v>
      </c>
      <c r="AT26" s="569">
        <v>3.693044</v>
      </c>
      <c r="AU26" s="569">
        <v>3.339127</v>
      </c>
      <c r="AV26" s="569">
        <v>2.9391880000000001</v>
      </c>
      <c r="AW26" s="569">
        <v>3.274051</v>
      </c>
      <c r="AX26" s="569">
        <v>3.789339</v>
      </c>
      <c r="AY26" s="569">
        <v>3.7845529999999998</v>
      </c>
      <c r="AZ26" s="569">
        <v>3.424328</v>
      </c>
      <c r="BA26" s="569">
        <v>3.2895500000000002</v>
      </c>
      <c r="BB26" s="569">
        <v>2.6939980000000001</v>
      </c>
      <c r="BC26" s="569">
        <v>2.93302</v>
      </c>
      <c r="BD26" s="569">
        <v>3.4705300000000001</v>
      </c>
      <c r="BE26" s="570">
        <v>3.7206299999999999</v>
      </c>
      <c r="BF26" s="570">
        <v>3.7206299999999999</v>
      </c>
      <c r="BG26" s="570">
        <v>3.6006100000000001</v>
      </c>
      <c r="BH26" s="570">
        <v>3.0604100000000001</v>
      </c>
      <c r="BI26" s="570">
        <v>3.3572000000000002</v>
      </c>
      <c r="BJ26" s="570">
        <v>3.7206299999999999</v>
      </c>
      <c r="BK26" s="570">
        <v>3.7206299999999999</v>
      </c>
      <c r="BL26" s="570">
        <v>3.4805899999999999</v>
      </c>
      <c r="BM26" s="570">
        <v>3.7206299999999999</v>
      </c>
      <c r="BN26" s="570">
        <v>2.839</v>
      </c>
      <c r="BO26" s="570">
        <v>3.3519100000000002</v>
      </c>
      <c r="BP26" s="570">
        <v>3.6006100000000001</v>
      </c>
      <c r="BQ26" s="570">
        <v>3.7206299999999999</v>
      </c>
      <c r="BR26" s="570">
        <v>3.7206299999999999</v>
      </c>
      <c r="BS26" s="570">
        <v>3.14811</v>
      </c>
      <c r="BT26" s="570">
        <v>2.81697</v>
      </c>
      <c r="BU26" s="570">
        <v>2.91988</v>
      </c>
      <c r="BV26" s="570">
        <v>3.7206299999999999</v>
      </c>
    </row>
    <row r="27" spans="1:74" ht="11.15" customHeight="1" x14ac:dyDescent="0.25">
      <c r="A27" s="415" t="s">
        <v>1198</v>
      </c>
      <c r="B27" s="418" t="s">
        <v>1139</v>
      </c>
      <c r="C27" s="569">
        <v>7.9355413E-2</v>
      </c>
      <c r="D27" s="569">
        <v>0.12574712499999999</v>
      </c>
      <c r="E27" s="569">
        <v>5.0425216000000002E-2</v>
      </c>
      <c r="F27" s="569">
        <v>9.2701317000000005E-2</v>
      </c>
      <c r="G27" s="569">
        <v>0.107377139</v>
      </c>
      <c r="H27" s="569">
        <v>6.5425364E-2</v>
      </c>
      <c r="I27" s="569">
        <v>0.10296158</v>
      </c>
      <c r="J27" s="569">
        <v>4.7683756000000001E-2</v>
      </c>
      <c r="K27" s="569">
        <v>5.0468671999999999E-2</v>
      </c>
      <c r="L27" s="569">
        <v>4.75912E-2</v>
      </c>
      <c r="M27" s="569">
        <v>4.4301047000000003E-2</v>
      </c>
      <c r="N27" s="569">
        <v>3.6501170999999999E-2</v>
      </c>
      <c r="O27" s="569">
        <v>3.3363654E-2</v>
      </c>
      <c r="P27" s="569">
        <v>6.5823233999999994E-2</v>
      </c>
      <c r="Q27" s="569">
        <v>6.2343694999999998E-2</v>
      </c>
      <c r="R27" s="569">
        <v>7.5226935999999994E-2</v>
      </c>
      <c r="S27" s="569">
        <v>8.2035194000000006E-2</v>
      </c>
      <c r="T27" s="569">
        <v>3.7925924999999999E-2</v>
      </c>
      <c r="U27" s="569">
        <v>5.1283200000000001E-2</v>
      </c>
      <c r="V27" s="569">
        <v>4.0199430000000001E-2</v>
      </c>
      <c r="W27" s="569">
        <v>5.3614045999999999E-2</v>
      </c>
      <c r="X27" s="569">
        <v>5.2564832999999998E-2</v>
      </c>
      <c r="Y27" s="569">
        <v>3.3560316999999999E-2</v>
      </c>
      <c r="Z27" s="569">
        <v>3.6952145999999998E-2</v>
      </c>
      <c r="AA27" s="569">
        <v>4.985175E-2</v>
      </c>
      <c r="AB27" s="569">
        <v>2.7798435999999999E-2</v>
      </c>
      <c r="AC27" s="569">
        <v>4.4890034000000002E-2</v>
      </c>
      <c r="AD27" s="569">
        <v>4.0664240999999997E-2</v>
      </c>
      <c r="AE27" s="569">
        <v>8.2953750000000007E-2</v>
      </c>
      <c r="AF27" s="569">
        <v>6.1877828000000003E-2</v>
      </c>
      <c r="AG27" s="569">
        <v>6.0968872E-2</v>
      </c>
      <c r="AH27" s="569">
        <v>4.2277158000000002E-2</v>
      </c>
      <c r="AI27" s="569">
        <v>2.8733069E-2</v>
      </c>
      <c r="AJ27" s="569">
        <v>3.1283705000000002E-2</v>
      </c>
      <c r="AK27" s="569">
        <v>2.7598146E-2</v>
      </c>
      <c r="AL27" s="569">
        <v>3.0337270999999999E-2</v>
      </c>
      <c r="AM27" s="569">
        <v>5.5851603E-2</v>
      </c>
      <c r="AN27" s="569">
        <v>5.4207804999999998E-2</v>
      </c>
      <c r="AO27" s="569">
        <v>8.3098006000000002E-2</v>
      </c>
      <c r="AP27" s="569">
        <v>6.0315039000000001E-2</v>
      </c>
      <c r="AQ27" s="569">
        <v>3.1328050000000003E-2</v>
      </c>
      <c r="AR27" s="569">
        <v>4.0197007E-2</v>
      </c>
      <c r="AS27" s="569">
        <v>5.417814E-3</v>
      </c>
      <c r="AT27" s="569">
        <v>1.7738442E-2</v>
      </c>
      <c r="AU27" s="569">
        <v>1.2379041E-2</v>
      </c>
      <c r="AV27" s="569">
        <v>1.2960401E-2</v>
      </c>
      <c r="AW27" s="569">
        <v>2.7618657000000001E-2</v>
      </c>
      <c r="AX27" s="569">
        <v>6.6590657999999997E-2</v>
      </c>
      <c r="AY27" s="569">
        <v>8.2330736000000002E-2</v>
      </c>
      <c r="AZ27" s="569">
        <v>5.4292832999999999E-2</v>
      </c>
      <c r="BA27" s="569">
        <v>6.3951438999999999E-2</v>
      </c>
      <c r="BB27" s="569">
        <v>4.9454350000000001E-2</v>
      </c>
      <c r="BC27" s="569">
        <v>5.9944600000000001E-2</v>
      </c>
      <c r="BD27" s="569">
        <v>5.79024E-2</v>
      </c>
      <c r="BE27" s="570">
        <v>4.6887400000000003E-2</v>
      </c>
      <c r="BF27" s="570">
        <v>4.1487799999999998E-2</v>
      </c>
      <c r="BG27" s="570">
        <v>3.9672800000000001E-2</v>
      </c>
      <c r="BH27" s="570">
        <v>3.2823999999999999E-2</v>
      </c>
      <c r="BI27" s="570">
        <v>3.3870699999999997E-2</v>
      </c>
      <c r="BJ27" s="570">
        <v>3.4120299999999999E-2</v>
      </c>
      <c r="BK27" s="570">
        <v>5.0819000000000003E-2</v>
      </c>
      <c r="BL27" s="570">
        <v>4.6829799999999998E-2</v>
      </c>
      <c r="BM27" s="570">
        <v>6.2486600000000003E-2</v>
      </c>
      <c r="BN27" s="570">
        <v>7.3090199999999994E-2</v>
      </c>
      <c r="BO27" s="570">
        <v>7.2245500000000004E-2</v>
      </c>
      <c r="BP27" s="570">
        <v>6.3897899999999994E-2</v>
      </c>
      <c r="BQ27" s="570">
        <v>5.0007700000000002E-2</v>
      </c>
      <c r="BR27" s="570">
        <v>4.3059300000000002E-2</v>
      </c>
      <c r="BS27" s="570">
        <v>4.0438799999999997E-2</v>
      </c>
      <c r="BT27" s="570">
        <v>3.3222599999999998E-2</v>
      </c>
      <c r="BU27" s="570">
        <v>3.4064900000000002E-2</v>
      </c>
      <c r="BV27" s="570">
        <v>3.4221399999999999E-2</v>
      </c>
    </row>
    <row r="28" spans="1:74" ht="11.15" customHeight="1" x14ac:dyDescent="0.25">
      <c r="A28" s="415" t="s">
        <v>1199</v>
      </c>
      <c r="B28" s="418" t="s">
        <v>1234</v>
      </c>
      <c r="C28" s="569">
        <v>6.4247097569999996</v>
      </c>
      <c r="D28" s="569">
        <v>6.1434013580000002</v>
      </c>
      <c r="E28" s="569">
        <v>6.3279869350000002</v>
      </c>
      <c r="F28" s="569">
        <v>7.4615323939999998</v>
      </c>
      <c r="G28" s="569">
        <v>7.4318298240000003</v>
      </c>
      <c r="H28" s="569">
        <v>6.1140384399999999</v>
      </c>
      <c r="I28" s="569">
        <v>6.4712001450000001</v>
      </c>
      <c r="J28" s="569">
        <v>6.3011474840000004</v>
      </c>
      <c r="K28" s="569">
        <v>6.124456704</v>
      </c>
      <c r="L28" s="569">
        <v>6.9225711199999997</v>
      </c>
      <c r="M28" s="569">
        <v>6.4288574360000004</v>
      </c>
      <c r="N28" s="569">
        <v>6.7428912319999998</v>
      </c>
      <c r="O28" s="569">
        <v>7.4553883159999996</v>
      </c>
      <c r="P28" s="569">
        <v>7.262333065</v>
      </c>
      <c r="Q28" s="569">
        <v>7.2240454410000003</v>
      </c>
      <c r="R28" s="569">
        <v>7.6193987410000004</v>
      </c>
      <c r="S28" s="569">
        <v>8.2477058289999992</v>
      </c>
      <c r="T28" s="569">
        <v>8.7366701750000004</v>
      </c>
      <c r="U28" s="569">
        <v>7.7052674310000002</v>
      </c>
      <c r="V28" s="569">
        <v>7.0702537650000004</v>
      </c>
      <c r="W28" s="569">
        <v>5.7566031100000004</v>
      </c>
      <c r="X28" s="569">
        <v>7.6861877859999996</v>
      </c>
      <c r="Y28" s="569">
        <v>7.6479639309999996</v>
      </c>
      <c r="Z28" s="569">
        <v>8.2956480700000004</v>
      </c>
      <c r="AA28" s="569">
        <v>7.8765908759999999</v>
      </c>
      <c r="AB28" s="569">
        <v>6.3963201659999998</v>
      </c>
      <c r="AC28" s="569">
        <v>10.866799826999999</v>
      </c>
      <c r="AD28" s="569">
        <v>9.5155620610000007</v>
      </c>
      <c r="AE28" s="569">
        <v>9.9117584189999999</v>
      </c>
      <c r="AF28" s="569">
        <v>8.0731541419999999</v>
      </c>
      <c r="AG28" s="569">
        <v>6.8816424439999997</v>
      </c>
      <c r="AH28" s="569">
        <v>8.4139649819999995</v>
      </c>
      <c r="AI28" s="569">
        <v>8.0155841609999996</v>
      </c>
      <c r="AJ28" s="569">
        <v>9.4825498719999999</v>
      </c>
      <c r="AK28" s="569">
        <v>9.1696236530000004</v>
      </c>
      <c r="AL28" s="569">
        <v>10.152901803000001</v>
      </c>
      <c r="AM28" s="569">
        <v>9.4618894959999995</v>
      </c>
      <c r="AN28" s="569">
        <v>9.4753351250000009</v>
      </c>
      <c r="AO28" s="569">
        <v>11.909931685</v>
      </c>
      <c r="AP28" s="569">
        <v>13.236789097000001</v>
      </c>
      <c r="AQ28" s="569">
        <v>14.003110900999999</v>
      </c>
      <c r="AR28" s="569">
        <v>11.925437243999999</v>
      </c>
      <c r="AS28" s="569">
        <v>11.366252404999999</v>
      </c>
      <c r="AT28" s="569">
        <v>8.5724054630000008</v>
      </c>
      <c r="AU28" s="569">
        <v>8.1238463420000002</v>
      </c>
      <c r="AV28" s="569">
        <v>9.2804444430000004</v>
      </c>
      <c r="AW28" s="569">
        <v>10.242684896</v>
      </c>
      <c r="AX28" s="569">
        <v>9.7705008959999997</v>
      </c>
      <c r="AY28" s="569">
        <v>12.102025009</v>
      </c>
      <c r="AZ28" s="569">
        <v>11.401302465000001</v>
      </c>
      <c r="BA28" s="569">
        <v>12.987654168000001</v>
      </c>
      <c r="BB28" s="569">
        <v>12.497401737000001</v>
      </c>
      <c r="BC28" s="569">
        <v>11.2844</v>
      </c>
      <c r="BD28" s="569">
        <v>11.594860000000001</v>
      </c>
      <c r="BE28" s="570">
        <v>11.33764</v>
      </c>
      <c r="BF28" s="570">
        <v>10.14645</v>
      </c>
      <c r="BG28" s="570">
        <v>9.8031459999999999</v>
      </c>
      <c r="BH28" s="570">
        <v>10.796900000000001</v>
      </c>
      <c r="BI28" s="570">
        <v>11.571910000000001</v>
      </c>
      <c r="BJ28" s="570">
        <v>10.78172</v>
      </c>
      <c r="BK28" s="570">
        <v>13.647130000000001</v>
      </c>
      <c r="BL28" s="570">
        <v>13.463620000000001</v>
      </c>
      <c r="BM28" s="570">
        <v>15.260870000000001</v>
      </c>
      <c r="BN28" s="570">
        <v>14.22607</v>
      </c>
      <c r="BO28" s="570">
        <v>13.78599</v>
      </c>
      <c r="BP28" s="570">
        <v>15.347390000000001</v>
      </c>
      <c r="BQ28" s="570">
        <v>14.113659999999999</v>
      </c>
      <c r="BR28" s="570">
        <v>13.99399</v>
      </c>
      <c r="BS28" s="570">
        <v>11.57124</v>
      </c>
      <c r="BT28" s="570">
        <v>13.474360000000001</v>
      </c>
      <c r="BU28" s="570">
        <v>13.57189</v>
      </c>
      <c r="BV28" s="570">
        <v>12.6891</v>
      </c>
    </row>
    <row r="29" spans="1:74" ht="11.15" customHeight="1" x14ac:dyDescent="0.25">
      <c r="A29" s="415" t="s">
        <v>1200</v>
      </c>
      <c r="B29" s="416" t="s">
        <v>1235</v>
      </c>
      <c r="C29" s="569">
        <v>0.14233694099999999</v>
      </c>
      <c r="D29" s="569">
        <v>0.13946989100000001</v>
      </c>
      <c r="E29" s="569">
        <v>0.14589618900000001</v>
      </c>
      <c r="F29" s="569">
        <v>0.155302776</v>
      </c>
      <c r="G29" s="569">
        <v>0.118178133</v>
      </c>
      <c r="H29" s="569">
        <v>0.11246611300000001</v>
      </c>
      <c r="I29" s="569">
        <v>0.136843775</v>
      </c>
      <c r="J29" s="569">
        <v>0.14555903100000001</v>
      </c>
      <c r="K29" s="569">
        <v>0.130201761</v>
      </c>
      <c r="L29" s="569">
        <v>0.123746944</v>
      </c>
      <c r="M29" s="569">
        <v>0.132321779</v>
      </c>
      <c r="N29" s="569">
        <v>0.14394602200000001</v>
      </c>
      <c r="O29" s="569">
        <v>0.13650770500000001</v>
      </c>
      <c r="P29" s="569">
        <v>0.141480568</v>
      </c>
      <c r="Q29" s="569">
        <v>0.12436261699999999</v>
      </c>
      <c r="R29" s="569">
        <v>0.10387134200000001</v>
      </c>
      <c r="S29" s="569">
        <v>0.11810567900000001</v>
      </c>
      <c r="T29" s="569">
        <v>0.107209181</v>
      </c>
      <c r="U29" s="569">
        <v>0.118642795</v>
      </c>
      <c r="V29" s="569">
        <v>0.14517975699999999</v>
      </c>
      <c r="W29" s="569">
        <v>0.11455332</v>
      </c>
      <c r="X29" s="569">
        <v>0.11851856400000001</v>
      </c>
      <c r="Y29" s="569">
        <v>0.15525117399999999</v>
      </c>
      <c r="Z29" s="569">
        <v>0.147795697</v>
      </c>
      <c r="AA29" s="569">
        <v>0.138803337</v>
      </c>
      <c r="AB29" s="569">
        <v>0.11363150399999999</v>
      </c>
      <c r="AC29" s="569">
        <v>3.4717080999999997E-2</v>
      </c>
      <c r="AD29" s="569">
        <v>0.101852585</v>
      </c>
      <c r="AE29" s="569">
        <v>9.6236774999999997E-2</v>
      </c>
      <c r="AF29" s="569">
        <v>0.12481921</v>
      </c>
      <c r="AG29" s="569">
        <v>0.13320518200000001</v>
      </c>
      <c r="AH29" s="569">
        <v>0.145900788</v>
      </c>
      <c r="AI29" s="569">
        <v>0.142540747</v>
      </c>
      <c r="AJ29" s="569">
        <v>0.17033233</v>
      </c>
      <c r="AK29" s="569">
        <v>0.134184145</v>
      </c>
      <c r="AL29" s="569">
        <v>0.113602469</v>
      </c>
      <c r="AM29" s="569">
        <v>0.131824685</v>
      </c>
      <c r="AN29" s="569">
        <v>0.113210489</v>
      </c>
      <c r="AO29" s="569">
        <v>0.11326043700000001</v>
      </c>
      <c r="AP29" s="569">
        <v>0.144501034</v>
      </c>
      <c r="AQ29" s="569">
        <v>0.17734805000000001</v>
      </c>
      <c r="AR29" s="569">
        <v>0.12855297299999999</v>
      </c>
      <c r="AS29" s="569">
        <v>0.14091863700000001</v>
      </c>
      <c r="AT29" s="569">
        <v>0.109855598</v>
      </c>
      <c r="AU29" s="569">
        <v>0.122951529</v>
      </c>
      <c r="AV29" s="569">
        <v>0.103186238</v>
      </c>
      <c r="AW29" s="569">
        <v>7.6659294000000003E-2</v>
      </c>
      <c r="AX29" s="569">
        <v>0.16961843600000001</v>
      </c>
      <c r="AY29" s="569">
        <v>7.6563355999999999E-2</v>
      </c>
      <c r="AZ29" s="569">
        <v>5.7826603999999997E-2</v>
      </c>
      <c r="BA29" s="569">
        <v>8.9838404999999996E-2</v>
      </c>
      <c r="BB29" s="569">
        <v>9.8507632999999997E-2</v>
      </c>
      <c r="BC29" s="569">
        <v>0.16668089999999999</v>
      </c>
      <c r="BD29" s="569">
        <v>0.12768299999999999</v>
      </c>
      <c r="BE29" s="570">
        <v>0.13009280000000001</v>
      </c>
      <c r="BF29" s="570">
        <v>0.12279950000000001</v>
      </c>
      <c r="BG29" s="570">
        <v>0.1436337</v>
      </c>
      <c r="BH29" s="570">
        <v>0.1460919</v>
      </c>
      <c r="BI29" s="570">
        <v>0.1524066</v>
      </c>
      <c r="BJ29" s="570">
        <v>0.2114191</v>
      </c>
      <c r="BK29" s="570">
        <v>0.11468150000000001</v>
      </c>
      <c r="BL29" s="570">
        <v>0.15478749999999999</v>
      </c>
      <c r="BM29" s="570">
        <v>6.7042500000000005E-2</v>
      </c>
      <c r="BN29" s="570">
        <v>0.1001499</v>
      </c>
      <c r="BO29" s="570">
        <v>0.1130126</v>
      </c>
      <c r="BP29" s="570">
        <v>9.0838299999999997E-2</v>
      </c>
      <c r="BQ29" s="570">
        <v>9.5819799999999997E-2</v>
      </c>
      <c r="BR29" s="570">
        <v>4.4202400000000003E-2</v>
      </c>
      <c r="BS29" s="570">
        <v>6.09899E-2</v>
      </c>
      <c r="BT29" s="570">
        <v>8.3226599999999998E-2</v>
      </c>
      <c r="BU29" s="570">
        <v>0.1122763</v>
      </c>
      <c r="BV29" s="570">
        <v>0.15179860000000001</v>
      </c>
    </row>
    <row r="30" spans="1:74" ht="11.15" customHeight="1" x14ac:dyDescent="0.25">
      <c r="A30" s="415" t="s">
        <v>1201</v>
      </c>
      <c r="B30" s="416" t="s">
        <v>1143</v>
      </c>
      <c r="C30" s="569">
        <v>29.294415102999999</v>
      </c>
      <c r="D30" s="569">
        <v>25.819764232000001</v>
      </c>
      <c r="E30" s="569">
        <v>27.363257208</v>
      </c>
      <c r="F30" s="569">
        <v>26.651021878000002</v>
      </c>
      <c r="G30" s="569">
        <v>31.629141522000001</v>
      </c>
      <c r="H30" s="569">
        <v>34.281161384000001</v>
      </c>
      <c r="I30" s="569">
        <v>38.274202561999999</v>
      </c>
      <c r="J30" s="569">
        <v>40.392529836999998</v>
      </c>
      <c r="K30" s="569">
        <v>36.488199559999998</v>
      </c>
      <c r="L30" s="569">
        <v>30.061022211000001</v>
      </c>
      <c r="M30" s="569">
        <v>27.687361542000001</v>
      </c>
      <c r="N30" s="569">
        <v>29.302190074999999</v>
      </c>
      <c r="O30" s="569">
        <v>28.477177986000001</v>
      </c>
      <c r="P30" s="569">
        <v>27.433575943000001</v>
      </c>
      <c r="Q30" s="569">
        <v>27.162463612</v>
      </c>
      <c r="R30" s="569">
        <v>26.332081721000002</v>
      </c>
      <c r="S30" s="569">
        <v>30.791379228</v>
      </c>
      <c r="T30" s="569">
        <v>34.648128866999997</v>
      </c>
      <c r="U30" s="569">
        <v>39.378905674999999</v>
      </c>
      <c r="V30" s="569">
        <v>39.453741837000003</v>
      </c>
      <c r="W30" s="569">
        <v>32.488924758000003</v>
      </c>
      <c r="X30" s="569">
        <v>30.998571617</v>
      </c>
      <c r="Y30" s="569">
        <v>26.518110225000001</v>
      </c>
      <c r="Z30" s="569">
        <v>29.486589288000001</v>
      </c>
      <c r="AA30" s="569">
        <v>30.076890854999998</v>
      </c>
      <c r="AB30" s="569">
        <v>27.917608666</v>
      </c>
      <c r="AC30" s="569">
        <v>26.481462994000001</v>
      </c>
      <c r="AD30" s="569">
        <v>27.424902065000001</v>
      </c>
      <c r="AE30" s="569">
        <v>31.242971172000001</v>
      </c>
      <c r="AF30" s="569">
        <v>36.470928997999998</v>
      </c>
      <c r="AG30" s="569">
        <v>38.846218356000001</v>
      </c>
      <c r="AH30" s="569">
        <v>40.224784257000003</v>
      </c>
      <c r="AI30" s="569">
        <v>35.590550565000001</v>
      </c>
      <c r="AJ30" s="569">
        <v>31.7720503</v>
      </c>
      <c r="AK30" s="569">
        <v>27.299776665</v>
      </c>
      <c r="AL30" s="569">
        <v>29.881062374999999</v>
      </c>
      <c r="AM30" s="569">
        <v>33.129889055</v>
      </c>
      <c r="AN30" s="569">
        <v>30.809728058000001</v>
      </c>
      <c r="AO30" s="569">
        <v>29.561282317</v>
      </c>
      <c r="AP30" s="569">
        <v>30.563812975000001</v>
      </c>
      <c r="AQ30" s="569">
        <v>37.563704098999999</v>
      </c>
      <c r="AR30" s="569">
        <v>41.133674589000002</v>
      </c>
      <c r="AS30" s="569">
        <v>44.878977184999997</v>
      </c>
      <c r="AT30" s="569">
        <v>42.068520311999997</v>
      </c>
      <c r="AU30" s="569">
        <v>37.134461745000003</v>
      </c>
      <c r="AV30" s="569">
        <v>32.216014319999999</v>
      </c>
      <c r="AW30" s="569">
        <v>31.172493066000001</v>
      </c>
      <c r="AX30" s="569">
        <v>33.837768265999998</v>
      </c>
      <c r="AY30" s="569">
        <v>31.913768866000002</v>
      </c>
      <c r="AZ30" s="569">
        <v>30.347324053000001</v>
      </c>
      <c r="BA30" s="569">
        <v>31.860513326</v>
      </c>
      <c r="BB30" s="569">
        <v>30.905228477000001</v>
      </c>
      <c r="BC30" s="569">
        <v>35.631970000000003</v>
      </c>
      <c r="BD30" s="569">
        <v>42.01549</v>
      </c>
      <c r="BE30" s="570">
        <v>43.665680000000002</v>
      </c>
      <c r="BF30" s="570">
        <v>44.204479999999997</v>
      </c>
      <c r="BG30" s="570">
        <v>37.78058</v>
      </c>
      <c r="BH30" s="570">
        <v>32.723039999999997</v>
      </c>
      <c r="BI30" s="570">
        <v>30.785710000000002</v>
      </c>
      <c r="BJ30" s="570">
        <v>33.948329999999999</v>
      </c>
      <c r="BK30" s="570">
        <v>33.547049999999999</v>
      </c>
      <c r="BL30" s="570">
        <v>31.502569999999999</v>
      </c>
      <c r="BM30" s="570">
        <v>31.2439</v>
      </c>
      <c r="BN30" s="570">
        <v>30.934819999999998</v>
      </c>
      <c r="BO30" s="570">
        <v>36.797379999999997</v>
      </c>
      <c r="BP30" s="570">
        <v>41.05536</v>
      </c>
      <c r="BQ30" s="570">
        <v>44.089530000000003</v>
      </c>
      <c r="BR30" s="570">
        <v>44.609229999999997</v>
      </c>
      <c r="BS30" s="570">
        <v>38.151290000000003</v>
      </c>
      <c r="BT30" s="570">
        <v>33.128880000000002</v>
      </c>
      <c r="BU30" s="570">
        <v>31.19511</v>
      </c>
      <c r="BV30" s="570">
        <v>34.3628</v>
      </c>
    </row>
    <row r="31" spans="1:74" ht="11.15" customHeight="1" x14ac:dyDescent="0.25">
      <c r="A31" s="415" t="s">
        <v>1202</v>
      </c>
      <c r="B31" s="416" t="s">
        <v>1236</v>
      </c>
      <c r="C31" s="569">
        <v>29.816666000000001</v>
      </c>
      <c r="D31" s="569">
        <v>26.085958000000002</v>
      </c>
      <c r="E31" s="569">
        <v>27.813904999999998</v>
      </c>
      <c r="F31" s="569">
        <v>26.796157000000001</v>
      </c>
      <c r="G31" s="569">
        <v>32.033394000000001</v>
      </c>
      <c r="H31" s="569">
        <v>35.159553000000002</v>
      </c>
      <c r="I31" s="569">
        <v>39.237838000000004</v>
      </c>
      <c r="J31" s="569">
        <v>41.848229000000003</v>
      </c>
      <c r="K31" s="569">
        <v>37.294759999999997</v>
      </c>
      <c r="L31" s="569">
        <v>30.675763</v>
      </c>
      <c r="M31" s="569">
        <v>27.769560930000001</v>
      </c>
      <c r="N31" s="569">
        <v>29.31342463</v>
      </c>
      <c r="O31" s="569">
        <v>29.034420000000001</v>
      </c>
      <c r="P31" s="569">
        <v>28.004712000000001</v>
      </c>
      <c r="Q31" s="569">
        <v>28.236516999999999</v>
      </c>
      <c r="R31" s="569">
        <v>26.959955999999998</v>
      </c>
      <c r="S31" s="569">
        <v>31.274932</v>
      </c>
      <c r="T31" s="569">
        <v>35.520856000000002</v>
      </c>
      <c r="U31" s="569">
        <v>40.306396999999997</v>
      </c>
      <c r="V31" s="569">
        <v>40.843271000000001</v>
      </c>
      <c r="W31" s="569">
        <v>32.758505</v>
      </c>
      <c r="X31" s="569">
        <v>31.253854</v>
      </c>
      <c r="Y31" s="569">
        <v>27.294096</v>
      </c>
      <c r="Z31" s="569">
        <v>30.292216</v>
      </c>
      <c r="AA31" s="569">
        <v>30.80788677</v>
      </c>
      <c r="AB31" s="569">
        <v>29.07333285</v>
      </c>
      <c r="AC31" s="569">
        <v>27.350377250000001</v>
      </c>
      <c r="AD31" s="569">
        <v>28.07953088</v>
      </c>
      <c r="AE31" s="569">
        <v>31.779617959999999</v>
      </c>
      <c r="AF31" s="569">
        <v>37.34224202</v>
      </c>
      <c r="AG31" s="569">
        <v>39.569852060000002</v>
      </c>
      <c r="AH31" s="569">
        <v>41.383135869999997</v>
      </c>
      <c r="AI31" s="569">
        <v>36.535030519999999</v>
      </c>
      <c r="AJ31" s="569">
        <v>32.650765100000001</v>
      </c>
      <c r="AK31" s="569">
        <v>27.952137830000002</v>
      </c>
      <c r="AL31" s="569">
        <v>30.17727987</v>
      </c>
      <c r="AM31" s="569">
        <v>33.388903736000003</v>
      </c>
      <c r="AN31" s="569">
        <v>31.269723657</v>
      </c>
      <c r="AO31" s="569">
        <v>30.479234794</v>
      </c>
      <c r="AP31" s="569">
        <v>30.784697335000001</v>
      </c>
      <c r="AQ31" s="569">
        <v>38.454477679</v>
      </c>
      <c r="AR31" s="569">
        <v>42.032294825999998</v>
      </c>
      <c r="AS31" s="569">
        <v>45.973782196999998</v>
      </c>
      <c r="AT31" s="569">
        <v>42.980439337</v>
      </c>
      <c r="AU31" s="569">
        <v>37.405345709000002</v>
      </c>
      <c r="AV31" s="569">
        <v>32.164443667</v>
      </c>
      <c r="AW31" s="569">
        <v>31.168254435000001</v>
      </c>
      <c r="AX31" s="569">
        <v>33.783066697999999</v>
      </c>
      <c r="AY31" s="569">
        <v>32.159939151000003</v>
      </c>
      <c r="AZ31" s="569">
        <v>30.222638588999999</v>
      </c>
      <c r="BA31" s="569">
        <v>31.752755211</v>
      </c>
      <c r="BB31" s="569">
        <v>30.665596739000001</v>
      </c>
      <c r="BC31" s="569">
        <v>35.631970000000003</v>
      </c>
      <c r="BD31" s="569">
        <v>42.01549</v>
      </c>
      <c r="BE31" s="570">
        <v>43.665680000000002</v>
      </c>
      <c r="BF31" s="570">
        <v>44.204479999999997</v>
      </c>
      <c r="BG31" s="570">
        <v>37.78058</v>
      </c>
      <c r="BH31" s="570">
        <v>32.723039999999997</v>
      </c>
      <c r="BI31" s="570">
        <v>30.785710000000002</v>
      </c>
      <c r="BJ31" s="570">
        <v>33.948329999999999</v>
      </c>
      <c r="BK31" s="570">
        <v>33.547049999999999</v>
      </c>
      <c r="BL31" s="570">
        <v>31.502569999999999</v>
      </c>
      <c r="BM31" s="570">
        <v>31.2439</v>
      </c>
      <c r="BN31" s="570">
        <v>30.934819999999998</v>
      </c>
      <c r="BO31" s="570">
        <v>36.797379999999997</v>
      </c>
      <c r="BP31" s="570">
        <v>41.05536</v>
      </c>
      <c r="BQ31" s="570">
        <v>44.089530000000003</v>
      </c>
      <c r="BR31" s="570">
        <v>44.609229999999997</v>
      </c>
      <c r="BS31" s="570">
        <v>38.151290000000003</v>
      </c>
      <c r="BT31" s="570">
        <v>33.128880000000002</v>
      </c>
      <c r="BU31" s="570">
        <v>31.19511</v>
      </c>
      <c r="BV31" s="570">
        <v>34.3628</v>
      </c>
    </row>
    <row r="32" spans="1:74" ht="11.15" customHeight="1" x14ac:dyDescent="0.25">
      <c r="A32" s="409"/>
      <c r="B32" s="102" t="s">
        <v>1252</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67"/>
      <c r="BF32" s="267"/>
      <c r="BG32" s="267"/>
      <c r="BH32" s="267"/>
      <c r="BI32" s="267"/>
      <c r="BJ32" s="267"/>
      <c r="BK32" s="267"/>
      <c r="BL32" s="267"/>
      <c r="BM32" s="267"/>
      <c r="BN32" s="267"/>
      <c r="BO32" s="267"/>
      <c r="BP32" s="267"/>
      <c r="BQ32" s="267"/>
      <c r="BR32" s="267"/>
      <c r="BS32" s="267"/>
      <c r="BT32" s="267"/>
      <c r="BU32" s="267"/>
      <c r="BV32" s="267"/>
    </row>
    <row r="33" spans="1:74" ht="11.15" customHeight="1" x14ac:dyDescent="0.25">
      <c r="A33" s="415" t="s">
        <v>1203</v>
      </c>
      <c r="B33" s="416" t="s">
        <v>1394</v>
      </c>
      <c r="C33" s="569">
        <v>7.98085413</v>
      </c>
      <c r="D33" s="569">
        <v>6.8854015909999999</v>
      </c>
      <c r="E33" s="569">
        <v>7.0198669369999998</v>
      </c>
      <c r="F33" s="569">
        <v>5.4641559429999997</v>
      </c>
      <c r="G33" s="569">
        <v>4.411171102</v>
      </c>
      <c r="H33" s="569">
        <v>6.9576507840000001</v>
      </c>
      <c r="I33" s="569">
        <v>10.435376519</v>
      </c>
      <c r="J33" s="569">
        <v>10.854307188</v>
      </c>
      <c r="K33" s="569">
        <v>8.9005845469999993</v>
      </c>
      <c r="L33" s="569">
        <v>7.1371313150000004</v>
      </c>
      <c r="M33" s="569">
        <v>7.6816376000000002</v>
      </c>
      <c r="N33" s="569">
        <v>9.1258755669999996</v>
      </c>
      <c r="O33" s="569">
        <v>8.5288587820000004</v>
      </c>
      <c r="P33" s="569">
        <v>7.4761617469999999</v>
      </c>
      <c r="Q33" s="569">
        <v>8.5126187689999995</v>
      </c>
      <c r="R33" s="569">
        <v>7.170352898</v>
      </c>
      <c r="S33" s="569">
        <v>4.317512335</v>
      </c>
      <c r="T33" s="569">
        <v>5.3940769340000001</v>
      </c>
      <c r="U33" s="569">
        <v>8.4156807689999997</v>
      </c>
      <c r="V33" s="569">
        <v>10.009377531</v>
      </c>
      <c r="W33" s="569">
        <v>9.2826461229999992</v>
      </c>
      <c r="X33" s="569">
        <v>7.7701936720000004</v>
      </c>
      <c r="Y33" s="569">
        <v>6.3898621359999996</v>
      </c>
      <c r="Z33" s="569">
        <v>8.1069907029999992</v>
      </c>
      <c r="AA33" s="569">
        <v>7.7339936890000001</v>
      </c>
      <c r="AB33" s="569">
        <v>6.8899493759999997</v>
      </c>
      <c r="AC33" s="569">
        <v>7.4810001450000003</v>
      </c>
      <c r="AD33" s="569">
        <v>6.9484933719999997</v>
      </c>
      <c r="AE33" s="569">
        <v>5.7593157469999996</v>
      </c>
      <c r="AF33" s="569">
        <v>8.2549288740000009</v>
      </c>
      <c r="AG33" s="569">
        <v>10.46764817</v>
      </c>
      <c r="AH33" s="569">
        <v>10.275682272999999</v>
      </c>
      <c r="AI33" s="569">
        <v>8.7981664090000002</v>
      </c>
      <c r="AJ33" s="569">
        <v>6.7560376240000002</v>
      </c>
      <c r="AK33" s="569">
        <v>7.2731943250000004</v>
      </c>
      <c r="AL33" s="569">
        <v>7.7069069389999996</v>
      </c>
      <c r="AM33" s="569">
        <v>7.7368186459999997</v>
      </c>
      <c r="AN33" s="569">
        <v>6.7869428879999996</v>
      </c>
      <c r="AO33" s="569">
        <v>5.7183765519999996</v>
      </c>
      <c r="AP33" s="569">
        <v>5.6775459059999998</v>
      </c>
      <c r="AQ33" s="569">
        <v>4.8129014310000002</v>
      </c>
      <c r="AR33" s="569">
        <v>5.4274042859999998</v>
      </c>
      <c r="AS33" s="569">
        <v>8.6202293379999997</v>
      </c>
      <c r="AT33" s="569">
        <v>9.714902489</v>
      </c>
      <c r="AU33" s="569">
        <v>8.9821110540000006</v>
      </c>
      <c r="AV33" s="569">
        <v>8.0166144950000007</v>
      </c>
      <c r="AW33" s="569">
        <v>7.62202701</v>
      </c>
      <c r="AX33" s="569">
        <v>9.0064001870000006</v>
      </c>
      <c r="AY33" s="569">
        <v>9.0830261500000002</v>
      </c>
      <c r="AZ33" s="569">
        <v>7.7145550289999996</v>
      </c>
      <c r="BA33" s="569">
        <v>8.7754677270000006</v>
      </c>
      <c r="BB33" s="569">
        <v>6.9250624109999999</v>
      </c>
      <c r="BC33" s="569">
        <v>3.8832979660000002</v>
      </c>
      <c r="BD33" s="569">
        <v>6.2434645189999998</v>
      </c>
      <c r="BE33" s="570">
        <v>10.253299999999999</v>
      </c>
      <c r="BF33" s="570">
        <v>12.404299999999999</v>
      </c>
      <c r="BG33" s="570">
        <v>9.9504199999999994</v>
      </c>
      <c r="BH33" s="570">
        <v>7.0734599999999999</v>
      </c>
      <c r="BI33" s="570">
        <v>5.9589549999999996</v>
      </c>
      <c r="BJ33" s="570">
        <v>6.2903310000000001</v>
      </c>
      <c r="BK33" s="570">
        <v>7.5858629999999998</v>
      </c>
      <c r="BL33" s="570">
        <v>6.5643159999999998</v>
      </c>
      <c r="BM33" s="570">
        <v>5.6764200000000002</v>
      </c>
      <c r="BN33" s="570">
        <v>4.0209609999999998</v>
      </c>
      <c r="BO33" s="570">
        <v>2.446374</v>
      </c>
      <c r="BP33" s="570">
        <v>5.221946</v>
      </c>
      <c r="BQ33" s="570">
        <v>8.8665800000000008</v>
      </c>
      <c r="BR33" s="570">
        <v>12.12908</v>
      </c>
      <c r="BS33" s="570">
        <v>9.1032630000000001</v>
      </c>
      <c r="BT33" s="570">
        <v>6.2175000000000002</v>
      </c>
      <c r="BU33" s="570">
        <v>5.7201620000000002</v>
      </c>
      <c r="BV33" s="570">
        <v>6.1411239999999996</v>
      </c>
    </row>
    <row r="34" spans="1:74" ht="11.15" customHeight="1" x14ac:dyDescent="0.25">
      <c r="A34" s="415" t="s">
        <v>1204</v>
      </c>
      <c r="B34" s="416" t="s">
        <v>80</v>
      </c>
      <c r="C34" s="569">
        <v>11.961520329000001</v>
      </c>
      <c r="D34" s="569">
        <v>10.59970094</v>
      </c>
      <c r="E34" s="569">
        <v>9.777790371</v>
      </c>
      <c r="F34" s="569">
        <v>6.8249814579999999</v>
      </c>
      <c r="G34" s="569">
        <v>5.8526963470000002</v>
      </c>
      <c r="H34" s="569">
        <v>7.4026632709999998</v>
      </c>
      <c r="I34" s="569">
        <v>10.435923988000001</v>
      </c>
      <c r="J34" s="569">
        <v>11.360206093</v>
      </c>
      <c r="K34" s="569">
        <v>10.090100529000001</v>
      </c>
      <c r="L34" s="569">
        <v>9.5213554980000001</v>
      </c>
      <c r="M34" s="569">
        <v>9.8893469710000002</v>
      </c>
      <c r="N34" s="569">
        <v>11.180659915</v>
      </c>
      <c r="O34" s="569">
        <v>9.2897574400000007</v>
      </c>
      <c r="P34" s="569">
        <v>7.6646707679999997</v>
      </c>
      <c r="Q34" s="569">
        <v>7.6348706230000003</v>
      </c>
      <c r="R34" s="569">
        <v>6.2389440309999999</v>
      </c>
      <c r="S34" s="569">
        <v>5.4186747349999997</v>
      </c>
      <c r="T34" s="569">
        <v>6.2620167540000002</v>
      </c>
      <c r="U34" s="569">
        <v>8.5278825680000008</v>
      </c>
      <c r="V34" s="569">
        <v>9.8689451120000005</v>
      </c>
      <c r="W34" s="569">
        <v>8.4934763699999998</v>
      </c>
      <c r="X34" s="569">
        <v>8.0402419720000005</v>
      </c>
      <c r="Y34" s="569">
        <v>8.0252112289999999</v>
      </c>
      <c r="Z34" s="569">
        <v>9.0732423250000007</v>
      </c>
      <c r="AA34" s="569">
        <v>8.4581686840000003</v>
      </c>
      <c r="AB34" s="569">
        <v>7.9209780009999999</v>
      </c>
      <c r="AC34" s="569">
        <v>8.2333877429999998</v>
      </c>
      <c r="AD34" s="569">
        <v>6.0019434250000003</v>
      </c>
      <c r="AE34" s="569">
        <v>6.2179489439999998</v>
      </c>
      <c r="AF34" s="569">
        <v>8.1834331200000001</v>
      </c>
      <c r="AG34" s="569">
        <v>10.214676687000001</v>
      </c>
      <c r="AH34" s="569">
        <v>9.6586520539999992</v>
      </c>
      <c r="AI34" s="569">
        <v>9.2188936750000003</v>
      </c>
      <c r="AJ34" s="569">
        <v>8.4718863669999998</v>
      </c>
      <c r="AK34" s="569">
        <v>7.6659358710000003</v>
      </c>
      <c r="AL34" s="569">
        <v>7.9884739619999996</v>
      </c>
      <c r="AM34" s="569">
        <v>7.9317578539999998</v>
      </c>
      <c r="AN34" s="569">
        <v>6.7525904990000001</v>
      </c>
      <c r="AO34" s="569">
        <v>6.9814619389999999</v>
      </c>
      <c r="AP34" s="569">
        <v>5.6893773110000003</v>
      </c>
      <c r="AQ34" s="569">
        <v>5.9273391149999997</v>
      </c>
      <c r="AR34" s="569">
        <v>6.5152263250000004</v>
      </c>
      <c r="AS34" s="569">
        <v>9.0099662229999993</v>
      </c>
      <c r="AT34" s="569">
        <v>9.6158626460000001</v>
      </c>
      <c r="AU34" s="569">
        <v>8.2647232590000002</v>
      </c>
      <c r="AV34" s="569">
        <v>7.6050539529999996</v>
      </c>
      <c r="AW34" s="569">
        <v>7.0197306480000004</v>
      </c>
      <c r="AX34" s="569">
        <v>7.4641659689999997</v>
      </c>
      <c r="AY34" s="569">
        <v>7.7699736570000004</v>
      </c>
      <c r="AZ34" s="569">
        <v>6.0946965349999997</v>
      </c>
      <c r="BA34" s="569">
        <v>6.1454275320000002</v>
      </c>
      <c r="BB34" s="569">
        <v>4.8630903930000002</v>
      </c>
      <c r="BC34" s="569">
        <v>2.8954759999999999</v>
      </c>
      <c r="BD34" s="569">
        <v>5.0958459999999999</v>
      </c>
      <c r="BE34" s="570">
        <v>6.8291810000000002</v>
      </c>
      <c r="BF34" s="570">
        <v>7.1506550000000004</v>
      </c>
      <c r="BG34" s="570">
        <v>6.1747379999999996</v>
      </c>
      <c r="BH34" s="570">
        <v>6.0967929999999999</v>
      </c>
      <c r="BI34" s="570">
        <v>6.0469739999999996</v>
      </c>
      <c r="BJ34" s="570">
        <v>8.0400860000000005</v>
      </c>
      <c r="BK34" s="570">
        <v>6.8064640000000001</v>
      </c>
      <c r="BL34" s="570">
        <v>4.2069039999999998</v>
      </c>
      <c r="BM34" s="570">
        <v>5.6033379999999999</v>
      </c>
      <c r="BN34" s="570">
        <v>3.0289090000000001</v>
      </c>
      <c r="BO34" s="570">
        <v>3.389357</v>
      </c>
      <c r="BP34" s="570">
        <v>4.9315220000000002</v>
      </c>
      <c r="BQ34" s="570">
        <v>7.089709</v>
      </c>
      <c r="BR34" s="570">
        <v>7.1897900000000003</v>
      </c>
      <c r="BS34" s="570">
        <v>6.1243759999999998</v>
      </c>
      <c r="BT34" s="570">
        <v>6.2585579999999998</v>
      </c>
      <c r="BU34" s="570">
        <v>5.8203690000000003</v>
      </c>
      <c r="BV34" s="570">
        <v>7.2874020000000002</v>
      </c>
    </row>
    <row r="35" spans="1:74" ht="11.15" customHeight="1" x14ac:dyDescent="0.25">
      <c r="A35" s="415" t="s">
        <v>1205</v>
      </c>
      <c r="B35" s="418" t="s">
        <v>81</v>
      </c>
      <c r="C35" s="569">
        <v>0.84955700000000001</v>
      </c>
      <c r="D35" s="569">
        <v>0.77974600000000005</v>
      </c>
      <c r="E35" s="569">
        <v>0.86134900000000003</v>
      </c>
      <c r="F35" s="569">
        <v>0.81644000000000005</v>
      </c>
      <c r="G35" s="569">
        <v>0.243895</v>
      </c>
      <c r="H35" s="569">
        <v>0.244696</v>
      </c>
      <c r="I35" s="569">
        <v>0.83834200000000003</v>
      </c>
      <c r="J35" s="569">
        <v>0.84835400000000005</v>
      </c>
      <c r="K35" s="569">
        <v>0.82288499999999998</v>
      </c>
      <c r="L35" s="569">
        <v>0.86165899999999995</v>
      </c>
      <c r="M35" s="569">
        <v>0.83929500000000001</v>
      </c>
      <c r="N35" s="569">
        <v>0.86028099999999996</v>
      </c>
      <c r="O35" s="569">
        <v>0.86132399999999998</v>
      </c>
      <c r="P35" s="569">
        <v>0.72480299999999998</v>
      </c>
      <c r="Q35" s="569">
        <v>0.85381799999999997</v>
      </c>
      <c r="R35" s="569">
        <v>0.83510099999999998</v>
      </c>
      <c r="S35" s="569">
        <v>0.78814099999999998</v>
      </c>
      <c r="T35" s="569">
        <v>0.42041600000000001</v>
      </c>
      <c r="U35" s="569">
        <v>0.76592099999999996</v>
      </c>
      <c r="V35" s="569">
        <v>0.84852399999999994</v>
      </c>
      <c r="W35" s="569">
        <v>0.81708599999999998</v>
      </c>
      <c r="X35" s="569">
        <v>0.85855599999999999</v>
      </c>
      <c r="Y35" s="569">
        <v>0.79508800000000002</v>
      </c>
      <c r="Z35" s="569">
        <v>0.85827200000000003</v>
      </c>
      <c r="AA35" s="569">
        <v>0.86509400000000003</v>
      </c>
      <c r="AB35" s="569">
        <v>0.76846099999999995</v>
      </c>
      <c r="AC35" s="569">
        <v>0.84978100000000001</v>
      </c>
      <c r="AD35" s="569">
        <v>0.74666699999999997</v>
      </c>
      <c r="AE35" s="569">
        <v>0.150615</v>
      </c>
      <c r="AF35" s="569">
        <v>0.30405700000000002</v>
      </c>
      <c r="AG35" s="569">
        <v>0.84557899999999997</v>
      </c>
      <c r="AH35" s="569">
        <v>0.84937600000000002</v>
      </c>
      <c r="AI35" s="569">
        <v>0.81538299999999997</v>
      </c>
      <c r="AJ35" s="569">
        <v>0.84853599999999996</v>
      </c>
      <c r="AK35" s="569">
        <v>0.836592</v>
      </c>
      <c r="AL35" s="569">
        <v>0.63114700000000001</v>
      </c>
      <c r="AM35" s="569">
        <v>0.86758400000000002</v>
      </c>
      <c r="AN35" s="569">
        <v>0.75590000000000002</v>
      </c>
      <c r="AO35" s="569">
        <v>0.85374899999999998</v>
      </c>
      <c r="AP35" s="569">
        <v>0.82738299999999998</v>
      </c>
      <c r="AQ35" s="569">
        <v>0.84770000000000001</v>
      </c>
      <c r="AR35" s="569">
        <v>0.65011600000000003</v>
      </c>
      <c r="AS35" s="569">
        <v>0.84089499999999995</v>
      </c>
      <c r="AT35" s="569">
        <v>0.83744300000000005</v>
      </c>
      <c r="AU35" s="569">
        <v>0.82007600000000003</v>
      </c>
      <c r="AV35" s="569">
        <v>0.85456600000000005</v>
      </c>
      <c r="AW35" s="569">
        <v>0.836503</v>
      </c>
      <c r="AX35" s="569">
        <v>0.85962000000000005</v>
      </c>
      <c r="AY35" s="569">
        <v>0.83122499999999999</v>
      </c>
      <c r="AZ35" s="569">
        <v>0.77454000000000001</v>
      </c>
      <c r="BA35" s="569">
        <v>0.83724699999999996</v>
      </c>
      <c r="BB35" s="569">
        <v>0.68923800000000002</v>
      </c>
      <c r="BC35" s="569">
        <v>0.11380999999999999</v>
      </c>
      <c r="BD35" s="569">
        <v>0.26800000000000002</v>
      </c>
      <c r="BE35" s="570">
        <v>0.82343999999999995</v>
      </c>
      <c r="BF35" s="570">
        <v>0.82343999999999995</v>
      </c>
      <c r="BG35" s="570">
        <v>0.79688000000000003</v>
      </c>
      <c r="BH35" s="570">
        <v>0.82343999999999995</v>
      </c>
      <c r="BI35" s="570">
        <v>0.79688000000000003</v>
      </c>
      <c r="BJ35" s="570">
        <v>0.82343999999999995</v>
      </c>
      <c r="BK35" s="570">
        <v>0.82343999999999995</v>
      </c>
      <c r="BL35" s="570">
        <v>0.77031000000000005</v>
      </c>
      <c r="BM35" s="570">
        <v>0.82343999999999995</v>
      </c>
      <c r="BN35" s="570">
        <v>0.79688000000000003</v>
      </c>
      <c r="BO35" s="570">
        <v>0.82343999999999995</v>
      </c>
      <c r="BP35" s="570">
        <v>0.79688000000000003</v>
      </c>
      <c r="BQ35" s="570">
        <v>0.82343999999999995</v>
      </c>
      <c r="BR35" s="570">
        <v>0.82343999999999995</v>
      </c>
      <c r="BS35" s="570">
        <v>0.79688000000000003</v>
      </c>
      <c r="BT35" s="570">
        <v>0.82343999999999995</v>
      </c>
      <c r="BU35" s="570">
        <v>0.79688000000000003</v>
      </c>
      <c r="BV35" s="570">
        <v>0.82343999999999995</v>
      </c>
    </row>
    <row r="36" spans="1:74" ht="11.15" customHeight="1" x14ac:dyDescent="0.25">
      <c r="A36" s="415" t="s">
        <v>1206</v>
      </c>
      <c r="B36" s="418" t="s">
        <v>1139</v>
      </c>
      <c r="C36" s="569">
        <v>10.385723687</v>
      </c>
      <c r="D36" s="569">
        <v>9.7063216329999999</v>
      </c>
      <c r="E36" s="569">
        <v>10.365712204999999</v>
      </c>
      <c r="F36" s="569">
        <v>11.004657756</v>
      </c>
      <c r="G36" s="569">
        <v>14.116726622</v>
      </c>
      <c r="H36" s="569">
        <v>11.977093279</v>
      </c>
      <c r="I36" s="569">
        <v>9.9989144129999996</v>
      </c>
      <c r="J36" s="569">
        <v>9.6610923819999996</v>
      </c>
      <c r="K36" s="569">
        <v>7.4330947539999999</v>
      </c>
      <c r="L36" s="569">
        <v>7.6395099880000004</v>
      </c>
      <c r="M36" s="569">
        <v>9.3968034639999996</v>
      </c>
      <c r="N36" s="569">
        <v>9.1489141709999995</v>
      </c>
      <c r="O36" s="569">
        <v>10.953426904000001</v>
      </c>
      <c r="P36" s="569">
        <v>12.159782756</v>
      </c>
      <c r="Q36" s="569">
        <v>9.9725361039999996</v>
      </c>
      <c r="R36" s="569">
        <v>8.8560666460000004</v>
      </c>
      <c r="S36" s="569">
        <v>14.433234233</v>
      </c>
      <c r="T36" s="569">
        <v>14.549704605000001</v>
      </c>
      <c r="U36" s="569">
        <v>13.360276662</v>
      </c>
      <c r="V36" s="569">
        <v>10.874453937</v>
      </c>
      <c r="W36" s="569">
        <v>8.2418304780000007</v>
      </c>
      <c r="X36" s="569">
        <v>8.4942881779999997</v>
      </c>
      <c r="Y36" s="569">
        <v>10.231240229000001</v>
      </c>
      <c r="Z36" s="569">
        <v>10.477104536000001</v>
      </c>
      <c r="AA36" s="569">
        <v>12.764187933000001</v>
      </c>
      <c r="AB36" s="569">
        <v>10.594593892000001</v>
      </c>
      <c r="AC36" s="569">
        <v>9.5102256329999992</v>
      </c>
      <c r="AD36" s="569">
        <v>8.3805521570000003</v>
      </c>
      <c r="AE36" s="569">
        <v>11.065926380000001</v>
      </c>
      <c r="AF36" s="569">
        <v>12.044163577000001</v>
      </c>
      <c r="AG36" s="569">
        <v>10.060255081999999</v>
      </c>
      <c r="AH36" s="569">
        <v>9.2869233510000004</v>
      </c>
      <c r="AI36" s="569">
        <v>6.9726328369999999</v>
      </c>
      <c r="AJ36" s="569">
        <v>7.0887115490000001</v>
      </c>
      <c r="AK36" s="569">
        <v>9.1543874869999993</v>
      </c>
      <c r="AL36" s="569">
        <v>12.582186512</v>
      </c>
      <c r="AM36" s="569">
        <v>14.434461959</v>
      </c>
      <c r="AN36" s="569">
        <v>11.94268323</v>
      </c>
      <c r="AO36" s="569">
        <v>12.297361767</v>
      </c>
      <c r="AP36" s="569">
        <v>8.3760388579999994</v>
      </c>
      <c r="AQ36" s="569">
        <v>11.873980687</v>
      </c>
      <c r="AR36" s="569">
        <v>15.405891385</v>
      </c>
      <c r="AS36" s="569">
        <v>14.537852007</v>
      </c>
      <c r="AT36" s="569">
        <v>11.613233692</v>
      </c>
      <c r="AU36" s="569">
        <v>7.8670778659999998</v>
      </c>
      <c r="AV36" s="569">
        <v>6.9347364249999996</v>
      </c>
      <c r="AW36" s="569">
        <v>9.703812718</v>
      </c>
      <c r="AX36" s="569">
        <v>10.214925813000001</v>
      </c>
      <c r="AY36" s="569">
        <v>9.7685225770000006</v>
      </c>
      <c r="AZ36" s="569">
        <v>8.6857059799999998</v>
      </c>
      <c r="BA36" s="569">
        <v>7.908025125</v>
      </c>
      <c r="BB36" s="569">
        <v>6.2310830230000001</v>
      </c>
      <c r="BC36" s="569">
        <v>15.44</v>
      </c>
      <c r="BD36" s="569">
        <v>11.546720000000001</v>
      </c>
      <c r="BE36" s="570">
        <v>9.5069649999999992</v>
      </c>
      <c r="BF36" s="570">
        <v>8.8100880000000004</v>
      </c>
      <c r="BG36" s="570">
        <v>7.2995210000000004</v>
      </c>
      <c r="BH36" s="570">
        <v>7.5109089999999998</v>
      </c>
      <c r="BI36" s="570">
        <v>9.3820479999999993</v>
      </c>
      <c r="BJ36" s="570">
        <v>10.301959999999999</v>
      </c>
      <c r="BK36" s="570">
        <v>11.84103</v>
      </c>
      <c r="BL36" s="570">
        <v>11.048360000000001</v>
      </c>
      <c r="BM36" s="570">
        <v>11.35317</v>
      </c>
      <c r="BN36" s="570">
        <v>11.31626</v>
      </c>
      <c r="BO36" s="570">
        <v>14.36393</v>
      </c>
      <c r="BP36" s="570">
        <v>14.780010000000001</v>
      </c>
      <c r="BQ36" s="570">
        <v>12.737</v>
      </c>
      <c r="BR36" s="570">
        <v>10.06977</v>
      </c>
      <c r="BS36" s="570">
        <v>7.9436629999999999</v>
      </c>
      <c r="BT36" s="570">
        <v>8.0080310000000008</v>
      </c>
      <c r="BU36" s="570">
        <v>9.6414270000000002</v>
      </c>
      <c r="BV36" s="570">
        <v>10.647640000000001</v>
      </c>
    </row>
    <row r="37" spans="1:74" ht="11.15" customHeight="1" x14ac:dyDescent="0.25">
      <c r="A37" s="415" t="s">
        <v>1207</v>
      </c>
      <c r="B37" s="418" t="s">
        <v>1234</v>
      </c>
      <c r="C37" s="569">
        <v>3.1507209860000001</v>
      </c>
      <c r="D37" s="569">
        <v>3.133044709</v>
      </c>
      <c r="E37" s="569">
        <v>3.450879526</v>
      </c>
      <c r="F37" s="569">
        <v>4.3702460829999996</v>
      </c>
      <c r="G37" s="569">
        <v>4.1970845949999998</v>
      </c>
      <c r="H37" s="569">
        <v>4.5631128619999997</v>
      </c>
      <c r="I37" s="569">
        <v>4.6037991979999999</v>
      </c>
      <c r="J37" s="569">
        <v>4.1776993239999998</v>
      </c>
      <c r="K37" s="569">
        <v>4.3426729350000004</v>
      </c>
      <c r="L37" s="569">
        <v>3.8718354060000002</v>
      </c>
      <c r="M37" s="569">
        <v>3.2484780359999998</v>
      </c>
      <c r="N37" s="569">
        <v>2.9500654759999998</v>
      </c>
      <c r="O37" s="569">
        <v>4.7997930970000002</v>
      </c>
      <c r="P37" s="569">
        <v>5.07443212</v>
      </c>
      <c r="Q37" s="569">
        <v>4.6128764770000004</v>
      </c>
      <c r="R37" s="569">
        <v>4.674956162</v>
      </c>
      <c r="S37" s="569">
        <v>4.9594373860000003</v>
      </c>
      <c r="T37" s="569">
        <v>4.7728159850000003</v>
      </c>
      <c r="U37" s="569">
        <v>4.9690486390000004</v>
      </c>
      <c r="V37" s="569">
        <v>4.5857920569999999</v>
      </c>
      <c r="W37" s="569">
        <v>3.8345957990000001</v>
      </c>
      <c r="X37" s="569">
        <v>4.7213016569999997</v>
      </c>
      <c r="Y37" s="569">
        <v>4.8222970869999999</v>
      </c>
      <c r="Z37" s="569">
        <v>5.0242011270000004</v>
      </c>
      <c r="AA37" s="569">
        <v>4.7202637249999997</v>
      </c>
      <c r="AB37" s="569">
        <v>5.3965864159999999</v>
      </c>
      <c r="AC37" s="569">
        <v>5.5362642620000004</v>
      </c>
      <c r="AD37" s="569">
        <v>5.9586020519999998</v>
      </c>
      <c r="AE37" s="569">
        <v>5.8366087870000003</v>
      </c>
      <c r="AF37" s="569">
        <v>5.3279447680000001</v>
      </c>
      <c r="AG37" s="569">
        <v>5.259711577</v>
      </c>
      <c r="AH37" s="569">
        <v>5.6118323500000002</v>
      </c>
      <c r="AI37" s="569">
        <v>4.8754854109999997</v>
      </c>
      <c r="AJ37" s="569">
        <v>5.3970731450000002</v>
      </c>
      <c r="AK37" s="569">
        <v>5.6913525619999996</v>
      </c>
      <c r="AL37" s="569">
        <v>6.2279209929999997</v>
      </c>
      <c r="AM37" s="569">
        <v>6.1190363569999997</v>
      </c>
      <c r="AN37" s="569">
        <v>6.3134459959999996</v>
      </c>
      <c r="AO37" s="569">
        <v>6.7913109030000003</v>
      </c>
      <c r="AP37" s="569">
        <v>7.3978049940000004</v>
      </c>
      <c r="AQ37" s="569">
        <v>7.0228406540000003</v>
      </c>
      <c r="AR37" s="569">
        <v>5.9968755070000004</v>
      </c>
      <c r="AS37" s="569">
        <v>5.4996750309999998</v>
      </c>
      <c r="AT37" s="569">
        <v>5.1835118299999996</v>
      </c>
      <c r="AU37" s="569">
        <v>5.278319765</v>
      </c>
      <c r="AV37" s="569">
        <v>5.4712125540000001</v>
      </c>
      <c r="AW37" s="569">
        <v>6.3462801219999996</v>
      </c>
      <c r="AX37" s="569">
        <v>6.2135814439999999</v>
      </c>
      <c r="AY37" s="569">
        <v>5.6453284830000001</v>
      </c>
      <c r="AZ37" s="569">
        <v>6.7699420740000003</v>
      </c>
      <c r="BA37" s="569">
        <v>6.731245801</v>
      </c>
      <c r="BB37" s="569">
        <v>7.1123309399999997</v>
      </c>
      <c r="BC37" s="569">
        <v>8.582357</v>
      </c>
      <c r="BD37" s="569">
        <v>6.7528969999999999</v>
      </c>
      <c r="BE37" s="570">
        <v>6.0509649999999997</v>
      </c>
      <c r="BF37" s="570">
        <v>5.9595019999999996</v>
      </c>
      <c r="BG37" s="570">
        <v>6.0009889999999997</v>
      </c>
      <c r="BH37" s="570">
        <v>6.0482389999999997</v>
      </c>
      <c r="BI37" s="570">
        <v>7.3354010000000001</v>
      </c>
      <c r="BJ37" s="570">
        <v>7.0675889999999999</v>
      </c>
      <c r="BK37" s="570">
        <v>5.8176699999999997</v>
      </c>
      <c r="BL37" s="570">
        <v>7.9302919999999997</v>
      </c>
      <c r="BM37" s="570">
        <v>7.3722760000000003</v>
      </c>
      <c r="BN37" s="570">
        <v>8.2520919999999993</v>
      </c>
      <c r="BO37" s="570">
        <v>8.8609299999999998</v>
      </c>
      <c r="BP37" s="570">
        <v>7.4130419999999999</v>
      </c>
      <c r="BQ37" s="570">
        <v>7.300726</v>
      </c>
      <c r="BR37" s="570">
        <v>6.7266950000000003</v>
      </c>
      <c r="BS37" s="570">
        <v>7.0234490000000003</v>
      </c>
      <c r="BT37" s="570">
        <v>6.5540969999999996</v>
      </c>
      <c r="BU37" s="570">
        <v>7.7170449999999997</v>
      </c>
      <c r="BV37" s="570">
        <v>7.7123419999999996</v>
      </c>
    </row>
    <row r="38" spans="1:74" ht="11.15" customHeight="1" x14ac:dyDescent="0.25">
      <c r="A38" s="415" t="s">
        <v>1208</v>
      </c>
      <c r="B38" s="416" t="s">
        <v>1235</v>
      </c>
      <c r="C38" s="569">
        <v>-9.4361000004000001E-5</v>
      </c>
      <c r="D38" s="569">
        <v>6.3695840000000002E-3</v>
      </c>
      <c r="E38" s="569">
        <v>9.8166969999999992E-3</v>
      </c>
      <c r="F38" s="569">
        <v>1.1548364E-2</v>
      </c>
      <c r="G38" s="569">
        <v>8.6579269999999993E-3</v>
      </c>
      <c r="H38" s="569">
        <v>1.5103916E-2</v>
      </c>
      <c r="I38" s="569">
        <v>1.033537E-2</v>
      </c>
      <c r="J38" s="569">
        <v>1.2190075999999999E-2</v>
      </c>
      <c r="K38" s="569">
        <v>7.3859069999999997E-3</v>
      </c>
      <c r="L38" s="569">
        <v>1.1713324000000001E-2</v>
      </c>
      <c r="M38" s="569">
        <v>9.4780669999999997E-3</v>
      </c>
      <c r="N38" s="569">
        <v>2.4613157E-2</v>
      </c>
      <c r="O38" s="569">
        <v>-5.61098E-4</v>
      </c>
      <c r="P38" s="569">
        <v>-1.497602E-3</v>
      </c>
      <c r="Q38" s="569">
        <v>-1.1154486999999999E-2</v>
      </c>
      <c r="R38" s="569">
        <v>-1.2743892E-2</v>
      </c>
      <c r="S38" s="569">
        <v>3.160024E-3</v>
      </c>
      <c r="T38" s="569">
        <v>-4.3047850000000002E-3</v>
      </c>
      <c r="U38" s="569">
        <v>-1.4917532000000001E-2</v>
      </c>
      <c r="V38" s="569">
        <v>-1.4424531000000001E-2</v>
      </c>
      <c r="W38" s="569">
        <v>-5.6305180000000002E-3</v>
      </c>
      <c r="X38" s="569">
        <v>2.2426829999999998E-2</v>
      </c>
      <c r="Y38" s="569">
        <v>1.1814006E-2</v>
      </c>
      <c r="Z38" s="569">
        <v>1.1429764E-2</v>
      </c>
      <c r="AA38" s="569">
        <v>4.3930764999999997E-2</v>
      </c>
      <c r="AB38" s="569">
        <v>6.4490670999999999E-2</v>
      </c>
      <c r="AC38" s="569">
        <v>6.5990888999999997E-2</v>
      </c>
      <c r="AD38" s="569">
        <v>6.8176274999999995E-2</v>
      </c>
      <c r="AE38" s="569">
        <v>6.3171527000000005E-2</v>
      </c>
      <c r="AF38" s="569">
        <v>5.7784980999999999E-2</v>
      </c>
      <c r="AG38" s="569">
        <v>6.3338564E-2</v>
      </c>
      <c r="AH38" s="569">
        <v>7.7716741000000006E-2</v>
      </c>
      <c r="AI38" s="569">
        <v>6.6650721999999996E-2</v>
      </c>
      <c r="AJ38" s="569">
        <v>3.3945445999999997E-2</v>
      </c>
      <c r="AK38" s="569">
        <v>6.4671047999999995E-2</v>
      </c>
      <c r="AL38" s="569">
        <v>5.8190928000000003E-2</v>
      </c>
      <c r="AM38" s="569">
        <v>6.1959129000000002E-2</v>
      </c>
      <c r="AN38" s="569">
        <v>6.3506062000000002E-2</v>
      </c>
      <c r="AO38" s="569">
        <v>7.8378174999999994E-2</v>
      </c>
      <c r="AP38" s="569">
        <v>6.2625421000000001E-2</v>
      </c>
      <c r="AQ38" s="569">
        <v>5.1966630999999999E-2</v>
      </c>
      <c r="AR38" s="569">
        <v>7.1763773000000003E-2</v>
      </c>
      <c r="AS38" s="569">
        <v>3.6430874000000002E-2</v>
      </c>
      <c r="AT38" s="569">
        <v>7.3065471000000007E-2</v>
      </c>
      <c r="AU38" s="569">
        <v>6.0180116999999998E-2</v>
      </c>
      <c r="AV38" s="569">
        <v>5.6658100000000003E-2</v>
      </c>
      <c r="AW38" s="569">
        <v>4.7483306000000003E-2</v>
      </c>
      <c r="AX38" s="569">
        <v>8.7392539000000005E-2</v>
      </c>
      <c r="AY38" s="569">
        <v>5.8829128000000001E-2</v>
      </c>
      <c r="AZ38" s="569">
        <v>5.9785227000000003E-2</v>
      </c>
      <c r="BA38" s="569">
        <v>6.5991768000000006E-2</v>
      </c>
      <c r="BB38" s="569">
        <v>6.4869082999999994E-2</v>
      </c>
      <c r="BC38" s="569">
        <v>1.53594E-2</v>
      </c>
      <c r="BD38" s="569">
        <v>5.3611699999999998E-2</v>
      </c>
      <c r="BE38" s="570">
        <v>3.8732900000000001E-2</v>
      </c>
      <c r="BF38" s="570">
        <v>5.1362999999999999E-2</v>
      </c>
      <c r="BG38" s="570">
        <v>5.1723999999999999E-2</v>
      </c>
      <c r="BH38" s="570">
        <v>4.0794200000000003E-2</v>
      </c>
      <c r="BI38" s="570">
        <v>3.4949300000000003E-2</v>
      </c>
      <c r="BJ38" s="570">
        <v>3.54936E-2</v>
      </c>
      <c r="BK38" s="570">
        <v>4.6345900000000002E-2</v>
      </c>
      <c r="BL38" s="570">
        <v>5.25797E-2</v>
      </c>
      <c r="BM38" s="570">
        <v>6.13041E-2</v>
      </c>
      <c r="BN38" s="570">
        <v>5.7244700000000003E-2</v>
      </c>
      <c r="BO38" s="570">
        <v>2.6596700000000001E-2</v>
      </c>
      <c r="BP38" s="570">
        <v>6.8926600000000005E-2</v>
      </c>
      <c r="BQ38" s="570">
        <v>4.4319699999999997E-2</v>
      </c>
      <c r="BR38" s="570">
        <v>4.4926800000000003E-2</v>
      </c>
      <c r="BS38" s="570">
        <v>6.0789799999999998E-2</v>
      </c>
      <c r="BT38" s="570">
        <v>4.1178199999999998E-2</v>
      </c>
      <c r="BU38" s="570">
        <v>3.5959100000000001E-2</v>
      </c>
      <c r="BV38" s="570">
        <v>5.2344599999999998E-2</v>
      </c>
    </row>
    <row r="39" spans="1:74" ht="11.15" customHeight="1" x14ac:dyDescent="0.25">
      <c r="A39" s="415" t="s">
        <v>1209</v>
      </c>
      <c r="B39" s="416" t="s">
        <v>1143</v>
      </c>
      <c r="C39" s="569">
        <v>34.328281771</v>
      </c>
      <c r="D39" s="569">
        <v>31.110584457000002</v>
      </c>
      <c r="E39" s="569">
        <v>31.485414735999999</v>
      </c>
      <c r="F39" s="569">
        <v>28.492029603999999</v>
      </c>
      <c r="G39" s="569">
        <v>28.830231593000001</v>
      </c>
      <c r="H39" s="569">
        <v>31.160320112000001</v>
      </c>
      <c r="I39" s="569">
        <v>36.322691487999997</v>
      </c>
      <c r="J39" s="569">
        <v>36.913849063000001</v>
      </c>
      <c r="K39" s="569">
        <v>31.596723672</v>
      </c>
      <c r="L39" s="569">
        <v>29.043204531000001</v>
      </c>
      <c r="M39" s="569">
        <v>31.065039137999999</v>
      </c>
      <c r="N39" s="569">
        <v>33.290409285999999</v>
      </c>
      <c r="O39" s="569">
        <v>34.432599125000003</v>
      </c>
      <c r="P39" s="569">
        <v>33.098352789000003</v>
      </c>
      <c r="Q39" s="569">
        <v>31.575565485999999</v>
      </c>
      <c r="R39" s="569">
        <v>27.762676845000001</v>
      </c>
      <c r="S39" s="569">
        <v>29.920159713</v>
      </c>
      <c r="T39" s="569">
        <v>31.394725492999999</v>
      </c>
      <c r="U39" s="569">
        <v>36.023892105999998</v>
      </c>
      <c r="V39" s="569">
        <v>36.172668106000003</v>
      </c>
      <c r="W39" s="569">
        <v>30.664004252000002</v>
      </c>
      <c r="X39" s="569">
        <v>29.907008308999998</v>
      </c>
      <c r="Y39" s="569">
        <v>30.275512686999999</v>
      </c>
      <c r="Z39" s="569">
        <v>33.551240454999999</v>
      </c>
      <c r="AA39" s="569">
        <v>34.585638795999998</v>
      </c>
      <c r="AB39" s="569">
        <v>31.635059355999999</v>
      </c>
      <c r="AC39" s="569">
        <v>31.676649672</v>
      </c>
      <c r="AD39" s="569">
        <v>28.104434281</v>
      </c>
      <c r="AE39" s="569">
        <v>29.093586384999998</v>
      </c>
      <c r="AF39" s="569">
        <v>34.172312320000003</v>
      </c>
      <c r="AG39" s="569">
        <v>36.911209079999999</v>
      </c>
      <c r="AH39" s="569">
        <v>35.760182768999996</v>
      </c>
      <c r="AI39" s="569">
        <v>30.747212053999998</v>
      </c>
      <c r="AJ39" s="569">
        <v>28.596190131</v>
      </c>
      <c r="AK39" s="569">
        <v>30.686133293000001</v>
      </c>
      <c r="AL39" s="569">
        <v>35.194826333999998</v>
      </c>
      <c r="AM39" s="569">
        <v>37.151617944999998</v>
      </c>
      <c r="AN39" s="569">
        <v>32.615068675000003</v>
      </c>
      <c r="AO39" s="569">
        <v>32.720638336</v>
      </c>
      <c r="AP39" s="569">
        <v>28.03077549</v>
      </c>
      <c r="AQ39" s="569">
        <v>30.536728518</v>
      </c>
      <c r="AR39" s="569">
        <v>34.067277275999999</v>
      </c>
      <c r="AS39" s="569">
        <v>38.545048473000001</v>
      </c>
      <c r="AT39" s="569">
        <v>37.038019128000002</v>
      </c>
      <c r="AU39" s="569">
        <v>31.272488061000001</v>
      </c>
      <c r="AV39" s="569">
        <v>28.938841527000001</v>
      </c>
      <c r="AW39" s="569">
        <v>31.575836804000001</v>
      </c>
      <c r="AX39" s="569">
        <v>33.846085952000003</v>
      </c>
      <c r="AY39" s="569">
        <v>33.156904994999998</v>
      </c>
      <c r="AZ39" s="569">
        <v>30.099224844999998</v>
      </c>
      <c r="BA39" s="569">
        <v>30.463404953000001</v>
      </c>
      <c r="BB39" s="569">
        <v>25.88567385</v>
      </c>
      <c r="BC39" s="569">
        <v>30.930299999999999</v>
      </c>
      <c r="BD39" s="569">
        <v>29.960540000000002</v>
      </c>
      <c r="BE39" s="570">
        <v>33.502580000000002</v>
      </c>
      <c r="BF39" s="570">
        <v>35.199339999999999</v>
      </c>
      <c r="BG39" s="570">
        <v>30.274270000000001</v>
      </c>
      <c r="BH39" s="570">
        <v>27.593640000000001</v>
      </c>
      <c r="BI39" s="570">
        <v>29.555209999999999</v>
      </c>
      <c r="BJ39" s="570">
        <v>32.558900000000001</v>
      </c>
      <c r="BK39" s="570">
        <v>32.920810000000003</v>
      </c>
      <c r="BL39" s="570">
        <v>30.572769999999998</v>
      </c>
      <c r="BM39" s="570">
        <v>30.889949999999999</v>
      </c>
      <c r="BN39" s="570">
        <v>27.472349999999999</v>
      </c>
      <c r="BO39" s="570">
        <v>29.910630000000001</v>
      </c>
      <c r="BP39" s="570">
        <v>33.212330000000001</v>
      </c>
      <c r="BQ39" s="570">
        <v>36.86177</v>
      </c>
      <c r="BR39" s="570">
        <v>36.983710000000002</v>
      </c>
      <c r="BS39" s="570">
        <v>31.052420000000001</v>
      </c>
      <c r="BT39" s="570">
        <v>27.902799999999999</v>
      </c>
      <c r="BU39" s="570">
        <v>29.731839999999998</v>
      </c>
      <c r="BV39" s="570">
        <v>32.664290000000001</v>
      </c>
    </row>
    <row r="40" spans="1:74" ht="11.15" customHeight="1" x14ac:dyDescent="0.25">
      <c r="A40" s="415" t="s">
        <v>1210</v>
      </c>
      <c r="B40" s="416" t="s">
        <v>1236</v>
      </c>
      <c r="C40" s="569">
        <v>29.41998852</v>
      </c>
      <c r="D40" s="569">
        <v>28.087153969999999</v>
      </c>
      <c r="E40" s="569">
        <v>27.406991550000001</v>
      </c>
      <c r="F40" s="569">
        <v>23.909292839999999</v>
      </c>
      <c r="G40" s="569">
        <v>24.381493500000001</v>
      </c>
      <c r="H40" s="569">
        <v>25.396592930000001</v>
      </c>
      <c r="I40" s="569">
        <v>28.8000948</v>
      </c>
      <c r="J40" s="569">
        <v>28.846989300000001</v>
      </c>
      <c r="K40" s="569">
        <v>24.93409977</v>
      </c>
      <c r="L40" s="569">
        <v>25.88420855</v>
      </c>
      <c r="M40" s="569">
        <v>26.76856197</v>
      </c>
      <c r="N40" s="569">
        <v>29.341701350000001</v>
      </c>
      <c r="O40" s="569">
        <v>29.186539360000001</v>
      </c>
      <c r="P40" s="569">
        <v>27.006496370000001</v>
      </c>
      <c r="Q40" s="569">
        <v>26.798243169999999</v>
      </c>
      <c r="R40" s="569">
        <v>23.545854160000001</v>
      </c>
      <c r="S40" s="569">
        <v>24.071864269999999</v>
      </c>
      <c r="T40" s="569">
        <v>25.316089999999999</v>
      </c>
      <c r="U40" s="569">
        <v>28.747477709999998</v>
      </c>
      <c r="V40" s="569">
        <v>28.933697680000002</v>
      </c>
      <c r="W40" s="569">
        <v>24.35722591</v>
      </c>
      <c r="X40" s="569">
        <v>24.730137460000002</v>
      </c>
      <c r="Y40" s="569">
        <v>26.159747459999998</v>
      </c>
      <c r="Z40" s="569">
        <v>29.418891850000001</v>
      </c>
      <c r="AA40" s="569">
        <v>28.697171239999999</v>
      </c>
      <c r="AB40" s="569">
        <v>26.676185109999999</v>
      </c>
      <c r="AC40" s="569">
        <v>26.896765970000001</v>
      </c>
      <c r="AD40" s="569">
        <v>24.09717405</v>
      </c>
      <c r="AE40" s="569">
        <v>24.72670183</v>
      </c>
      <c r="AF40" s="569">
        <v>28.124895080000002</v>
      </c>
      <c r="AG40" s="569">
        <v>30.576657130000001</v>
      </c>
      <c r="AH40" s="569">
        <v>28.663245710000002</v>
      </c>
      <c r="AI40" s="569">
        <v>24.937706179999999</v>
      </c>
      <c r="AJ40" s="569">
        <v>24.850456319999999</v>
      </c>
      <c r="AK40" s="569">
        <v>25.88211381</v>
      </c>
      <c r="AL40" s="569">
        <v>30.42628062</v>
      </c>
      <c r="AM40" s="569">
        <v>30.852544864999999</v>
      </c>
      <c r="AN40" s="569">
        <v>27.234853437999998</v>
      </c>
      <c r="AO40" s="569">
        <v>27.139631088000002</v>
      </c>
      <c r="AP40" s="569">
        <v>25.095301386999999</v>
      </c>
      <c r="AQ40" s="569">
        <v>25.039513963000001</v>
      </c>
      <c r="AR40" s="569">
        <v>26.625633873000002</v>
      </c>
      <c r="AS40" s="569">
        <v>31.033575567</v>
      </c>
      <c r="AT40" s="569">
        <v>30.643287019999999</v>
      </c>
      <c r="AU40" s="569">
        <v>25.70829736</v>
      </c>
      <c r="AV40" s="569">
        <v>25.528026949000001</v>
      </c>
      <c r="AW40" s="569">
        <v>28.819018251999999</v>
      </c>
      <c r="AX40" s="569">
        <v>32.423758829999997</v>
      </c>
      <c r="AY40" s="569">
        <v>31.057163717000002</v>
      </c>
      <c r="AZ40" s="569">
        <v>28.350793670000002</v>
      </c>
      <c r="BA40" s="569">
        <v>29.288980937000002</v>
      </c>
      <c r="BB40" s="569">
        <v>25.553124833999998</v>
      </c>
      <c r="BC40" s="569">
        <v>25.300287336</v>
      </c>
      <c r="BD40" s="569">
        <v>27.517659999999999</v>
      </c>
      <c r="BE40" s="570">
        <v>30.138629999999999</v>
      </c>
      <c r="BF40" s="570">
        <v>30.497969999999999</v>
      </c>
      <c r="BG40" s="570">
        <v>26.138780000000001</v>
      </c>
      <c r="BH40" s="570">
        <v>25.075939999999999</v>
      </c>
      <c r="BI40" s="570">
        <v>26.537579999999998</v>
      </c>
      <c r="BJ40" s="570">
        <v>30.18159</v>
      </c>
      <c r="BK40" s="570">
        <v>29.799969999999998</v>
      </c>
      <c r="BL40" s="570">
        <v>27.074960000000001</v>
      </c>
      <c r="BM40" s="570">
        <v>27.228899999999999</v>
      </c>
      <c r="BN40" s="570">
        <v>23.917950000000001</v>
      </c>
      <c r="BO40" s="570">
        <v>25.304269999999999</v>
      </c>
      <c r="BP40" s="570">
        <v>27.71</v>
      </c>
      <c r="BQ40" s="570">
        <v>30.782889999999998</v>
      </c>
      <c r="BR40" s="570">
        <v>30.598549999999999</v>
      </c>
      <c r="BS40" s="570">
        <v>25.957799999999999</v>
      </c>
      <c r="BT40" s="570">
        <v>24.925470000000001</v>
      </c>
      <c r="BU40" s="570">
        <v>26.383759999999999</v>
      </c>
      <c r="BV40" s="570">
        <v>30.009799999999998</v>
      </c>
    </row>
    <row r="41" spans="1:74" ht="11.15" customHeight="1" x14ac:dyDescent="0.25">
      <c r="A41" s="409"/>
      <c r="B41" s="102" t="s">
        <v>1211</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67"/>
      <c r="BF41" s="267"/>
      <c r="BG41" s="267"/>
      <c r="BH41" s="267"/>
      <c r="BI41" s="267"/>
      <c r="BJ41" s="267"/>
      <c r="BK41" s="267"/>
      <c r="BL41" s="267"/>
      <c r="BM41" s="267"/>
      <c r="BN41" s="267"/>
      <c r="BO41" s="267"/>
      <c r="BP41" s="267"/>
      <c r="BQ41" s="267"/>
      <c r="BR41" s="267"/>
      <c r="BS41" s="267"/>
      <c r="BT41" s="267"/>
      <c r="BU41" s="267"/>
      <c r="BV41" s="267"/>
    </row>
    <row r="42" spans="1:74" ht="11.15" customHeight="1" x14ac:dyDescent="0.25">
      <c r="A42" s="415" t="s">
        <v>1212</v>
      </c>
      <c r="B42" s="416" t="s">
        <v>1394</v>
      </c>
      <c r="C42" s="569">
        <v>3.5570542930000002</v>
      </c>
      <c r="D42" s="569">
        <v>3.18265098</v>
      </c>
      <c r="E42" s="569">
        <v>3.3994870939999999</v>
      </c>
      <c r="F42" s="569">
        <v>3.7617741969999998</v>
      </c>
      <c r="G42" s="569">
        <v>3.823871762</v>
      </c>
      <c r="H42" s="569">
        <v>5.1849287329999996</v>
      </c>
      <c r="I42" s="569">
        <v>6.5025554809999999</v>
      </c>
      <c r="J42" s="569">
        <v>6.6797822480000004</v>
      </c>
      <c r="K42" s="569">
        <v>5.900825094</v>
      </c>
      <c r="L42" s="569">
        <v>5.2314029599999996</v>
      </c>
      <c r="M42" s="569">
        <v>3.980724903</v>
      </c>
      <c r="N42" s="569">
        <v>5.0177506640000002</v>
      </c>
      <c r="O42" s="569">
        <v>4.2953763609999998</v>
      </c>
      <c r="P42" s="569">
        <v>4.0391189049999996</v>
      </c>
      <c r="Q42" s="569">
        <v>3.474490458</v>
      </c>
      <c r="R42" s="569">
        <v>4.0422903789999998</v>
      </c>
      <c r="S42" s="569">
        <v>5.1326635229999997</v>
      </c>
      <c r="T42" s="569">
        <v>5.5054796230000003</v>
      </c>
      <c r="U42" s="569">
        <v>6.9423196709999999</v>
      </c>
      <c r="V42" s="569">
        <v>6.9565505410000004</v>
      </c>
      <c r="W42" s="569">
        <v>6.0854789169999997</v>
      </c>
      <c r="X42" s="569">
        <v>5.4258820820000002</v>
      </c>
      <c r="Y42" s="569">
        <v>4.427300228</v>
      </c>
      <c r="Z42" s="569">
        <v>4.6567628729999999</v>
      </c>
      <c r="AA42" s="569">
        <v>4.4016175110000004</v>
      </c>
      <c r="AB42" s="569">
        <v>2.688735431</v>
      </c>
      <c r="AC42" s="569">
        <v>3.728900528</v>
      </c>
      <c r="AD42" s="569">
        <v>4.3554747530000002</v>
      </c>
      <c r="AE42" s="569">
        <v>5.2010975830000001</v>
      </c>
      <c r="AF42" s="569">
        <v>6.0245460409999998</v>
      </c>
      <c r="AG42" s="569">
        <v>7.3216084239999999</v>
      </c>
      <c r="AH42" s="569">
        <v>6.750249063</v>
      </c>
      <c r="AI42" s="569">
        <v>5.7198562900000001</v>
      </c>
      <c r="AJ42" s="569">
        <v>4.3541103430000003</v>
      </c>
      <c r="AK42" s="569">
        <v>3.249647666</v>
      </c>
      <c r="AL42" s="569">
        <v>3.9109101530000001</v>
      </c>
      <c r="AM42" s="569">
        <v>3.2833095399999999</v>
      </c>
      <c r="AN42" s="569">
        <v>3.1593046259999999</v>
      </c>
      <c r="AO42" s="569">
        <v>3.2720044740000001</v>
      </c>
      <c r="AP42" s="569">
        <v>3.9378378939999998</v>
      </c>
      <c r="AQ42" s="569">
        <v>4.2177099589999996</v>
      </c>
      <c r="AR42" s="569">
        <v>5.0137675919999998</v>
      </c>
      <c r="AS42" s="569">
        <v>6.4610592029999996</v>
      </c>
      <c r="AT42" s="569">
        <v>6.5144367719999998</v>
      </c>
      <c r="AU42" s="569">
        <v>6.0670110739999998</v>
      </c>
      <c r="AV42" s="569">
        <v>5.3255250280000004</v>
      </c>
      <c r="AW42" s="569">
        <v>3.9977331880000002</v>
      </c>
      <c r="AX42" s="569">
        <v>4.531332881</v>
      </c>
      <c r="AY42" s="569">
        <v>4.0504527809999997</v>
      </c>
      <c r="AZ42" s="569">
        <v>3.6831605000000001</v>
      </c>
      <c r="BA42" s="569">
        <v>3.8060856150000002</v>
      </c>
      <c r="BB42" s="569">
        <v>5.2339742090000003</v>
      </c>
      <c r="BC42" s="569">
        <v>4.751614</v>
      </c>
      <c r="BD42" s="569">
        <v>5.5004569999999999</v>
      </c>
      <c r="BE42" s="570">
        <v>8.1463599999999996</v>
      </c>
      <c r="BF42" s="570">
        <v>9.0919650000000001</v>
      </c>
      <c r="BG42" s="570">
        <v>7.7232399999999997</v>
      </c>
      <c r="BH42" s="570">
        <v>5.6325339999999997</v>
      </c>
      <c r="BI42" s="570">
        <v>4.4093549999999997</v>
      </c>
      <c r="BJ42" s="570">
        <v>4.0074709999999998</v>
      </c>
      <c r="BK42" s="570">
        <v>3.7407360000000001</v>
      </c>
      <c r="BL42" s="570">
        <v>3.3355220000000001</v>
      </c>
      <c r="BM42" s="570">
        <v>3.4493710000000002</v>
      </c>
      <c r="BN42" s="570">
        <v>3.4885109999999999</v>
      </c>
      <c r="BO42" s="570">
        <v>4.862323</v>
      </c>
      <c r="BP42" s="570">
        <v>6.5820410000000003</v>
      </c>
      <c r="BQ42" s="570">
        <v>8.2353140000000007</v>
      </c>
      <c r="BR42" s="570">
        <v>8.9130160000000007</v>
      </c>
      <c r="BS42" s="570">
        <v>7.4482970000000002</v>
      </c>
      <c r="BT42" s="570">
        <v>5.3089180000000002</v>
      </c>
      <c r="BU42" s="570">
        <v>4.5597180000000002</v>
      </c>
      <c r="BV42" s="570">
        <v>4.4613680000000002</v>
      </c>
    </row>
    <row r="43" spans="1:74" ht="11.15" customHeight="1" x14ac:dyDescent="0.25">
      <c r="A43" s="415" t="s">
        <v>1213</v>
      </c>
      <c r="B43" s="416" t="s">
        <v>80</v>
      </c>
      <c r="C43" s="569">
        <v>3.815376943</v>
      </c>
      <c r="D43" s="569">
        <v>3.9071991559999999</v>
      </c>
      <c r="E43" s="569">
        <v>2.4990189979999999</v>
      </c>
      <c r="F43" s="569">
        <v>2.372024777</v>
      </c>
      <c r="G43" s="569">
        <v>2.6821942449999998</v>
      </c>
      <c r="H43" s="569">
        <v>3.4020818369999999</v>
      </c>
      <c r="I43" s="569">
        <v>4.2909084010000003</v>
      </c>
      <c r="J43" s="569">
        <v>4.4830725100000004</v>
      </c>
      <c r="K43" s="569">
        <v>3.6542761170000002</v>
      </c>
      <c r="L43" s="569">
        <v>3.0156451419999999</v>
      </c>
      <c r="M43" s="569">
        <v>2.6768115240000001</v>
      </c>
      <c r="N43" s="569">
        <v>2.3146413539999999</v>
      </c>
      <c r="O43" s="569">
        <v>2.569205416</v>
      </c>
      <c r="P43" s="569">
        <v>1.7926339979999999</v>
      </c>
      <c r="Q43" s="569">
        <v>1.424845036</v>
      </c>
      <c r="R43" s="569">
        <v>1.456360522</v>
      </c>
      <c r="S43" s="569">
        <v>1.9302145310000001</v>
      </c>
      <c r="T43" s="569">
        <v>2.5295385549999998</v>
      </c>
      <c r="U43" s="569">
        <v>2.9921568349999998</v>
      </c>
      <c r="V43" s="569">
        <v>3.2546384349999999</v>
      </c>
      <c r="W43" s="569">
        <v>3.1305089389999998</v>
      </c>
      <c r="X43" s="569">
        <v>2.7466625769999999</v>
      </c>
      <c r="Y43" s="569">
        <v>1.99188907</v>
      </c>
      <c r="Z43" s="569">
        <v>2.5034324790000002</v>
      </c>
      <c r="AA43" s="569">
        <v>2.497704234</v>
      </c>
      <c r="AB43" s="569">
        <v>2.140414974</v>
      </c>
      <c r="AC43" s="569">
        <v>1.3960728120000001</v>
      </c>
      <c r="AD43" s="569">
        <v>1.4746057450000001</v>
      </c>
      <c r="AE43" s="569">
        <v>1.8008832770000001</v>
      </c>
      <c r="AF43" s="569">
        <v>2.8994085869999999</v>
      </c>
      <c r="AG43" s="569">
        <v>2.8442772939999998</v>
      </c>
      <c r="AH43" s="569">
        <v>3.2599682959999998</v>
      </c>
      <c r="AI43" s="569">
        <v>2.8860318469999999</v>
      </c>
      <c r="AJ43" s="569">
        <v>2.7658335319999998</v>
      </c>
      <c r="AK43" s="569">
        <v>2.5535805730000001</v>
      </c>
      <c r="AL43" s="569">
        <v>2.6528996230000002</v>
      </c>
      <c r="AM43" s="569">
        <v>2.6674126980000001</v>
      </c>
      <c r="AN43" s="569">
        <v>1.9440898630000001</v>
      </c>
      <c r="AO43" s="569">
        <v>1.52177155</v>
      </c>
      <c r="AP43" s="569">
        <v>1.3868796459999999</v>
      </c>
      <c r="AQ43" s="569">
        <v>1.971943818</v>
      </c>
      <c r="AR43" s="569">
        <v>2.9009988849999999</v>
      </c>
      <c r="AS43" s="569">
        <v>2.5468304590000002</v>
      </c>
      <c r="AT43" s="569">
        <v>2.9202175509999999</v>
      </c>
      <c r="AU43" s="569">
        <v>2.647066057</v>
      </c>
      <c r="AV43" s="569">
        <v>1.9474360429999999</v>
      </c>
      <c r="AW43" s="569">
        <v>1.987666903</v>
      </c>
      <c r="AX43" s="569">
        <v>2.2991510609999999</v>
      </c>
      <c r="AY43" s="569">
        <v>1.9137417219999999</v>
      </c>
      <c r="AZ43" s="569">
        <v>1.938422377</v>
      </c>
      <c r="BA43" s="569">
        <v>1.694380507</v>
      </c>
      <c r="BB43" s="569">
        <v>0.26195773900000002</v>
      </c>
      <c r="BC43" s="569">
        <v>0.89245079999999999</v>
      </c>
      <c r="BD43" s="569">
        <v>1.7617480000000001</v>
      </c>
      <c r="BE43" s="570">
        <v>1.9605589999999999</v>
      </c>
      <c r="BF43" s="570">
        <v>2.0091019999999999</v>
      </c>
      <c r="BG43" s="570">
        <v>1.5857570000000001</v>
      </c>
      <c r="BH43" s="570">
        <v>1.610438</v>
      </c>
      <c r="BI43" s="570">
        <v>1.2246900000000001</v>
      </c>
      <c r="BJ43" s="570">
        <v>2.2233269999999998</v>
      </c>
      <c r="BK43" s="570">
        <v>1.868125</v>
      </c>
      <c r="BL43" s="570">
        <v>1.14344</v>
      </c>
      <c r="BM43" s="570">
        <v>1.069258</v>
      </c>
      <c r="BN43" s="570">
        <v>1.1186119999999999</v>
      </c>
      <c r="BO43" s="570">
        <v>1.1324149999999999</v>
      </c>
      <c r="BP43" s="570">
        <v>1.9346969999999999</v>
      </c>
      <c r="BQ43" s="570">
        <v>1.9991909999999999</v>
      </c>
      <c r="BR43" s="570">
        <v>1.958599</v>
      </c>
      <c r="BS43" s="570">
        <v>1.5892679999999999</v>
      </c>
      <c r="BT43" s="570">
        <v>1.905964</v>
      </c>
      <c r="BU43" s="570">
        <v>1.012189</v>
      </c>
      <c r="BV43" s="570">
        <v>1.9325699999999999</v>
      </c>
    </row>
    <row r="44" spans="1:74" ht="11.15" customHeight="1" x14ac:dyDescent="0.25">
      <c r="A44" s="415" t="s">
        <v>1214</v>
      </c>
      <c r="B44" s="418" t="s">
        <v>81</v>
      </c>
      <c r="C44" s="569">
        <v>2.9782630000000001</v>
      </c>
      <c r="D44" s="569">
        <v>2.6863440000000001</v>
      </c>
      <c r="E44" s="569">
        <v>2.9667379999999999</v>
      </c>
      <c r="F44" s="569">
        <v>2.0633629999999998</v>
      </c>
      <c r="G44" s="569">
        <v>2.6435789999999999</v>
      </c>
      <c r="H44" s="569">
        <v>2.8539889999999999</v>
      </c>
      <c r="I44" s="569">
        <v>2.9360569999999999</v>
      </c>
      <c r="J44" s="569">
        <v>2.7815319999999999</v>
      </c>
      <c r="K44" s="569">
        <v>2.8387959999999999</v>
      </c>
      <c r="L44" s="569">
        <v>2.027695</v>
      </c>
      <c r="M44" s="569">
        <v>2.1737320000000002</v>
      </c>
      <c r="N44" s="569">
        <v>2.9702799999999998</v>
      </c>
      <c r="O44" s="569">
        <v>2.975994</v>
      </c>
      <c r="P44" s="569">
        <v>2.4916130000000001</v>
      </c>
      <c r="Q44" s="569">
        <v>2.7961839999999998</v>
      </c>
      <c r="R44" s="569">
        <v>1.999298</v>
      </c>
      <c r="S44" s="569">
        <v>2.7692589999999999</v>
      </c>
      <c r="T44" s="569">
        <v>2.851559</v>
      </c>
      <c r="U44" s="569">
        <v>2.9290690000000001</v>
      </c>
      <c r="V44" s="569">
        <v>2.921071</v>
      </c>
      <c r="W44" s="569">
        <v>2.8463080000000001</v>
      </c>
      <c r="X44" s="569">
        <v>2.243169</v>
      </c>
      <c r="Y44" s="569">
        <v>1.9156010000000001</v>
      </c>
      <c r="Z44" s="569">
        <v>2.8133080000000001</v>
      </c>
      <c r="AA44" s="569">
        <v>2.9762080000000002</v>
      </c>
      <c r="AB44" s="569">
        <v>2.537131</v>
      </c>
      <c r="AC44" s="569">
        <v>2.938412</v>
      </c>
      <c r="AD44" s="569">
        <v>2.203284</v>
      </c>
      <c r="AE44" s="569">
        <v>2.0864739999999999</v>
      </c>
      <c r="AF44" s="569">
        <v>2.8533330000000001</v>
      </c>
      <c r="AG44" s="569">
        <v>2.7993480000000002</v>
      </c>
      <c r="AH44" s="569">
        <v>2.9325009999999998</v>
      </c>
      <c r="AI44" s="569">
        <v>2.8187669999999998</v>
      </c>
      <c r="AJ44" s="569">
        <v>2.1867749999999999</v>
      </c>
      <c r="AK44" s="569">
        <v>2.4741390000000001</v>
      </c>
      <c r="AL44" s="569">
        <v>2.8234900000000001</v>
      </c>
      <c r="AM44" s="569">
        <v>2.7389350000000001</v>
      </c>
      <c r="AN44" s="569">
        <v>2.4594149999999999</v>
      </c>
      <c r="AO44" s="569">
        <v>2.9726669999999999</v>
      </c>
      <c r="AP44" s="569">
        <v>2.145546</v>
      </c>
      <c r="AQ44" s="569">
        <v>2.4725130000000002</v>
      </c>
      <c r="AR44" s="569">
        <v>2.8569779999999998</v>
      </c>
      <c r="AS44" s="569">
        <v>2.9331990000000001</v>
      </c>
      <c r="AT44" s="569">
        <v>2.9300359999999999</v>
      </c>
      <c r="AU44" s="569">
        <v>2.8413569999999999</v>
      </c>
      <c r="AV44" s="569">
        <v>2.1852830000000001</v>
      </c>
      <c r="AW44" s="569">
        <v>2.419165</v>
      </c>
      <c r="AX44" s="569">
        <v>2.9876990000000001</v>
      </c>
      <c r="AY44" s="569">
        <v>2.9859010000000001</v>
      </c>
      <c r="AZ44" s="569">
        <v>2.683497</v>
      </c>
      <c r="BA44" s="569">
        <v>2.9160119999999998</v>
      </c>
      <c r="BB44" s="569">
        <v>1.8350759999999999</v>
      </c>
      <c r="BC44" s="569">
        <v>2.2371400000000001</v>
      </c>
      <c r="BD44" s="569">
        <v>2.7364000000000002</v>
      </c>
      <c r="BE44" s="570">
        <v>2.8940299999999999</v>
      </c>
      <c r="BF44" s="570">
        <v>2.8940299999999999</v>
      </c>
      <c r="BG44" s="570">
        <v>2.8006700000000002</v>
      </c>
      <c r="BH44" s="570">
        <v>2.1534200000000001</v>
      </c>
      <c r="BI44" s="570">
        <v>2.4011399999999998</v>
      </c>
      <c r="BJ44" s="570">
        <v>2.8940299999999999</v>
      </c>
      <c r="BK44" s="570">
        <v>2.8940299999999999</v>
      </c>
      <c r="BL44" s="570">
        <v>2.7073200000000002</v>
      </c>
      <c r="BM44" s="570">
        <v>2.8940299999999999</v>
      </c>
      <c r="BN44" s="570">
        <v>2.0540699999999998</v>
      </c>
      <c r="BO44" s="570">
        <v>2.5425200000000001</v>
      </c>
      <c r="BP44" s="570">
        <v>2.8006700000000002</v>
      </c>
      <c r="BQ44" s="570">
        <v>2.8940299999999999</v>
      </c>
      <c r="BR44" s="570">
        <v>2.8940299999999999</v>
      </c>
      <c r="BS44" s="570">
        <v>2.8006700000000002</v>
      </c>
      <c r="BT44" s="570">
        <v>2.1244000000000001</v>
      </c>
      <c r="BU44" s="570">
        <v>2.4913400000000001</v>
      </c>
      <c r="BV44" s="570">
        <v>2.8940299999999999</v>
      </c>
    </row>
    <row r="45" spans="1:74" ht="11.15" customHeight="1" x14ac:dyDescent="0.25">
      <c r="A45" s="415" t="s">
        <v>1215</v>
      </c>
      <c r="B45" s="418" t="s">
        <v>1139</v>
      </c>
      <c r="C45" s="569">
        <v>0.60844149599999997</v>
      </c>
      <c r="D45" s="569">
        <v>0.64583487900000003</v>
      </c>
      <c r="E45" s="569">
        <v>0.73971457100000004</v>
      </c>
      <c r="F45" s="569">
        <v>0.78878987700000003</v>
      </c>
      <c r="G45" s="569">
        <v>0.831815215</v>
      </c>
      <c r="H45" s="569">
        <v>0.82416369700000003</v>
      </c>
      <c r="I45" s="569">
        <v>0.90558261799999995</v>
      </c>
      <c r="J45" s="569">
        <v>0.86124846700000002</v>
      </c>
      <c r="K45" s="569">
        <v>0.68825811299999995</v>
      </c>
      <c r="L45" s="569">
        <v>0.61659436000000001</v>
      </c>
      <c r="M45" s="569">
        <v>0.58766797500000001</v>
      </c>
      <c r="N45" s="569">
        <v>0.49329473200000001</v>
      </c>
      <c r="O45" s="569">
        <v>0.59875324799999996</v>
      </c>
      <c r="P45" s="569">
        <v>0.624333578</v>
      </c>
      <c r="Q45" s="569">
        <v>0.65095373199999995</v>
      </c>
      <c r="R45" s="569">
        <v>0.75071044799999997</v>
      </c>
      <c r="S45" s="569">
        <v>0.84662354200000001</v>
      </c>
      <c r="T45" s="569">
        <v>0.814230695</v>
      </c>
      <c r="U45" s="569">
        <v>0.83121767700000004</v>
      </c>
      <c r="V45" s="569">
        <v>0.84195790699999995</v>
      </c>
      <c r="W45" s="569">
        <v>0.61821311499999998</v>
      </c>
      <c r="X45" s="569">
        <v>0.67163648200000003</v>
      </c>
      <c r="Y45" s="569">
        <v>0.65515141200000004</v>
      </c>
      <c r="Z45" s="569">
        <v>0.592031164</v>
      </c>
      <c r="AA45" s="569">
        <v>0.67000143899999998</v>
      </c>
      <c r="AB45" s="569">
        <v>0.61367950699999996</v>
      </c>
      <c r="AC45" s="569">
        <v>0.80302379400000001</v>
      </c>
      <c r="AD45" s="569">
        <v>0.81524792400000001</v>
      </c>
      <c r="AE45" s="569">
        <v>0.81892114500000002</v>
      </c>
      <c r="AF45" s="569">
        <v>0.76988669600000004</v>
      </c>
      <c r="AG45" s="569">
        <v>0.77475491699999999</v>
      </c>
      <c r="AH45" s="569">
        <v>0.73600069899999998</v>
      </c>
      <c r="AI45" s="569">
        <v>0.58082874500000004</v>
      </c>
      <c r="AJ45" s="569">
        <v>0.49829668999999999</v>
      </c>
      <c r="AK45" s="569">
        <v>0.52147586800000001</v>
      </c>
      <c r="AL45" s="569">
        <v>0.503111576</v>
      </c>
      <c r="AM45" s="569">
        <v>0.65976786399999998</v>
      </c>
      <c r="AN45" s="569">
        <v>0.56481205999999995</v>
      </c>
      <c r="AO45" s="569">
        <v>0.72709842599999996</v>
      </c>
      <c r="AP45" s="569">
        <v>0.66838130500000004</v>
      </c>
      <c r="AQ45" s="569">
        <v>0.75409763600000002</v>
      </c>
      <c r="AR45" s="569">
        <v>0.70063599099999996</v>
      </c>
      <c r="AS45" s="569">
        <v>0.74041767800000002</v>
      </c>
      <c r="AT45" s="569">
        <v>0.61207306500000003</v>
      </c>
      <c r="AU45" s="569">
        <v>0.48964953300000003</v>
      </c>
      <c r="AV45" s="569">
        <v>0.408681403</v>
      </c>
      <c r="AW45" s="569">
        <v>0.554020081</v>
      </c>
      <c r="AX45" s="569">
        <v>0.47964090399999998</v>
      </c>
      <c r="AY45" s="569">
        <v>0.450764306</v>
      </c>
      <c r="AZ45" s="569">
        <v>0.45513365300000003</v>
      </c>
      <c r="BA45" s="569">
        <v>0.54851507899999996</v>
      </c>
      <c r="BB45" s="569">
        <v>0.69245111100000001</v>
      </c>
      <c r="BC45" s="569">
        <v>0.78</v>
      </c>
      <c r="BD45" s="569">
        <v>0.77</v>
      </c>
      <c r="BE45" s="570">
        <v>0.89</v>
      </c>
      <c r="BF45" s="570">
        <v>0.87288920000000003</v>
      </c>
      <c r="BG45" s="570">
        <v>0.69437070000000001</v>
      </c>
      <c r="BH45" s="570">
        <v>0.49537189999999998</v>
      </c>
      <c r="BI45" s="570">
        <v>0.52003670000000002</v>
      </c>
      <c r="BJ45" s="570">
        <v>0.50494799999999995</v>
      </c>
      <c r="BK45" s="570">
        <v>0.60062070000000001</v>
      </c>
      <c r="BL45" s="570">
        <v>0.55815539999999997</v>
      </c>
      <c r="BM45" s="570">
        <v>0.74853479999999994</v>
      </c>
      <c r="BN45" s="570">
        <v>0.78245880000000001</v>
      </c>
      <c r="BO45" s="570">
        <v>0.77229639999999999</v>
      </c>
      <c r="BP45" s="570">
        <v>0.73358520000000005</v>
      </c>
      <c r="BQ45" s="570">
        <v>0.72199340000000001</v>
      </c>
      <c r="BR45" s="570">
        <v>0.71446189999999998</v>
      </c>
      <c r="BS45" s="570">
        <v>0.59416769999999997</v>
      </c>
      <c r="BT45" s="570">
        <v>0.54549400000000003</v>
      </c>
      <c r="BU45" s="570">
        <v>0.56492880000000001</v>
      </c>
      <c r="BV45" s="570">
        <v>0.55829680000000004</v>
      </c>
    </row>
    <row r="46" spans="1:74" ht="11.15" customHeight="1" x14ac:dyDescent="0.25">
      <c r="A46" s="415" t="s">
        <v>1216</v>
      </c>
      <c r="B46" s="418" t="s">
        <v>1234</v>
      </c>
      <c r="C46" s="569">
        <v>1.0344322610000001</v>
      </c>
      <c r="D46" s="569">
        <v>1.0478846589999999</v>
      </c>
      <c r="E46" s="569">
        <v>1.2368414860000001</v>
      </c>
      <c r="F46" s="569">
        <v>1.3268352960000001</v>
      </c>
      <c r="G46" s="569">
        <v>1.3545300199999999</v>
      </c>
      <c r="H46" s="569">
        <v>1.401048235</v>
      </c>
      <c r="I46" s="569">
        <v>1.3348488570000001</v>
      </c>
      <c r="J46" s="569">
        <v>1.3712217019999999</v>
      </c>
      <c r="K46" s="569">
        <v>1.31975526</v>
      </c>
      <c r="L46" s="569">
        <v>1.3344968100000001</v>
      </c>
      <c r="M46" s="569">
        <v>1.080325432</v>
      </c>
      <c r="N46" s="569">
        <v>1.1062455760000001</v>
      </c>
      <c r="O46" s="569">
        <v>1.17761994</v>
      </c>
      <c r="P46" s="569">
        <v>1.199888037</v>
      </c>
      <c r="Q46" s="569">
        <v>1.4043811500000001</v>
      </c>
      <c r="R46" s="569">
        <v>1.509701009</v>
      </c>
      <c r="S46" s="569">
        <v>1.5529298410000001</v>
      </c>
      <c r="T46" s="569">
        <v>1.5739774120000001</v>
      </c>
      <c r="U46" s="569">
        <v>1.356433829</v>
      </c>
      <c r="V46" s="569">
        <v>1.3378982589999999</v>
      </c>
      <c r="W46" s="569">
        <v>1.248995699</v>
      </c>
      <c r="X46" s="569">
        <v>0.96301361500000005</v>
      </c>
      <c r="Y46" s="569">
        <v>1.29252616</v>
      </c>
      <c r="Z46" s="569">
        <v>1.296952675</v>
      </c>
      <c r="AA46" s="569">
        <v>1.291026781</v>
      </c>
      <c r="AB46" s="569">
        <v>1.3680455979999999</v>
      </c>
      <c r="AC46" s="569">
        <v>1.626209673</v>
      </c>
      <c r="AD46" s="569">
        <v>1.6491674380000001</v>
      </c>
      <c r="AE46" s="569">
        <v>1.8380618289999999</v>
      </c>
      <c r="AF46" s="569">
        <v>1.6745329790000001</v>
      </c>
      <c r="AG46" s="569">
        <v>1.385658149</v>
      </c>
      <c r="AH46" s="569">
        <v>1.561282445</v>
      </c>
      <c r="AI46" s="569">
        <v>1.5238516559999999</v>
      </c>
      <c r="AJ46" s="569">
        <v>1.550027832</v>
      </c>
      <c r="AK46" s="569">
        <v>1.5671428000000001</v>
      </c>
      <c r="AL46" s="569">
        <v>1.9106850559999999</v>
      </c>
      <c r="AM46" s="569">
        <v>1.8909406820000001</v>
      </c>
      <c r="AN46" s="569">
        <v>1.8858593109999999</v>
      </c>
      <c r="AO46" s="569">
        <v>2.027236824</v>
      </c>
      <c r="AP46" s="569">
        <v>2.437342976</v>
      </c>
      <c r="AQ46" s="569">
        <v>2.3467180910000001</v>
      </c>
      <c r="AR46" s="569">
        <v>2.1719721060000001</v>
      </c>
      <c r="AS46" s="569">
        <v>1.8112892709999999</v>
      </c>
      <c r="AT46" s="569">
        <v>1.62542068</v>
      </c>
      <c r="AU46" s="569">
        <v>1.767072837</v>
      </c>
      <c r="AV46" s="569">
        <v>1.6864137020000001</v>
      </c>
      <c r="AW46" s="569">
        <v>1.9089847369999999</v>
      </c>
      <c r="AX46" s="569">
        <v>1.9987681829999999</v>
      </c>
      <c r="AY46" s="569">
        <v>2.171960527</v>
      </c>
      <c r="AZ46" s="569">
        <v>1.926283261</v>
      </c>
      <c r="BA46" s="569">
        <v>2.3174621229999999</v>
      </c>
      <c r="BB46" s="569">
        <v>2.302140262</v>
      </c>
      <c r="BC46" s="569">
        <v>2.2967300000000002</v>
      </c>
      <c r="BD46" s="569">
        <v>2.6361810000000001</v>
      </c>
      <c r="BE46" s="570">
        <v>2.1520000000000001</v>
      </c>
      <c r="BF46" s="570">
        <v>1.914175</v>
      </c>
      <c r="BG46" s="570">
        <v>1.8159110000000001</v>
      </c>
      <c r="BH46" s="570">
        <v>1.976537</v>
      </c>
      <c r="BI46" s="570">
        <v>1.8997919999999999</v>
      </c>
      <c r="BJ46" s="570">
        <v>2.7656580000000002</v>
      </c>
      <c r="BK46" s="570">
        <v>3.1749510000000001</v>
      </c>
      <c r="BL46" s="570">
        <v>2.512289</v>
      </c>
      <c r="BM46" s="570">
        <v>2.693619</v>
      </c>
      <c r="BN46" s="570">
        <v>2.7423389999999999</v>
      </c>
      <c r="BO46" s="570">
        <v>2.8492540000000002</v>
      </c>
      <c r="BP46" s="570">
        <v>2.7023890000000002</v>
      </c>
      <c r="BQ46" s="570">
        <v>2.3043770000000001</v>
      </c>
      <c r="BR46" s="570">
        <v>2.0200610000000001</v>
      </c>
      <c r="BS46" s="570">
        <v>2.1528160000000001</v>
      </c>
      <c r="BT46" s="570">
        <v>2.224539</v>
      </c>
      <c r="BU46" s="570">
        <v>2.1385809999999998</v>
      </c>
      <c r="BV46" s="570">
        <v>2.952467</v>
      </c>
    </row>
    <row r="47" spans="1:74" ht="11.15" customHeight="1" x14ac:dyDescent="0.25">
      <c r="A47" s="415" t="s">
        <v>1217</v>
      </c>
      <c r="B47" s="416" t="s">
        <v>1235</v>
      </c>
      <c r="C47" s="569">
        <v>5.9623870000000004E-3</v>
      </c>
      <c r="D47" s="569">
        <v>-6.9955939999999999E-3</v>
      </c>
      <c r="E47" s="569">
        <v>1.6701441000000001E-2</v>
      </c>
      <c r="F47" s="569">
        <v>1.7171438000000001E-2</v>
      </c>
      <c r="G47" s="569">
        <v>3.0436788999999999E-2</v>
      </c>
      <c r="H47" s="569">
        <v>2.6693083999999999E-2</v>
      </c>
      <c r="I47" s="569">
        <v>4.6497585000000001E-2</v>
      </c>
      <c r="J47" s="569">
        <v>4.6994437999999999E-2</v>
      </c>
      <c r="K47" s="569">
        <v>2.5424987999999999E-2</v>
      </c>
      <c r="L47" s="569">
        <v>6.8488810000000002E-3</v>
      </c>
      <c r="M47" s="569">
        <v>-3.8128179999999999E-3</v>
      </c>
      <c r="N47" s="569">
        <v>2.9996304000000001E-2</v>
      </c>
      <c r="O47" s="569">
        <v>1.84694E-4</v>
      </c>
      <c r="P47" s="569">
        <v>4.2264520000000003E-3</v>
      </c>
      <c r="Q47" s="569">
        <v>2.82074E-3</v>
      </c>
      <c r="R47" s="569">
        <v>1.4089292999999999E-2</v>
      </c>
      <c r="S47" s="569">
        <v>1.5816340000000002E-2</v>
      </c>
      <c r="T47" s="569">
        <v>2.6591838E-2</v>
      </c>
      <c r="U47" s="569">
        <v>2.4359842999999999E-2</v>
      </c>
      <c r="V47" s="569">
        <v>3.9052821000000001E-2</v>
      </c>
      <c r="W47" s="569">
        <v>1.2900429999999999E-2</v>
      </c>
      <c r="X47" s="569">
        <v>-3.6311429999999999E-3</v>
      </c>
      <c r="Y47" s="569">
        <v>-3.6986700000000001E-4</v>
      </c>
      <c r="Z47" s="569">
        <v>-7.8475219999999991E-3</v>
      </c>
      <c r="AA47" s="569">
        <v>-1.3156800999999999E-2</v>
      </c>
      <c r="AB47" s="569">
        <v>-6.3789999993000004E-6</v>
      </c>
      <c r="AC47" s="569">
        <v>5.671728E-3</v>
      </c>
      <c r="AD47" s="569">
        <v>2.2618002000000002E-2</v>
      </c>
      <c r="AE47" s="569">
        <v>3.1618345999999999E-2</v>
      </c>
      <c r="AF47" s="569">
        <v>4.2010309000000003E-2</v>
      </c>
      <c r="AG47" s="569">
        <v>3.5786501999999998E-2</v>
      </c>
      <c r="AH47" s="569">
        <v>2.4171141E-2</v>
      </c>
      <c r="AI47" s="569">
        <v>2.2565927999999999E-2</v>
      </c>
      <c r="AJ47" s="569">
        <v>4.5816090000000004E-3</v>
      </c>
      <c r="AK47" s="569">
        <v>-8.4463139999999999E-3</v>
      </c>
      <c r="AL47" s="569">
        <v>1.9376389999999999E-3</v>
      </c>
      <c r="AM47" s="569">
        <v>-5.4114590000000004E-3</v>
      </c>
      <c r="AN47" s="569">
        <v>-4.7293129999999997E-3</v>
      </c>
      <c r="AO47" s="569">
        <v>-6.8256330000000002E-3</v>
      </c>
      <c r="AP47" s="569">
        <v>9.9327570000000004E-3</v>
      </c>
      <c r="AQ47" s="569">
        <v>1.5970754E-2</v>
      </c>
      <c r="AR47" s="569">
        <v>3.4197300999999999E-2</v>
      </c>
      <c r="AS47" s="569">
        <v>3.5520319000000002E-2</v>
      </c>
      <c r="AT47" s="569">
        <v>2.5537140999999999E-2</v>
      </c>
      <c r="AU47" s="569">
        <v>1.9521238999999999E-2</v>
      </c>
      <c r="AV47" s="569">
        <v>3.1570819999999999E-3</v>
      </c>
      <c r="AW47" s="569">
        <v>8.3830869999999991E-3</v>
      </c>
      <c r="AX47" s="569">
        <v>1.1279178000000001E-2</v>
      </c>
      <c r="AY47" s="569">
        <v>-5.2359149999999998E-3</v>
      </c>
      <c r="AZ47" s="569">
        <v>1.684168E-3</v>
      </c>
      <c r="BA47" s="569">
        <v>1.3170552E-2</v>
      </c>
      <c r="BB47" s="569">
        <v>5.3020729000000003E-2</v>
      </c>
      <c r="BC47" s="569">
        <v>2.2420699999999998E-2</v>
      </c>
      <c r="BD47" s="569">
        <v>4.1458700000000001E-2</v>
      </c>
      <c r="BE47" s="570">
        <v>5.2056999999999999E-2</v>
      </c>
      <c r="BF47" s="570">
        <v>2.10715E-2</v>
      </c>
      <c r="BG47" s="570">
        <v>3.8376899999999999E-2</v>
      </c>
      <c r="BH47" s="570">
        <v>1.51433E-2</v>
      </c>
      <c r="BI47" s="570">
        <v>2.4251700000000001E-2</v>
      </c>
      <c r="BJ47" s="570">
        <v>1.22649E-2</v>
      </c>
      <c r="BK47" s="570">
        <v>-1.14771E-2</v>
      </c>
      <c r="BL47" s="570">
        <v>4.7614900000000002E-3</v>
      </c>
      <c r="BM47" s="570">
        <v>1.2881E-2</v>
      </c>
      <c r="BN47" s="570">
        <v>5.08662E-2</v>
      </c>
      <c r="BO47" s="570">
        <v>1.6443599999999999E-2</v>
      </c>
      <c r="BP47" s="570">
        <v>4.0904299999999998E-2</v>
      </c>
      <c r="BQ47" s="570">
        <v>4.6777399999999997E-2</v>
      </c>
      <c r="BR47" s="570">
        <v>2.4022000000000002E-3</v>
      </c>
      <c r="BS47" s="570">
        <v>3.04245E-2</v>
      </c>
      <c r="BT47" s="570">
        <v>9.4634899999999997E-3</v>
      </c>
      <c r="BU47" s="570">
        <v>1.03035E-2</v>
      </c>
      <c r="BV47" s="570">
        <v>7.3397999999999996E-3</v>
      </c>
    </row>
    <row r="48" spans="1:74" ht="11.15" customHeight="1" x14ac:dyDescent="0.25">
      <c r="A48" s="415" t="s">
        <v>1218</v>
      </c>
      <c r="B48" s="416" t="s">
        <v>1143</v>
      </c>
      <c r="C48" s="569">
        <v>11.999530379999999</v>
      </c>
      <c r="D48" s="569">
        <v>11.46291808</v>
      </c>
      <c r="E48" s="569">
        <v>10.858501589999999</v>
      </c>
      <c r="F48" s="569">
        <v>10.329958585</v>
      </c>
      <c r="G48" s="569">
        <v>11.366427031000001</v>
      </c>
      <c r="H48" s="569">
        <v>13.692904585999999</v>
      </c>
      <c r="I48" s="569">
        <v>16.016449942000001</v>
      </c>
      <c r="J48" s="569">
        <v>16.223851365000002</v>
      </c>
      <c r="K48" s="569">
        <v>14.427335572</v>
      </c>
      <c r="L48" s="569">
        <v>12.232683153</v>
      </c>
      <c r="M48" s="569">
        <v>10.495449016</v>
      </c>
      <c r="N48" s="569">
        <v>11.93220863</v>
      </c>
      <c r="O48" s="569">
        <v>11.617133659</v>
      </c>
      <c r="P48" s="569">
        <v>10.151813969999999</v>
      </c>
      <c r="Q48" s="569">
        <v>9.7536751160000001</v>
      </c>
      <c r="R48" s="569">
        <v>9.7724496510000005</v>
      </c>
      <c r="S48" s="569">
        <v>12.247506777</v>
      </c>
      <c r="T48" s="569">
        <v>13.301377123</v>
      </c>
      <c r="U48" s="569">
        <v>15.075556855</v>
      </c>
      <c r="V48" s="569">
        <v>15.351168962999999</v>
      </c>
      <c r="W48" s="569">
        <v>13.9424051</v>
      </c>
      <c r="X48" s="569">
        <v>12.046732613</v>
      </c>
      <c r="Y48" s="569">
        <v>10.282098003</v>
      </c>
      <c r="Z48" s="569">
        <v>11.854639669000001</v>
      </c>
      <c r="AA48" s="569">
        <v>11.823401164</v>
      </c>
      <c r="AB48" s="569">
        <v>9.3480001309999992</v>
      </c>
      <c r="AC48" s="569">
        <v>10.498290535000001</v>
      </c>
      <c r="AD48" s="569">
        <v>10.520397861999999</v>
      </c>
      <c r="AE48" s="569">
        <v>11.777056180000001</v>
      </c>
      <c r="AF48" s="569">
        <v>14.263717612000001</v>
      </c>
      <c r="AG48" s="569">
        <v>15.161433285999999</v>
      </c>
      <c r="AH48" s="569">
        <v>15.264172644</v>
      </c>
      <c r="AI48" s="569">
        <v>13.551901466</v>
      </c>
      <c r="AJ48" s="569">
        <v>11.359625006</v>
      </c>
      <c r="AK48" s="569">
        <v>10.357539593</v>
      </c>
      <c r="AL48" s="569">
        <v>11.803034047000001</v>
      </c>
      <c r="AM48" s="569">
        <v>11.234954325</v>
      </c>
      <c r="AN48" s="569">
        <v>10.008751546999999</v>
      </c>
      <c r="AO48" s="569">
        <v>10.513952640999999</v>
      </c>
      <c r="AP48" s="569">
        <v>10.585920578</v>
      </c>
      <c r="AQ48" s="569">
        <v>11.778953258</v>
      </c>
      <c r="AR48" s="569">
        <v>13.678549875</v>
      </c>
      <c r="AS48" s="569">
        <v>14.52831593</v>
      </c>
      <c r="AT48" s="569">
        <v>14.627721209000001</v>
      </c>
      <c r="AU48" s="569">
        <v>13.83167774</v>
      </c>
      <c r="AV48" s="569">
        <v>11.556496257999999</v>
      </c>
      <c r="AW48" s="569">
        <v>10.875952996000001</v>
      </c>
      <c r="AX48" s="569">
        <v>12.307871207</v>
      </c>
      <c r="AY48" s="569">
        <v>11.567584420999999</v>
      </c>
      <c r="AZ48" s="569">
        <v>10.688180959</v>
      </c>
      <c r="BA48" s="569">
        <v>11.295625876000001</v>
      </c>
      <c r="BB48" s="569">
        <v>10.37862005</v>
      </c>
      <c r="BC48" s="569">
        <v>10.980359999999999</v>
      </c>
      <c r="BD48" s="569">
        <v>13.44624</v>
      </c>
      <c r="BE48" s="570">
        <v>16.095009999999998</v>
      </c>
      <c r="BF48" s="570">
        <v>16.803229999999999</v>
      </c>
      <c r="BG48" s="570">
        <v>14.658329999999999</v>
      </c>
      <c r="BH48" s="570">
        <v>11.88344</v>
      </c>
      <c r="BI48" s="570">
        <v>10.47927</v>
      </c>
      <c r="BJ48" s="570">
        <v>12.4077</v>
      </c>
      <c r="BK48" s="570">
        <v>12.26699</v>
      </c>
      <c r="BL48" s="570">
        <v>10.26149</v>
      </c>
      <c r="BM48" s="570">
        <v>10.86769</v>
      </c>
      <c r="BN48" s="570">
        <v>10.23686</v>
      </c>
      <c r="BO48" s="570">
        <v>12.17525</v>
      </c>
      <c r="BP48" s="570">
        <v>14.79429</v>
      </c>
      <c r="BQ48" s="570">
        <v>16.20168</v>
      </c>
      <c r="BR48" s="570">
        <v>16.502569999999999</v>
      </c>
      <c r="BS48" s="570">
        <v>14.615640000000001</v>
      </c>
      <c r="BT48" s="570">
        <v>12.118779999999999</v>
      </c>
      <c r="BU48" s="570">
        <v>10.777060000000001</v>
      </c>
      <c r="BV48" s="570">
        <v>12.80607</v>
      </c>
    </row>
    <row r="49" spans="1:74" ht="11.15" customHeight="1" x14ac:dyDescent="0.25">
      <c r="A49" s="415" t="s">
        <v>1219</v>
      </c>
      <c r="B49" s="416" t="s">
        <v>1236</v>
      </c>
      <c r="C49" s="569">
        <v>9.2814150000000009</v>
      </c>
      <c r="D49" s="569">
        <v>8.5258289999999999</v>
      </c>
      <c r="E49" s="569">
        <v>8.3029299999999999</v>
      </c>
      <c r="F49" s="569">
        <v>8.7652889999999992</v>
      </c>
      <c r="G49" s="569">
        <v>9.4071470000000001</v>
      </c>
      <c r="H49" s="569">
        <v>12.186907</v>
      </c>
      <c r="I49" s="569">
        <v>14.772167</v>
      </c>
      <c r="J49" s="569">
        <v>14.966174000000001</v>
      </c>
      <c r="K49" s="569">
        <v>12.238255000000001</v>
      </c>
      <c r="L49" s="569">
        <v>9.3914259999999992</v>
      </c>
      <c r="M49" s="569">
        <v>8.3778380000000006</v>
      </c>
      <c r="N49" s="569">
        <v>9.2198180000000001</v>
      </c>
      <c r="O49" s="569">
        <v>9.159459</v>
      </c>
      <c r="P49" s="569">
        <v>8.2917919999999992</v>
      </c>
      <c r="Q49" s="569">
        <v>8.1879369999999998</v>
      </c>
      <c r="R49" s="569">
        <v>8.4195379999999993</v>
      </c>
      <c r="S49" s="569">
        <v>11.179971999999999</v>
      </c>
      <c r="T49" s="569">
        <v>12.671124000000001</v>
      </c>
      <c r="U49" s="569">
        <v>15.377575</v>
      </c>
      <c r="V49" s="569">
        <v>15.648049</v>
      </c>
      <c r="W49" s="569">
        <v>12.496091</v>
      </c>
      <c r="X49" s="569">
        <v>10.360624</v>
      </c>
      <c r="Y49" s="569">
        <v>8.5015280000000004</v>
      </c>
      <c r="Z49" s="569">
        <v>9.423686</v>
      </c>
      <c r="AA49" s="569">
        <v>9.3141230000000004</v>
      </c>
      <c r="AB49" s="569">
        <v>7.923044</v>
      </c>
      <c r="AC49" s="569">
        <v>8.6103179999999995</v>
      </c>
      <c r="AD49" s="569">
        <v>9.1216190000000008</v>
      </c>
      <c r="AE49" s="569">
        <v>10.972265</v>
      </c>
      <c r="AF49" s="569">
        <v>14.198320000000001</v>
      </c>
      <c r="AG49" s="569">
        <v>15.024151</v>
      </c>
      <c r="AH49" s="569">
        <v>14.659678</v>
      </c>
      <c r="AI49" s="569">
        <v>12.714245</v>
      </c>
      <c r="AJ49" s="569">
        <v>9.5341269999999998</v>
      </c>
      <c r="AK49" s="569">
        <v>8.6415474999999997</v>
      </c>
      <c r="AL49" s="569">
        <v>9.3137609999999995</v>
      </c>
      <c r="AM49" s="569">
        <v>9.5988720997999994</v>
      </c>
      <c r="AN49" s="569">
        <v>8.6260087024000001</v>
      </c>
      <c r="AO49" s="569">
        <v>9.2200428077000005</v>
      </c>
      <c r="AP49" s="569">
        <v>9.5379986334000009</v>
      </c>
      <c r="AQ49" s="569">
        <v>11.585697829000001</v>
      </c>
      <c r="AR49" s="569">
        <v>13.125923809</v>
      </c>
      <c r="AS49" s="569">
        <v>15.121498278000001</v>
      </c>
      <c r="AT49" s="569">
        <v>14.107701644</v>
      </c>
      <c r="AU49" s="569">
        <v>12.728418144999999</v>
      </c>
      <c r="AV49" s="569">
        <v>9.9099987791000004</v>
      </c>
      <c r="AW49" s="569">
        <v>8.9218019053000006</v>
      </c>
      <c r="AX49" s="569">
        <v>9.9430690240999997</v>
      </c>
      <c r="AY49" s="569">
        <v>10.160792547</v>
      </c>
      <c r="AZ49" s="569">
        <v>8.7841151918999998</v>
      </c>
      <c r="BA49" s="569">
        <v>9.3048984078999997</v>
      </c>
      <c r="BB49" s="569">
        <v>9.5490824774000007</v>
      </c>
      <c r="BC49" s="569">
        <v>11.141016201999999</v>
      </c>
      <c r="BD49" s="569">
        <v>11.8734</v>
      </c>
      <c r="BE49" s="570">
        <v>15.29162</v>
      </c>
      <c r="BF49" s="570">
        <v>15.969900000000001</v>
      </c>
      <c r="BG49" s="570">
        <v>13.323589999999999</v>
      </c>
      <c r="BH49" s="570">
        <v>10.21448</v>
      </c>
      <c r="BI49" s="570">
        <v>8.9477569999999993</v>
      </c>
      <c r="BJ49" s="570">
        <v>9.9388100000000001</v>
      </c>
      <c r="BK49" s="570">
        <v>9.7251849999999997</v>
      </c>
      <c r="BL49" s="570">
        <v>8.8829759999999993</v>
      </c>
      <c r="BM49" s="570">
        <v>9.3031760000000006</v>
      </c>
      <c r="BN49" s="570">
        <v>9.1844710000000003</v>
      </c>
      <c r="BO49" s="570">
        <v>11.43281</v>
      </c>
      <c r="BP49" s="570">
        <v>14.48409</v>
      </c>
      <c r="BQ49" s="570">
        <v>16.228210000000001</v>
      </c>
      <c r="BR49" s="570">
        <v>16.187460000000002</v>
      </c>
      <c r="BS49" s="570">
        <v>13.34127</v>
      </c>
      <c r="BT49" s="570">
        <v>10.20867</v>
      </c>
      <c r="BU49" s="570">
        <v>8.9308700000000005</v>
      </c>
      <c r="BV49" s="570">
        <v>9.9137950000000004</v>
      </c>
    </row>
    <row r="50" spans="1:74" ht="11.15" customHeight="1" x14ac:dyDescent="0.25">
      <c r="A50" s="409"/>
      <c r="B50" s="102" t="s">
        <v>1220</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67"/>
      <c r="BF50" s="267"/>
      <c r="BG50" s="267"/>
      <c r="BH50" s="267"/>
      <c r="BI50" s="267"/>
      <c r="BJ50" s="267"/>
      <c r="BK50" s="267"/>
      <c r="BL50" s="267"/>
      <c r="BM50" s="267"/>
      <c r="BN50" s="267"/>
      <c r="BO50" s="267"/>
      <c r="BP50" s="267"/>
      <c r="BQ50" s="267"/>
      <c r="BR50" s="267"/>
      <c r="BS50" s="267"/>
      <c r="BT50" s="267"/>
      <c r="BU50" s="267"/>
      <c r="BV50" s="267"/>
    </row>
    <row r="51" spans="1:74" ht="11.15" customHeight="1" x14ac:dyDescent="0.25">
      <c r="A51" s="415" t="s">
        <v>1221</v>
      </c>
      <c r="B51" s="416" t="s">
        <v>1394</v>
      </c>
      <c r="C51" s="569">
        <v>6.7386299000000003</v>
      </c>
      <c r="D51" s="569">
        <v>6.2655998029999997</v>
      </c>
      <c r="E51" s="569">
        <v>5.2507060499999998</v>
      </c>
      <c r="F51" s="569">
        <v>3.3136149119999998</v>
      </c>
      <c r="G51" s="569">
        <v>2.7752561080000002</v>
      </c>
      <c r="H51" s="569">
        <v>4.0171460999999997</v>
      </c>
      <c r="I51" s="569">
        <v>7.0319250809999998</v>
      </c>
      <c r="J51" s="569">
        <v>8.5141117130000001</v>
      </c>
      <c r="K51" s="569">
        <v>7.3721771250000003</v>
      </c>
      <c r="L51" s="569">
        <v>7.5975176390000003</v>
      </c>
      <c r="M51" s="569">
        <v>7.470125232</v>
      </c>
      <c r="N51" s="569">
        <v>7.6858703290000001</v>
      </c>
      <c r="O51" s="569">
        <v>5.7892194300000002</v>
      </c>
      <c r="P51" s="569">
        <v>5.1808543870000001</v>
      </c>
      <c r="Q51" s="569">
        <v>5.9783127919999997</v>
      </c>
      <c r="R51" s="569">
        <v>3.89739411</v>
      </c>
      <c r="S51" s="569">
        <v>3.5301062170000002</v>
      </c>
      <c r="T51" s="569">
        <v>5.256247471</v>
      </c>
      <c r="U51" s="569">
        <v>7.7660466259999996</v>
      </c>
      <c r="V51" s="569">
        <v>10.19421354</v>
      </c>
      <c r="W51" s="569">
        <v>8.6889623010000001</v>
      </c>
      <c r="X51" s="569">
        <v>9.2273004580000002</v>
      </c>
      <c r="Y51" s="569">
        <v>6.8782866570000003</v>
      </c>
      <c r="Z51" s="569">
        <v>7.7919163469999999</v>
      </c>
      <c r="AA51" s="569">
        <v>6.069607639</v>
      </c>
      <c r="AB51" s="569">
        <v>5.2230683180000002</v>
      </c>
      <c r="AC51" s="569">
        <v>5.5799360519999999</v>
      </c>
      <c r="AD51" s="569">
        <v>5.1326935110000003</v>
      </c>
      <c r="AE51" s="569">
        <v>5.0891369600000003</v>
      </c>
      <c r="AF51" s="569">
        <v>7.562184727</v>
      </c>
      <c r="AG51" s="569">
        <v>11.035394252</v>
      </c>
      <c r="AH51" s="569">
        <v>9.7649278450000008</v>
      </c>
      <c r="AI51" s="569">
        <v>8.1553367140000006</v>
      </c>
      <c r="AJ51" s="569">
        <v>7.6295810130000001</v>
      </c>
      <c r="AK51" s="569">
        <v>6.9748993239999999</v>
      </c>
      <c r="AL51" s="569">
        <v>7.2593644719999997</v>
      </c>
      <c r="AM51" s="569">
        <v>6.1126573129999997</v>
      </c>
      <c r="AN51" s="569">
        <v>5.0002166949999998</v>
      </c>
      <c r="AO51" s="569">
        <v>4.5898611359999997</v>
      </c>
      <c r="AP51" s="569">
        <v>4.8902974989999999</v>
      </c>
      <c r="AQ51" s="569">
        <v>4.1572560310000002</v>
      </c>
      <c r="AR51" s="569">
        <v>6.1673180690000002</v>
      </c>
      <c r="AS51" s="569">
        <v>8.6330837270000007</v>
      </c>
      <c r="AT51" s="569">
        <v>10.804256326000001</v>
      </c>
      <c r="AU51" s="569">
        <v>9.9873065420000007</v>
      </c>
      <c r="AV51" s="569">
        <v>8.5270265559999991</v>
      </c>
      <c r="AW51" s="569">
        <v>8.0322387939999995</v>
      </c>
      <c r="AX51" s="569">
        <v>8.9690309100000007</v>
      </c>
      <c r="AY51" s="569">
        <v>7.5854062669999998</v>
      </c>
      <c r="AZ51" s="569">
        <v>6.5246311629999996</v>
      </c>
      <c r="BA51" s="569">
        <v>6.2940376669999996</v>
      </c>
      <c r="BB51" s="569">
        <v>5.0281788289999998</v>
      </c>
      <c r="BC51" s="569">
        <v>2.8537080000000001</v>
      </c>
      <c r="BD51" s="569">
        <v>4.9307720000000002</v>
      </c>
      <c r="BE51" s="570">
        <v>7.8373220000000003</v>
      </c>
      <c r="BF51" s="570">
        <v>9.4114389999999997</v>
      </c>
      <c r="BG51" s="570">
        <v>8.3354040000000005</v>
      </c>
      <c r="BH51" s="570">
        <v>6.8440659999999998</v>
      </c>
      <c r="BI51" s="570">
        <v>5.394323</v>
      </c>
      <c r="BJ51" s="570">
        <v>6.8544460000000003</v>
      </c>
      <c r="BK51" s="570">
        <v>5.8008959999999998</v>
      </c>
      <c r="BL51" s="570">
        <v>3.8284210000000001</v>
      </c>
      <c r="BM51" s="570">
        <v>4.0920969999999999</v>
      </c>
      <c r="BN51" s="570">
        <v>3.6505809999999999</v>
      </c>
      <c r="BO51" s="570">
        <v>3.968588</v>
      </c>
      <c r="BP51" s="570">
        <v>5.8234250000000003</v>
      </c>
      <c r="BQ51" s="570">
        <v>8.4182129999999997</v>
      </c>
      <c r="BR51" s="570">
        <v>9.0560989999999997</v>
      </c>
      <c r="BS51" s="570">
        <v>8.3580229999999993</v>
      </c>
      <c r="BT51" s="570">
        <v>6.4403750000000004</v>
      </c>
      <c r="BU51" s="570">
        <v>5.3774730000000002</v>
      </c>
      <c r="BV51" s="570">
        <v>7.9572770000000004</v>
      </c>
    </row>
    <row r="52" spans="1:74" ht="11.15" customHeight="1" x14ac:dyDescent="0.25">
      <c r="A52" s="415" t="s">
        <v>1222</v>
      </c>
      <c r="B52" s="416" t="s">
        <v>80</v>
      </c>
      <c r="C52" s="569">
        <v>0.77109697499999996</v>
      </c>
      <c r="D52" s="569">
        <v>0.81095215200000004</v>
      </c>
      <c r="E52" s="569">
        <v>0.57208892499999997</v>
      </c>
      <c r="F52" s="569">
        <v>0.19561948500000001</v>
      </c>
      <c r="G52" s="569">
        <v>0.52635936000000005</v>
      </c>
      <c r="H52" s="569">
        <v>0.51135507800000002</v>
      </c>
      <c r="I52" s="569">
        <v>0.61886307699999998</v>
      </c>
      <c r="J52" s="569">
        <v>0.66163189600000005</v>
      </c>
      <c r="K52" s="569">
        <v>0.623199595</v>
      </c>
      <c r="L52" s="569">
        <v>0.60573158100000002</v>
      </c>
      <c r="M52" s="569">
        <v>0.80218220200000001</v>
      </c>
      <c r="N52" s="569">
        <v>0.84053186499999999</v>
      </c>
      <c r="O52" s="569">
        <v>0.54027245999999995</v>
      </c>
      <c r="P52" s="569">
        <v>0.46254534000000003</v>
      </c>
      <c r="Q52" s="569">
        <v>0.40926842099999999</v>
      </c>
      <c r="R52" s="569">
        <v>0.289279652</v>
      </c>
      <c r="S52" s="569">
        <v>0.45602637899999998</v>
      </c>
      <c r="T52" s="569">
        <v>0.47580077399999998</v>
      </c>
      <c r="U52" s="569">
        <v>0.601764246</v>
      </c>
      <c r="V52" s="569">
        <v>0.829657537</v>
      </c>
      <c r="W52" s="569">
        <v>0.67043670399999999</v>
      </c>
      <c r="X52" s="569">
        <v>0.72053160000000005</v>
      </c>
      <c r="Y52" s="569">
        <v>0.68511978799999995</v>
      </c>
      <c r="Z52" s="569">
        <v>0.60207715299999998</v>
      </c>
      <c r="AA52" s="569">
        <v>0.46238400699999999</v>
      </c>
      <c r="AB52" s="569">
        <v>0.78927633200000002</v>
      </c>
      <c r="AC52" s="569">
        <v>0.51973362400000001</v>
      </c>
      <c r="AD52" s="569">
        <v>0.19321258099999999</v>
      </c>
      <c r="AE52" s="569">
        <v>0.45410141399999998</v>
      </c>
      <c r="AF52" s="569">
        <v>0.749641962</v>
      </c>
      <c r="AG52" s="569">
        <v>1.077079908</v>
      </c>
      <c r="AH52" s="569">
        <v>0.93001191900000002</v>
      </c>
      <c r="AI52" s="569">
        <v>0.95122478399999999</v>
      </c>
      <c r="AJ52" s="569">
        <v>0.63114023299999999</v>
      </c>
      <c r="AK52" s="569">
        <v>0.39532853299999998</v>
      </c>
      <c r="AL52" s="569">
        <v>0.40806263100000001</v>
      </c>
      <c r="AM52" s="569">
        <v>0.20411573599999999</v>
      </c>
      <c r="AN52" s="569">
        <v>0.18391655700000001</v>
      </c>
      <c r="AO52" s="569">
        <v>0.117241999</v>
      </c>
      <c r="AP52" s="569">
        <v>0.21404900299999999</v>
      </c>
      <c r="AQ52" s="569">
        <v>0.249091651</v>
      </c>
      <c r="AR52" s="569">
        <v>0.23096994400000001</v>
      </c>
      <c r="AS52" s="569">
        <v>0.653761064</v>
      </c>
      <c r="AT52" s="569">
        <v>0.76450997700000001</v>
      </c>
      <c r="AU52" s="569">
        <v>0.96024131400000001</v>
      </c>
      <c r="AV52" s="569">
        <v>0.70978782600000001</v>
      </c>
      <c r="AW52" s="569">
        <v>0.46650653600000003</v>
      </c>
      <c r="AX52" s="569">
        <v>0.74172391400000004</v>
      </c>
      <c r="AY52" s="569">
        <v>0.57948822600000005</v>
      </c>
      <c r="AZ52" s="569">
        <v>0.27211144300000001</v>
      </c>
      <c r="BA52" s="569">
        <v>0.23660995800000001</v>
      </c>
      <c r="BB52" s="569">
        <v>0.14338267299999999</v>
      </c>
      <c r="BC52" s="569">
        <v>-1.34223E-2</v>
      </c>
      <c r="BD52" s="569">
        <v>0.13842180000000001</v>
      </c>
      <c r="BE52" s="570">
        <v>0.68561839999999996</v>
      </c>
      <c r="BF52" s="570">
        <v>0.80597569999999996</v>
      </c>
      <c r="BG52" s="570">
        <v>0.83145069999999999</v>
      </c>
      <c r="BH52" s="570">
        <v>0.6202839</v>
      </c>
      <c r="BI52" s="570">
        <v>0.52680870000000002</v>
      </c>
      <c r="BJ52" s="570">
        <v>0.59021650000000003</v>
      </c>
      <c r="BK52" s="570">
        <v>0.48076259999999998</v>
      </c>
      <c r="BL52" s="570">
        <v>0.63498509999999997</v>
      </c>
      <c r="BM52" s="570">
        <v>0.4089313</v>
      </c>
      <c r="BN52" s="570">
        <v>0.1163641</v>
      </c>
      <c r="BO52" s="570">
        <v>5.3100799999999997E-2</v>
      </c>
      <c r="BP52" s="570">
        <v>0.20112840000000001</v>
      </c>
      <c r="BQ52" s="570">
        <v>0.73670100000000005</v>
      </c>
      <c r="BR52" s="570">
        <v>0.84198530000000005</v>
      </c>
      <c r="BS52" s="570">
        <v>0.83777449999999998</v>
      </c>
      <c r="BT52" s="570">
        <v>0.61921459999999995</v>
      </c>
      <c r="BU52" s="570">
        <v>0.56537219999999999</v>
      </c>
      <c r="BV52" s="570">
        <v>0.40679189999999998</v>
      </c>
    </row>
    <row r="53" spans="1:74" ht="11.15" customHeight="1" x14ac:dyDescent="0.25">
      <c r="A53" s="415" t="s">
        <v>1223</v>
      </c>
      <c r="B53" s="418" t="s">
        <v>81</v>
      </c>
      <c r="C53" s="569">
        <v>1.681619</v>
      </c>
      <c r="D53" s="569">
        <v>0.98700200000000005</v>
      </c>
      <c r="E53" s="569">
        <v>1.1328050000000001</v>
      </c>
      <c r="F53" s="569">
        <v>1.5518430000000001</v>
      </c>
      <c r="G53" s="569">
        <v>1.692739</v>
      </c>
      <c r="H53" s="569">
        <v>1.6328549999999999</v>
      </c>
      <c r="I53" s="569">
        <v>1.6871499999999999</v>
      </c>
      <c r="J53" s="569">
        <v>1.6779310000000001</v>
      </c>
      <c r="K53" s="569">
        <v>1.3697699999999999</v>
      </c>
      <c r="L53" s="569">
        <v>0.83989499999999995</v>
      </c>
      <c r="M53" s="569">
        <v>0.80096400000000001</v>
      </c>
      <c r="N53" s="569">
        <v>1.110811</v>
      </c>
      <c r="O53" s="569">
        <v>1.6895450000000001</v>
      </c>
      <c r="P53" s="569">
        <v>1.486059</v>
      </c>
      <c r="Q53" s="569">
        <v>1.6710259999999999</v>
      </c>
      <c r="R53" s="569">
        <v>1.6306449999999999</v>
      </c>
      <c r="S53" s="569">
        <v>1.5976520000000001</v>
      </c>
      <c r="T53" s="569">
        <v>1.6280680000000001</v>
      </c>
      <c r="U53" s="569">
        <v>1.2786949999999999</v>
      </c>
      <c r="V53" s="569">
        <v>1.597801</v>
      </c>
      <c r="W53" s="569">
        <v>1.5999909999999999</v>
      </c>
      <c r="X53" s="569">
        <v>0.43859700000000001</v>
      </c>
      <c r="Y53" s="569">
        <v>0.78401299999999996</v>
      </c>
      <c r="Z53" s="569">
        <v>0.85660599999999998</v>
      </c>
      <c r="AA53" s="569">
        <v>1.287253</v>
      </c>
      <c r="AB53" s="569">
        <v>0.79981100000000005</v>
      </c>
      <c r="AC53" s="569">
        <v>0.84116299999999999</v>
      </c>
      <c r="AD53" s="569">
        <v>0.92222899999999997</v>
      </c>
      <c r="AE53" s="569">
        <v>1.6743269999999999</v>
      </c>
      <c r="AF53" s="569">
        <v>1.633953</v>
      </c>
      <c r="AG53" s="569">
        <v>1.683581</v>
      </c>
      <c r="AH53" s="569">
        <v>1.6814899999999999</v>
      </c>
      <c r="AI53" s="569">
        <v>1.6267119999999999</v>
      </c>
      <c r="AJ53" s="569">
        <v>1.1976100000000001</v>
      </c>
      <c r="AK53" s="569">
        <v>1.445614</v>
      </c>
      <c r="AL53" s="569">
        <v>1.6836230000000001</v>
      </c>
      <c r="AM53" s="569">
        <v>1.6563600000000001</v>
      </c>
      <c r="AN53" s="569">
        <v>1.4813890000000001</v>
      </c>
      <c r="AO53" s="569">
        <v>1.466126</v>
      </c>
      <c r="AP53" s="569">
        <v>0.864541</v>
      </c>
      <c r="AQ53" s="569">
        <v>1.692998</v>
      </c>
      <c r="AR53" s="569">
        <v>1.6332880000000001</v>
      </c>
      <c r="AS53" s="569">
        <v>1.684102</v>
      </c>
      <c r="AT53" s="569">
        <v>1.6794</v>
      </c>
      <c r="AU53" s="569">
        <v>1.6116630000000001</v>
      </c>
      <c r="AV53" s="569">
        <v>1.223462</v>
      </c>
      <c r="AW53" s="569">
        <v>0.92945900000000004</v>
      </c>
      <c r="AX53" s="569">
        <v>1.670466</v>
      </c>
      <c r="AY53" s="569">
        <v>1.6030679999999999</v>
      </c>
      <c r="AZ53" s="569">
        <v>1.519676</v>
      </c>
      <c r="BA53" s="569">
        <v>1.540951</v>
      </c>
      <c r="BB53" s="569">
        <v>1.636919</v>
      </c>
      <c r="BC53" s="569">
        <v>1.6954</v>
      </c>
      <c r="BD53" s="569">
        <v>1.62493</v>
      </c>
      <c r="BE53" s="570">
        <v>1.59598</v>
      </c>
      <c r="BF53" s="570">
        <v>1.59598</v>
      </c>
      <c r="BG53" s="570">
        <v>1.3969</v>
      </c>
      <c r="BH53" s="570">
        <v>0.92942000000000002</v>
      </c>
      <c r="BI53" s="570">
        <v>1.5444899999999999</v>
      </c>
      <c r="BJ53" s="570">
        <v>1.59598</v>
      </c>
      <c r="BK53" s="570">
        <v>1.59598</v>
      </c>
      <c r="BL53" s="570">
        <v>1.4930099999999999</v>
      </c>
      <c r="BM53" s="570">
        <v>1.59598</v>
      </c>
      <c r="BN53" s="570">
        <v>1.10433</v>
      </c>
      <c r="BO53" s="570">
        <v>0.95143</v>
      </c>
      <c r="BP53" s="570">
        <v>1.5444899999999999</v>
      </c>
      <c r="BQ53" s="570">
        <v>1.59598</v>
      </c>
      <c r="BR53" s="570">
        <v>1.59598</v>
      </c>
      <c r="BS53" s="570">
        <v>1.5444899999999999</v>
      </c>
      <c r="BT53" s="570">
        <v>1.59598</v>
      </c>
      <c r="BU53" s="570">
        <v>1.5444899999999999</v>
      </c>
      <c r="BV53" s="570">
        <v>1.59598</v>
      </c>
    </row>
    <row r="54" spans="1:74" ht="11.15" customHeight="1" x14ac:dyDescent="0.25">
      <c r="A54" s="415" t="s">
        <v>1224</v>
      </c>
      <c r="B54" s="418" t="s">
        <v>1139</v>
      </c>
      <c r="C54" s="569">
        <v>1.4400874640000001</v>
      </c>
      <c r="D54" s="569">
        <v>2.1507370469999998</v>
      </c>
      <c r="E54" s="569">
        <v>4.250898147</v>
      </c>
      <c r="F54" s="569">
        <v>4.5751611949999997</v>
      </c>
      <c r="G54" s="569">
        <v>4.5165743000000003</v>
      </c>
      <c r="H54" s="569">
        <v>4.541350274</v>
      </c>
      <c r="I54" s="569">
        <v>4.1658044170000004</v>
      </c>
      <c r="J54" s="569">
        <v>3.7336022710000001</v>
      </c>
      <c r="K54" s="569">
        <v>2.7561263280000001</v>
      </c>
      <c r="L54" s="569">
        <v>2.1256612580000001</v>
      </c>
      <c r="M54" s="569">
        <v>1.614671789</v>
      </c>
      <c r="N54" s="569">
        <v>1.9365462</v>
      </c>
      <c r="O54" s="569">
        <v>1.5525085869999999</v>
      </c>
      <c r="P54" s="569">
        <v>1.142140318</v>
      </c>
      <c r="Q54" s="569">
        <v>1.2044033460000001</v>
      </c>
      <c r="R54" s="569">
        <v>1.8906003069999999</v>
      </c>
      <c r="S54" s="569">
        <v>2.6231599299999999</v>
      </c>
      <c r="T54" s="569">
        <v>2.4320532730000002</v>
      </c>
      <c r="U54" s="569">
        <v>2.544211148</v>
      </c>
      <c r="V54" s="569">
        <v>2.5470647130000001</v>
      </c>
      <c r="W54" s="569">
        <v>1.6993932810000001</v>
      </c>
      <c r="X54" s="569">
        <v>1.3811552039999999</v>
      </c>
      <c r="Y54" s="569">
        <v>1.041836905</v>
      </c>
      <c r="Z54" s="569">
        <v>0.85189502299999997</v>
      </c>
      <c r="AA54" s="569">
        <v>0.71354003899999996</v>
      </c>
      <c r="AB54" s="569">
        <v>0.78295369000000004</v>
      </c>
      <c r="AC54" s="569">
        <v>0.97671466399999995</v>
      </c>
      <c r="AD54" s="569">
        <v>1.2148681969999999</v>
      </c>
      <c r="AE54" s="569">
        <v>1.367753185</v>
      </c>
      <c r="AF54" s="569">
        <v>1.49990139</v>
      </c>
      <c r="AG54" s="569">
        <v>1.791003455</v>
      </c>
      <c r="AH54" s="569">
        <v>1.5930497189999999</v>
      </c>
      <c r="AI54" s="569">
        <v>1.441431331</v>
      </c>
      <c r="AJ54" s="569">
        <v>1.1778585420000001</v>
      </c>
      <c r="AK54" s="569">
        <v>0.80149261400000005</v>
      </c>
      <c r="AL54" s="569">
        <v>0.84378632200000003</v>
      </c>
      <c r="AM54" s="569">
        <v>0.991611452</v>
      </c>
      <c r="AN54" s="569">
        <v>1.0774321630000001</v>
      </c>
      <c r="AO54" s="569">
        <v>1.5227165620000001</v>
      </c>
      <c r="AP54" s="569">
        <v>1.6434985419999999</v>
      </c>
      <c r="AQ54" s="569">
        <v>1.7850798450000001</v>
      </c>
      <c r="AR54" s="569">
        <v>1.777323381</v>
      </c>
      <c r="AS54" s="569">
        <v>1.8205883620000001</v>
      </c>
      <c r="AT54" s="569">
        <v>1.719584387</v>
      </c>
      <c r="AU54" s="569">
        <v>1.6961922309999999</v>
      </c>
      <c r="AV54" s="569">
        <v>0.850865855</v>
      </c>
      <c r="AW54" s="569">
        <v>0.77899569300000004</v>
      </c>
      <c r="AX54" s="569">
        <v>1.188239101</v>
      </c>
      <c r="AY54" s="569">
        <v>2.1261172479999999</v>
      </c>
      <c r="AZ54" s="569">
        <v>1.549467787</v>
      </c>
      <c r="BA54" s="569">
        <v>2.7679428069999998</v>
      </c>
      <c r="BB54" s="569">
        <v>3.3219412739999998</v>
      </c>
      <c r="BC54" s="569">
        <v>4.0199999999999996</v>
      </c>
      <c r="BD54" s="569">
        <v>3.82</v>
      </c>
      <c r="BE54" s="570">
        <v>4.6566549999999998</v>
      </c>
      <c r="BF54" s="570">
        <v>4.3002219999999998</v>
      </c>
      <c r="BG54" s="570">
        <v>3.6226020000000001</v>
      </c>
      <c r="BH54" s="570">
        <v>2.852786</v>
      </c>
      <c r="BI54" s="570">
        <v>2.626252</v>
      </c>
      <c r="BJ54" s="570">
        <v>2.9329740000000002</v>
      </c>
      <c r="BK54" s="570">
        <v>2.4326680000000001</v>
      </c>
      <c r="BL54" s="570">
        <v>2.5170080000000001</v>
      </c>
      <c r="BM54" s="570">
        <v>2.907365</v>
      </c>
      <c r="BN54" s="570">
        <v>3.1167050000000001</v>
      </c>
      <c r="BO54" s="570">
        <v>3.5401729999999998</v>
      </c>
      <c r="BP54" s="570">
        <v>3.3929840000000002</v>
      </c>
      <c r="BQ54" s="570">
        <v>3.4929060000000001</v>
      </c>
      <c r="BR54" s="570">
        <v>2.942358</v>
      </c>
      <c r="BS54" s="570">
        <v>2.353809</v>
      </c>
      <c r="BT54" s="570">
        <v>1.772448</v>
      </c>
      <c r="BU54" s="570">
        <v>1.4973620000000001</v>
      </c>
      <c r="BV54" s="570">
        <v>1.6032960000000001</v>
      </c>
    </row>
    <row r="55" spans="1:74" ht="11.15" customHeight="1" x14ac:dyDescent="0.25">
      <c r="A55" s="415" t="s">
        <v>1225</v>
      </c>
      <c r="B55" s="418" t="s">
        <v>1234</v>
      </c>
      <c r="C55" s="569">
        <v>3.0585081199999999</v>
      </c>
      <c r="D55" s="569">
        <v>3.735186138</v>
      </c>
      <c r="E55" s="569">
        <v>4.6320414369999998</v>
      </c>
      <c r="F55" s="569">
        <v>5.3136245989999997</v>
      </c>
      <c r="G55" s="569">
        <v>5.8761948110000004</v>
      </c>
      <c r="H55" s="569">
        <v>6.2246708230000003</v>
      </c>
      <c r="I55" s="569">
        <v>6.4068588829999999</v>
      </c>
      <c r="J55" s="569">
        <v>6.1551098440000001</v>
      </c>
      <c r="K55" s="569">
        <v>5.2461692329999998</v>
      </c>
      <c r="L55" s="569">
        <v>4.5137442920000002</v>
      </c>
      <c r="M55" s="569">
        <v>3.0815438749999999</v>
      </c>
      <c r="N55" s="569">
        <v>2.6448427919999999</v>
      </c>
      <c r="O55" s="569">
        <v>3.458614834</v>
      </c>
      <c r="P55" s="569">
        <v>4.0392360350000001</v>
      </c>
      <c r="Q55" s="569">
        <v>4.528087642</v>
      </c>
      <c r="R55" s="569">
        <v>5.3757033410000004</v>
      </c>
      <c r="S55" s="569">
        <v>6.334221726</v>
      </c>
      <c r="T55" s="569">
        <v>6.4522891739999997</v>
      </c>
      <c r="U55" s="569">
        <v>6.9588193309999999</v>
      </c>
      <c r="V55" s="569">
        <v>6.0423475590000004</v>
      </c>
      <c r="W55" s="569">
        <v>4.6206312709999997</v>
      </c>
      <c r="X55" s="569">
        <v>4.4158068930000001</v>
      </c>
      <c r="Y55" s="569">
        <v>3.8502675929999999</v>
      </c>
      <c r="Z55" s="569">
        <v>3.4361284269999999</v>
      </c>
      <c r="AA55" s="569">
        <v>3.6577483540000002</v>
      </c>
      <c r="AB55" s="569">
        <v>4.5476676170000001</v>
      </c>
      <c r="AC55" s="569">
        <v>5.4808753790000004</v>
      </c>
      <c r="AD55" s="569">
        <v>6.6820244879999997</v>
      </c>
      <c r="AE55" s="569">
        <v>7.2867197429999999</v>
      </c>
      <c r="AF55" s="569">
        <v>6.9273213880000002</v>
      </c>
      <c r="AG55" s="569">
        <v>6.4684078720000002</v>
      </c>
      <c r="AH55" s="569">
        <v>6.5512766689999999</v>
      </c>
      <c r="AI55" s="569">
        <v>5.7412304150000004</v>
      </c>
      <c r="AJ55" s="569">
        <v>4.8050844829999999</v>
      </c>
      <c r="AK55" s="569">
        <v>3.8800184369999999</v>
      </c>
      <c r="AL55" s="569">
        <v>3.5406357709999998</v>
      </c>
      <c r="AM55" s="569">
        <v>4.5700181689999999</v>
      </c>
      <c r="AN55" s="569">
        <v>4.8283335909999998</v>
      </c>
      <c r="AO55" s="569">
        <v>6.0433186819999998</v>
      </c>
      <c r="AP55" s="569">
        <v>6.6978883600000003</v>
      </c>
      <c r="AQ55" s="569">
        <v>7.4743497799999998</v>
      </c>
      <c r="AR55" s="569">
        <v>7.3416638470000004</v>
      </c>
      <c r="AS55" s="569">
        <v>7.2253106630000001</v>
      </c>
      <c r="AT55" s="569">
        <v>6.4925301150000001</v>
      </c>
      <c r="AU55" s="569">
        <v>5.7120835989999996</v>
      </c>
      <c r="AV55" s="569">
        <v>5.5168897159999997</v>
      </c>
      <c r="AW55" s="569">
        <v>4.9404467429999999</v>
      </c>
      <c r="AX55" s="569">
        <v>4.3108321089999997</v>
      </c>
      <c r="AY55" s="569">
        <v>4.559880229</v>
      </c>
      <c r="AZ55" s="569">
        <v>4.8096965120000004</v>
      </c>
      <c r="BA55" s="569">
        <v>5.5310784230000003</v>
      </c>
      <c r="BB55" s="569">
        <v>6.450818978</v>
      </c>
      <c r="BC55" s="569">
        <v>6.8371329999999997</v>
      </c>
      <c r="BD55" s="569">
        <v>6.5632460000000004</v>
      </c>
      <c r="BE55" s="570">
        <v>7.1196460000000004</v>
      </c>
      <c r="BF55" s="570">
        <v>7.2227860000000002</v>
      </c>
      <c r="BG55" s="570">
        <v>5.8938499999999996</v>
      </c>
      <c r="BH55" s="570">
        <v>6.2379490000000004</v>
      </c>
      <c r="BI55" s="570">
        <v>5.0576530000000002</v>
      </c>
      <c r="BJ55" s="570">
        <v>4.5013480000000001</v>
      </c>
      <c r="BK55" s="570">
        <v>4.9859809999999998</v>
      </c>
      <c r="BL55" s="570">
        <v>5.7018519999999997</v>
      </c>
      <c r="BM55" s="570">
        <v>6.3860849999999996</v>
      </c>
      <c r="BN55" s="570">
        <v>6.4021239999999997</v>
      </c>
      <c r="BO55" s="570">
        <v>7.937398</v>
      </c>
      <c r="BP55" s="570">
        <v>7.7470920000000003</v>
      </c>
      <c r="BQ55" s="570">
        <v>7.7908210000000002</v>
      </c>
      <c r="BR55" s="570">
        <v>8.1878440000000001</v>
      </c>
      <c r="BS55" s="570">
        <v>6.1607770000000004</v>
      </c>
      <c r="BT55" s="570">
        <v>6.3489769999999996</v>
      </c>
      <c r="BU55" s="570">
        <v>5.5883570000000002</v>
      </c>
      <c r="BV55" s="570">
        <v>4.0692839999999997</v>
      </c>
    </row>
    <row r="56" spans="1:74" ht="11.15" customHeight="1" x14ac:dyDescent="0.25">
      <c r="A56" s="415" t="s">
        <v>1226</v>
      </c>
      <c r="B56" s="416" t="s">
        <v>1235</v>
      </c>
      <c r="C56" s="569">
        <v>-8.6056369999999993E-2</v>
      </c>
      <c r="D56" s="569">
        <v>-7.3310157000000001E-2</v>
      </c>
      <c r="E56" s="569">
        <v>-3.7110936999999997E-2</v>
      </c>
      <c r="F56" s="569">
        <v>0.11117459</v>
      </c>
      <c r="G56" s="569">
        <v>2.5840476000000001E-2</v>
      </c>
      <c r="H56" s="569">
        <v>6.2729075999999995E-2</v>
      </c>
      <c r="I56" s="569">
        <v>5.8376076999999998E-2</v>
      </c>
      <c r="J56" s="569">
        <v>0.115582163</v>
      </c>
      <c r="K56" s="569">
        <v>1.7186996999999999E-2</v>
      </c>
      <c r="L56" s="569">
        <v>0.104039223</v>
      </c>
      <c r="M56" s="569">
        <v>-2.5185005E-2</v>
      </c>
      <c r="N56" s="569">
        <v>-8.7906481999999994E-2</v>
      </c>
      <c r="O56" s="569">
        <v>-4.2148355999999998E-2</v>
      </c>
      <c r="P56" s="569">
        <v>2.1762139E-2</v>
      </c>
      <c r="Q56" s="569">
        <v>-3.5326708999999998E-2</v>
      </c>
      <c r="R56" s="569">
        <v>-2.7250937999999999E-2</v>
      </c>
      <c r="S56" s="569">
        <v>1.3953679E-2</v>
      </c>
      <c r="T56" s="569">
        <v>6.2562403000000003E-2</v>
      </c>
      <c r="U56" s="569">
        <v>9.1778293999999996E-2</v>
      </c>
      <c r="V56" s="569">
        <v>9.5179879999999998E-3</v>
      </c>
      <c r="W56" s="569">
        <v>1.7040396999999999E-2</v>
      </c>
      <c r="X56" s="569">
        <v>6.1857600000000002E-4</v>
      </c>
      <c r="Y56" s="569">
        <v>1.5585458999999999E-2</v>
      </c>
      <c r="Z56" s="569">
        <v>4.0416632000000001E-2</v>
      </c>
      <c r="AA56" s="569">
        <v>-6.6468789999999996E-3</v>
      </c>
      <c r="AB56" s="569">
        <v>-5.5300963000000002E-2</v>
      </c>
      <c r="AC56" s="569">
        <v>8.5868590000000005E-3</v>
      </c>
      <c r="AD56" s="569">
        <v>-1.8369454E-2</v>
      </c>
      <c r="AE56" s="569">
        <v>-7.3624749000000003E-2</v>
      </c>
      <c r="AF56" s="569">
        <v>9.0770429999999999E-3</v>
      </c>
      <c r="AG56" s="569">
        <v>-3.2067805999999997E-2</v>
      </c>
      <c r="AH56" s="569">
        <v>-1.5163592E-2</v>
      </c>
      <c r="AI56" s="569">
        <v>4.1854503000000001E-2</v>
      </c>
      <c r="AJ56" s="569">
        <v>-3.6887386000000001E-2</v>
      </c>
      <c r="AK56" s="569">
        <v>-6.4325018999999997E-2</v>
      </c>
      <c r="AL56" s="569">
        <v>4.7852830000000004E-3</v>
      </c>
      <c r="AM56" s="569">
        <v>-5.6431489000000001E-2</v>
      </c>
      <c r="AN56" s="569">
        <v>1.5448678E-2</v>
      </c>
      <c r="AO56" s="569">
        <v>1.0213534E-2</v>
      </c>
      <c r="AP56" s="569">
        <v>8.8750159999999995E-3</v>
      </c>
      <c r="AQ56" s="569">
        <v>-0.113439125</v>
      </c>
      <c r="AR56" s="569">
        <v>-7.8109853000000007E-2</v>
      </c>
      <c r="AS56" s="569">
        <v>4.1998418000000003E-2</v>
      </c>
      <c r="AT56" s="569">
        <v>0.10151555499999999</v>
      </c>
      <c r="AU56" s="569">
        <v>-1.8081989999999999E-3</v>
      </c>
      <c r="AV56" s="569">
        <v>-3.1618062000000002E-2</v>
      </c>
      <c r="AW56" s="569">
        <v>-2.9027231000000001E-2</v>
      </c>
      <c r="AX56" s="569">
        <v>-0.11161428399999999</v>
      </c>
      <c r="AY56" s="569">
        <v>-0.210847216</v>
      </c>
      <c r="AZ56" s="569">
        <v>-0.163945638</v>
      </c>
      <c r="BA56" s="569">
        <v>-0.21931313999999999</v>
      </c>
      <c r="BB56" s="569">
        <v>-8.0298319000000007E-2</v>
      </c>
      <c r="BC56" s="569">
        <v>-7.5295200000000007E-2</v>
      </c>
      <c r="BD56" s="569">
        <v>-1.8004900000000001E-2</v>
      </c>
      <c r="BE56" s="570">
        <v>7.4913599999999997E-2</v>
      </c>
      <c r="BF56" s="570">
        <v>9.2134300000000002E-2</v>
      </c>
      <c r="BG56" s="570">
        <v>2.9005900000000001E-2</v>
      </c>
      <c r="BH56" s="570">
        <v>-4.1630800000000003E-2</v>
      </c>
      <c r="BI56" s="570">
        <v>7.8759199999999998E-3</v>
      </c>
      <c r="BJ56" s="570">
        <v>-0.12602930000000001</v>
      </c>
      <c r="BK56" s="570">
        <v>-0.24518570000000001</v>
      </c>
      <c r="BL56" s="570">
        <v>-0.20118079999999999</v>
      </c>
      <c r="BM56" s="570">
        <v>-0.2805339</v>
      </c>
      <c r="BN56" s="570">
        <v>-7.4204400000000004E-2</v>
      </c>
      <c r="BO56" s="570">
        <v>-0.155474</v>
      </c>
      <c r="BP56" s="570">
        <v>-0.1100714</v>
      </c>
      <c r="BQ56" s="570">
        <v>4.1863600000000001E-2</v>
      </c>
      <c r="BR56" s="570">
        <v>1.92173E-2</v>
      </c>
      <c r="BS56" s="570">
        <v>-4.1753100000000001E-2</v>
      </c>
      <c r="BT56" s="570">
        <v>-8.0397899999999994E-2</v>
      </c>
      <c r="BU56" s="570">
        <v>-0.14034550000000001</v>
      </c>
      <c r="BV56" s="570">
        <v>-9.0915599999999999E-2</v>
      </c>
    </row>
    <row r="57" spans="1:74" ht="11.15" customHeight="1" x14ac:dyDescent="0.25">
      <c r="A57" s="415" t="s">
        <v>1227</v>
      </c>
      <c r="B57" s="416" t="s">
        <v>1143</v>
      </c>
      <c r="C57" s="569">
        <v>13.603885089</v>
      </c>
      <c r="D57" s="569">
        <v>13.876166982999999</v>
      </c>
      <c r="E57" s="569">
        <v>15.801428622</v>
      </c>
      <c r="F57" s="569">
        <v>15.061037781</v>
      </c>
      <c r="G57" s="569">
        <v>15.412964055</v>
      </c>
      <c r="H57" s="569">
        <v>16.990106351000001</v>
      </c>
      <c r="I57" s="569">
        <v>19.968977535000001</v>
      </c>
      <c r="J57" s="569">
        <v>20.857968886999998</v>
      </c>
      <c r="K57" s="569">
        <v>17.384629277999998</v>
      </c>
      <c r="L57" s="569">
        <v>15.786588993000001</v>
      </c>
      <c r="M57" s="569">
        <v>13.744302093</v>
      </c>
      <c r="N57" s="569">
        <v>14.130695704000001</v>
      </c>
      <c r="O57" s="569">
        <v>12.988011954999999</v>
      </c>
      <c r="P57" s="569">
        <v>12.332597219</v>
      </c>
      <c r="Q57" s="569">
        <v>13.755771491999999</v>
      </c>
      <c r="R57" s="569">
        <v>13.056371472</v>
      </c>
      <c r="S57" s="569">
        <v>14.555119931</v>
      </c>
      <c r="T57" s="569">
        <v>16.307021095</v>
      </c>
      <c r="U57" s="569">
        <v>19.241314644999999</v>
      </c>
      <c r="V57" s="569">
        <v>21.220602336999999</v>
      </c>
      <c r="W57" s="569">
        <v>17.296454954000001</v>
      </c>
      <c r="X57" s="569">
        <v>16.184009731</v>
      </c>
      <c r="Y57" s="569">
        <v>13.255109402</v>
      </c>
      <c r="Z57" s="569">
        <v>13.579039582</v>
      </c>
      <c r="AA57" s="569">
        <v>12.18388616</v>
      </c>
      <c r="AB57" s="569">
        <v>12.087475994</v>
      </c>
      <c r="AC57" s="569">
        <v>13.407009578</v>
      </c>
      <c r="AD57" s="569">
        <v>14.126658322999999</v>
      </c>
      <c r="AE57" s="569">
        <v>15.798413553</v>
      </c>
      <c r="AF57" s="569">
        <v>18.382079510000001</v>
      </c>
      <c r="AG57" s="569">
        <v>22.023398681</v>
      </c>
      <c r="AH57" s="569">
        <v>20.50559256</v>
      </c>
      <c r="AI57" s="569">
        <v>17.957789747</v>
      </c>
      <c r="AJ57" s="569">
        <v>15.404386884999999</v>
      </c>
      <c r="AK57" s="569">
        <v>13.433027889</v>
      </c>
      <c r="AL57" s="569">
        <v>13.740257479</v>
      </c>
      <c r="AM57" s="569">
        <v>13.478331181</v>
      </c>
      <c r="AN57" s="569">
        <v>12.586736684</v>
      </c>
      <c r="AO57" s="569">
        <v>13.749477913</v>
      </c>
      <c r="AP57" s="569">
        <v>14.31914942</v>
      </c>
      <c r="AQ57" s="569">
        <v>15.245336182000001</v>
      </c>
      <c r="AR57" s="569">
        <v>17.072453388</v>
      </c>
      <c r="AS57" s="569">
        <v>20.058844233999999</v>
      </c>
      <c r="AT57" s="569">
        <v>21.561796359999999</v>
      </c>
      <c r="AU57" s="569">
        <v>19.965678487000002</v>
      </c>
      <c r="AV57" s="569">
        <v>16.796413891</v>
      </c>
      <c r="AW57" s="569">
        <v>15.118619535000001</v>
      </c>
      <c r="AX57" s="569">
        <v>16.768677749999998</v>
      </c>
      <c r="AY57" s="569">
        <v>16.243112753999998</v>
      </c>
      <c r="AZ57" s="569">
        <v>14.511637266999999</v>
      </c>
      <c r="BA57" s="569">
        <v>16.151306715</v>
      </c>
      <c r="BB57" s="569">
        <v>16.500942434999999</v>
      </c>
      <c r="BC57" s="569">
        <v>15.31752</v>
      </c>
      <c r="BD57" s="569">
        <v>17.059360000000002</v>
      </c>
      <c r="BE57" s="570">
        <v>21.970140000000001</v>
      </c>
      <c r="BF57" s="570">
        <v>23.428540000000002</v>
      </c>
      <c r="BG57" s="570">
        <v>20.109210000000001</v>
      </c>
      <c r="BH57" s="570">
        <v>17.442869999999999</v>
      </c>
      <c r="BI57" s="570">
        <v>15.157400000000001</v>
      </c>
      <c r="BJ57" s="570">
        <v>16.348939999999999</v>
      </c>
      <c r="BK57" s="570">
        <v>15.0511</v>
      </c>
      <c r="BL57" s="570">
        <v>13.9741</v>
      </c>
      <c r="BM57" s="570">
        <v>15.10993</v>
      </c>
      <c r="BN57" s="570">
        <v>14.315899999999999</v>
      </c>
      <c r="BO57" s="570">
        <v>16.29522</v>
      </c>
      <c r="BP57" s="570">
        <v>18.599049999999998</v>
      </c>
      <c r="BQ57" s="570">
        <v>22.07648</v>
      </c>
      <c r="BR57" s="570">
        <v>22.64348</v>
      </c>
      <c r="BS57" s="570">
        <v>19.21312</v>
      </c>
      <c r="BT57" s="570">
        <v>16.6966</v>
      </c>
      <c r="BU57" s="570">
        <v>14.43271</v>
      </c>
      <c r="BV57" s="570">
        <v>15.54171</v>
      </c>
    </row>
    <row r="58" spans="1:74" ht="11.15" customHeight="1" x14ac:dyDescent="0.25">
      <c r="A58" s="415" t="s">
        <v>1228</v>
      </c>
      <c r="B58" s="432" t="s">
        <v>1236</v>
      </c>
      <c r="C58" s="433">
        <v>20.685680990000002</v>
      </c>
      <c r="D58" s="433">
        <v>18.904187</v>
      </c>
      <c r="E58" s="433">
        <v>19.70140945</v>
      </c>
      <c r="F58" s="433">
        <v>19.523113940000002</v>
      </c>
      <c r="G58" s="433">
        <v>20.01195371</v>
      </c>
      <c r="H58" s="433">
        <v>22.48970491</v>
      </c>
      <c r="I58" s="433">
        <v>26.089874389999999</v>
      </c>
      <c r="J58" s="433">
        <v>27.22600714</v>
      </c>
      <c r="K58" s="433">
        <v>24.53295812</v>
      </c>
      <c r="L58" s="433">
        <v>21.166680929999998</v>
      </c>
      <c r="M58" s="433">
        <v>19.82928137</v>
      </c>
      <c r="N58" s="433">
        <v>21.158387149999999</v>
      </c>
      <c r="O58" s="433">
        <v>20.587225010000001</v>
      </c>
      <c r="P58" s="433">
        <v>19.001652740000001</v>
      </c>
      <c r="Q58" s="433">
        <v>19.58333171</v>
      </c>
      <c r="R58" s="433">
        <v>18.156372609999998</v>
      </c>
      <c r="S58" s="433">
        <v>20.790178900000001</v>
      </c>
      <c r="T58" s="433">
        <v>22.587389089999999</v>
      </c>
      <c r="U58" s="433">
        <v>25.598720050000001</v>
      </c>
      <c r="V58" s="433">
        <v>28.176796360000001</v>
      </c>
      <c r="W58" s="433">
        <v>24.96751411</v>
      </c>
      <c r="X58" s="433">
        <v>22.886097939999999</v>
      </c>
      <c r="Y58" s="433">
        <v>19.564699940000001</v>
      </c>
      <c r="Z58" s="433">
        <v>20.97757953</v>
      </c>
      <c r="AA58" s="433">
        <v>20.350577600000001</v>
      </c>
      <c r="AB58" s="433">
        <v>17.712830870000001</v>
      </c>
      <c r="AC58" s="433">
        <v>19.709462930000001</v>
      </c>
      <c r="AD58" s="433">
        <v>19.136582870000002</v>
      </c>
      <c r="AE58" s="433">
        <v>20.85492142</v>
      </c>
      <c r="AF58" s="433">
        <v>23.91463048</v>
      </c>
      <c r="AG58" s="433">
        <v>27.54383867</v>
      </c>
      <c r="AH58" s="433">
        <v>26.896477269999998</v>
      </c>
      <c r="AI58" s="433">
        <v>24.227449610000001</v>
      </c>
      <c r="AJ58" s="433">
        <v>21.092978410000001</v>
      </c>
      <c r="AK58" s="433">
        <v>19.86524588</v>
      </c>
      <c r="AL58" s="433">
        <v>22.027833139999998</v>
      </c>
      <c r="AM58" s="433">
        <v>20.850324142000002</v>
      </c>
      <c r="AN58" s="433">
        <v>18.405293828000001</v>
      </c>
      <c r="AO58" s="433">
        <v>19.934782139999999</v>
      </c>
      <c r="AP58" s="433">
        <v>19.216470019999999</v>
      </c>
      <c r="AQ58" s="433">
        <v>20.928592504000001</v>
      </c>
      <c r="AR58" s="433">
        <v>24.221663465999999</v>
      </c>
      <c r="AS58" s="433">
        <v>26.341097306000002</v>
      </c>
      <c r="AT58" s="433">
        <v>28.339993983999999</v>
      </c>
      <c r="AU58" s="433">
        <v>26.636265833</v>
      </c>
      <c r="AV58" s="433">
        <v>22.133931787000002</v>
      </c>
      <c r="AW58" s="433">
        <v>19.811884098</v>
      </c>
      <c r="AX58" s="433">
        <v>21.606888207000001</v>
      </c>
      <c r="AY58" s="433">
        <v>21.202068867000001</v>
      </c>
      <c r="AZ58" s="433">
        <v>18.724732656</v>
      </c>
      <c r="BA58" s="433">
        <v>20.591502348999999</v>
      </c>
      <c r="BB58" s="433">
        <v>18.849635093</v>
      </c>
      <c r="BC58" s="433">
        <v>20.459205560000001</v>
      </c>
      <c r="BD58" s="433">
        <v>21.07508</v>
      </c>
      <c r="BE58" s="434">
        <v>26.13748</v>
      </c>
      <c r="BF58" s="434">
        <v>28.963249999999999</v>
      </c>
      <c r="BG58" s="434">
        <v>25.579440000000002</v>
      </c>
      <c r="BH58" s="434">
        <v>21.629529999999999</v>
      </c>
      <c r="BI58" s="434">
        <v>19.70654</v>
      </c>
      <c r="BJ58" s="434">
        <v>21.195129999999999</v>
      </c>
      <c r="BK58" s="434">
        <v>20.713750000000001</v>
      </c>
      <c r="BL58" s="434">
        <v>18.85041</v>
      </c>
      <c r="BM58" s="434">
        <v>20.33549</v>
      </c>
      <c r="BN58" s="434">
        <v>18.922689999999999</v>
      </c>
      <c r="BO58" s="434">
        <v>21.644010000000002</v>
      </c>
      <c r="BP58" s="434">
        <v>24.411570000000001</v>
      </c>
      <c r="BQ58" s="434">
        <v>28.12884</v>
      </c>
      <c r="BR58" s="434">
        <v>29.34375</v>
      </c>
      <c r="BS58" s="434">
        <v>25.58212</v>
      </c>
      <c r="BT58" s="434">
        <v>21.584050000000001</v>
      </c>
      <c r="BU58" s="434">
        <v>19.62698</v>
      </c>
      <c r="BV58" s="434">
        <v>21.088480000000001</v>
      </c>
    </row>
    <row r="59" spans="1:74" ht="12" customHeight="1" x14ac:dyDescent="0.3">
      <c r="A59" s="409"/>
      <c r="B59" s="687" t="s">
        <v>1292</v>
      </c>
      <c r="C59" s="687"/>
      <c r="D59" s="687"/>
      <c r="E59" s="687"/>
      <c r="F59" s="687"/>
      <c r="G59" s="687"/>
      <c r="H59" s="687"/>
      <c r="I59" s="687"/>
      <c r="J59" s="687"/>
      <c r="K59" s="687"/>
      <c r="L59" s="687"/>
      <c r="M59" s="687"/>
      <c r="N59" s="687"/>
      <c r="O59" s="687"/>
      <c r="P59" s="687"/>
      <c r="Q59" s="687"/>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92"/>
      <c r="AZ59" s="592"/>
      <c r="BA59" s="592"/>
      <c r="BB59" s="592"/>
      <c r="BC59" s="592"/>
      <c r="BD59" s="592"/>
      <c r="BE59" s="592"/>
      <c r="BF59" s="592"/>
      <c r="BG59" s="592"/>
      <c r="BH59" s="592"/>
      <c r="BI59" s="592"/>
      <c r="BJ59" s="435"/>
      <c r="BK59" s="435"/>
      <c r="BL59" s="435"/>
      <c r="BM59" s="435"/>
      <c r="BN59" s="435"/>
      <c r="BO59" s="435"/>
      <c r="BP59" s="435"/>
      <c r="BQ59" s="435"/>
      <c r="BR59" s="435"/>
      <c r="BS59" s="435"/>
      <c r="BT59" s="435"/>
      <c r="BU59" s="435"/>
      <c r="BV59" s="435"/>
    </row>
    <row r="60" spans="1:74" ht="12" customHeight="1" x14ac:dyDescent="0.3">
      <c r="A60" s="409"/>
      <c r="B60" s="687" t="s">
        <v>1287</v>
      </c>
      <c r="C60" s="687"/>
      <c r="D60" s="687"/>
      <c r="E60" s="687"/>
      <c r="F60" s="687"/>
      <c r="G60" s="687"/>
      <c r="H60" s="687"/>
      <c r="I60" s="687"/>
      <c r="J60" s="687"/>
      <c r="K60" s="687"/>
      <c r="L60" s="687"/>
      <c r="M60" s="687"/>
      <c r="N60" s="687"/>
      <c r="O60" s="687"/>
      <c r="P60" s="687"/>
      <c r="Q60" s="687"/>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5"/>
      <c r="BF60" s="515"/>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7" t="s">
        <v>1288</v>
      </c>
      <c r="C61" s="687"/>
      <c r="D61" s="687"/>
      <c r="E61" s="687"/>
      <c r="F61" s="687"/>
      <c r="G61" s="687"/>
      <c r="H61" s="687"/>
      <c r="I61" s="687"/>
      <c r="J61" s="687"/>
      <c r="K61" s="687"/>
      <c r="L61" s="687"/>
      <c r="M61" s="687"/>
      <c r="N61" s="687"/>
      <c r="O61" s="687"/>
      <c r="P61" s="687"/>
      <c r="Q61" s="687"/>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5"/>
      <c r="BE61" s="515"/>
      <c r="BF61" s="515"/>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87" t="s">
        <v>1289</v>
      </c>
      <c r="C62" s="687"/>
      <c r="D62" s="687"/>
      <c r="E62" s="687"/>
      <c r="F62" s="687"/>
      <c r="G62" s="687"/>
      <c r="H62" s="687"/>
      <c r="I62" s="687"/>
      <c r="J62" s="687"/>
      <c r="K62" s="687"/>
      <c r="L62" s="687"/>
      <c r="M62" s="687"/>
      <c r="N62" s="687"/>
      <c r="O62" s="687"/>
      <c r="P62" s="687"/>
      <c r="Q62" s="687"/>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5"/>
      <c r="BE62" s="515"/>
      <c r="BF62" s="515"/>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87" t="s">
        <v>1290</v>
      </c>
      <c r="C63" s="687"/>
      <c r="D63" s="687"/>
      <c r="E63" s="687"/>
      <c r="F63" s="687"/>
      <c r="G63" s="687"/>
      <c r="H63" s="687"/>
      <c r="I63" s="687"/>
      <c r="J63" s="687"/>
      <c r="K63" s="687"/>
      <c r="L63" s="687"/>
      <c r="M63" s="687"/>
      <c r="N63" s="687"/>
      <c r="O63" s="687"/>
      <c r="P63" s="687"/>
      <c r="Q63" s="687"/>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5"/>
      <c r="BE63" s="515"/>
      <c r="BF63" s="515"/>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589" t="s">
        <v>1291</v>
      </c>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5"/>
      <c r="BE64" s="515"/>
      <c r="BF64" s="515"/>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90" t="str">
        <f>"Notes: "&amp;"EIA completed modeling and analysis for this report on " &amp;Dates!D2&amp;"."</f>
        <v>Notes: EIA completed modeling and analysis for this report on Tuesday July 6, 2023.</v>
      </c>
      <c r="C65" s="690"/>
      <c r="D65" s="690"/>
      <c r="E65" s="690"/>
      <c r="F65" s="690"/>
      <c r="G65" s="690"/>
      <c r="H65" s="690"/>
      <c r="I65" s="690"/>
      <c r="J65" s="690"/>
      <c r="K65" s="690"/>
      <c r="L65" s="690"/>
      <c r="M65" s="690"/>
      <c r="N65" s="690"/>
      <c r="O65" s="690"/>
      <c r="P65" s="690"/>
      <c r="Q65" s="690"/>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5"/>
      <c r="BE65" s="515"/>
      <c r="BF65" s="515"/>
      <c r="BG65" s="422"/>
      <c r="BH65" s="422"/>
      <c r="BI65" s="422"/>
      <c r="BJ65" s="422"/>
      <c r="BK65" s="422"/>
      <c r="BL65" s="422"/>
      <c r="BM65" s="422"/>
      <c r="BN65" s="422"/>
      <c r="BO65" s="422"/>
      <c r="BP65" s="422"/>
      <c r="BQ65" s="422"/>
      <c r="BR65" s="422"/>
      <c r="BS65" s="422"/>
      <c r="BT65" s="422"/>
      <c r="BU65" s="422"/>
      <c r="BV65" s="422"/>
    </row>
    <row r="66" spans="1:74" ht="12" customHeight="1" x14ac:dyDescent="0.3">
      <c r="A66" s="423"/>
      <c r="B66" s="622" t="s">
        <v>338</v>
      </c>
      <c r="C66" s="622"/>
      <c r="D66" s="622"/>
      <c r="E66" s="622"/>
      <c r="F66" s="622"/>
      <c r="G66" s="622"/>
      <c r="H66" s="622"/>
      <c r="I66" s="622"/>
      <c r="J66" s="622"/>
      <c r="K66" s="622"/>
      <c r="L66" s="622"/>
      <c r="M66" s="622"/>
      <c r="N66" s="622"/>
      <c r="O66" s="622"/>
      <c r="P66" s="622"/>
      <c r="Q66" s="6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5"/>
      <c r="BE66" s="515"/>
      <c r="BF66" s="515"/>
      <c r="BG66" s="422"/>
      <c r="BH66" s="422"/>
      <c r="BI66" s="422"/>
      <c r="BJ66" s="422"/>
      <c r="BK66" s="422"/>
      <c r="BL66" s="422"/>
      <c r="BM66" s="422"/>
      <c r="BN66" s="422"/>
      <c r="BO66" s="422"/>
      <c r="BP66" s="422"/>
      <c r="BQ66" s="422"/>
      <c r="BR66" s="422"/>
      <c r="BS66" s="422"/>
      <c r="BT66" s="422"/>
      <c r="BU66" s="422"/>
      <c r="BV66" s="422"/>
    </row>
    <row r="67" spans="1:74" ht="12" customHeight="1" x14ac:dyDescent="0.25">
      <c r="A67" s="423"/>
      <c r="B67" s="690" t="s">
        <v>1285</v>
      </c>
      <c r="C67" s="690"/>
      <c r="D67" s="690"/>
      <c r="E67" s="690"/>
      <c r="F67" s="690"/>
      <c r="G67" s="690"/>
      <c r="H67" s="690"/>
      <c r="I67" s="690"/>
      <c r="J67" s="690"/>
      <c r="K67" s="690"/>
      <c r="L67" s="690"/>
      <c r="M67" s="690"/>
      <c r="N67" s="690"/>
      <c r="O67" s="690"/>
      <c r="P67" s="690"/>
      <c r="Q67" s="690"/>
    </row>
    <row r="68" spans="1:74" ht="12" customHeight="1" x14ac:dyDescent="0.25">
      <c r="A68" s="423"/>
      <c r="B68" s="615" t="s">
        <v>1278</v>
      </c>
      <c r="C68" s="615"/>
      <c r="D68" s="615"/>
      <c r="E68" s="615"/>
      <c r="F68" s="615"/>
      <c r="G68" s="615"/>
      <c r="H68" s="615"/>
      <c r="I68" s="615"/>
      <c r="J68" s="615"/>
      <c r="K68" s="615"/>
      <c r="L68" s="615"/>
      <c r="M68" s="615"/>
      <c r="N68" s="615"/>
      <c r="O68" s="615"/>
      <c r="P68" s="615"/>
      <c r="Q68" s="615"/>
    </row>
    <row r="69" spans="1:74" ht="12" customHeight="1" x14ac:dyDescent="0.25">
      <c r="A69" s="423"/>
      <c r="B69" s="615"/>
      <c r="C69" s="615"/>
      <c r="D69" s="615"/>
      <c r="E69" s="615"/>
      <c r="F69" s="615"/>
      <c r="G69" s="615"/>
      <c r="H69" s="615"/>
      <c r="I69" s="615"/>
      <c r="J69" s="615"/>
      <c r="K69" s="615"/>
      <c r="L69" s="615"/>
      <c r="M69" s="615"/>
      <c r="N69" s="615"/>
      <c r="O69" s="615"/>
      <c r="P69" s="615"/>
      <c r="Q69" s="615"/>
    </row>
    <row r="70" spans="1:74" ht="12" customHeight="1" x14ac:dyDescent="0.25">
      <c r="A70" s="423"/>
      <c r="B70" s="638" t="s">
        <v>1282</v>
      </c>
      <c r="C70" s="638"/>
      <c r="D70" s="638"/>
      <c r="E70" s="638"/>
      <c r="F70" s="638"/>
      <c r="G70" s="638"/>
      <c r="H70" s="638"/>
      <c r="I70" s="638"/>
      <c r="J70" s="638"/>
      <c r="K70" s="638"/>
      <c r="L70" s="638"/>
      <c r="M70" s="638"/>
      <c r="N70" s="638"/>
      <c r="O70" s="638"/>
      <c r="P70" s="638"/>
      <c r="Q70" s="638"/>
    </row>
    <row r="72" spans="1:74" ht="8.15"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workbookViewId="0">
      <selection activeCell="M26" sqref="M26"/>
    </sheetView>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484</v>
      </c>
    </row>
    <row r="6" spans="1:18" ht="15.5" x14ac:dyDescent="0.35">
      <c r="B6" s="223" t="str">
        <f>"Short-Term Energy Outlook, "&amp;Dates!D1</f>
        <v>Short-Term Energy Outlook, July 2023</v>
      </c>
    </row>
    <row r="8" spans="1:18" ht="15" customHeight="1" x14ac:dyDescent="0.25">
      <c r="A8" s="224"/>
      <c r="B8" s="225" t="s">
        <v>229</v>
      </c>
      <c r="C8" s="224"/>
      <c r="D8" s="224"/>
      <c r="E8" s="224"/>
      <c r="F8" s="224"/>
      <c r="G8" s="224"/>
      <c r="H8" s="224"/>
      <c r="I8" s="224"/>
      <c r="J8" s="224"/>
      <c r="K8" s="224"/>
      <c r="L8" s="224"/>
      <c r="M8" s="224"/>
      <c r="N8" s="224"/>
      <c r="O8" s="224"/>
      <c r="P8" s="224"/>
      <c r="Q8" s="224"/>
      <c r="R8" s="224"/>
    </row>
    <row r="9" spans="1:18" ht="15" customHeight="1" x14ac:dyDescent="0.25">
      <c r="A9" s="224"/>
      <c r="B9" s="225" t="s">
        <v>1326</v>
      </c>
      <c r="C9" s="224"/>
      <c r="D9" s="224"/>
      <c r="E9" s="224"/>
      <c r="F9" s="224"/>
      <c r="G9" s="224"/>
      <c r="H9" s="224"/>
      <c r="I9" s="224"/>
      <c r="J9" s="224"/>
      <c r="K9" s="224"/>
      <c r="L9" s="224"/>
      <c r="M9" s="224"/>
      <c r="N9" s="224"/>
      <c r="O9" s="224"/>
      <c r="P9" s="224"/>
      <c r="Q9" s="224"/>
      <c r="R9" s="224"/>
    </row>
    <row r="10" spans="1:18" ht="15" customHeight="1" x14ac:dyDescent="0.25">
      <c r="A10" s="224"/>
      <c r="B10" s="225" t="s">
        <v>875</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1272</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1273</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900</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876</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956</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775</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230</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65</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231</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787</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776</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777</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1241</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1242</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1384</v>
      </c>
      <c r="C25" s="226"/>
      <c r="D25" s="226"/>
      <c r="E25" s="226"/>
      <c r="F25" s="226"/>
      <c r="G25" s="226"/>
      <c r="H25" s="226"/>
      <c r="I25" s="226"/>
      <c r="J25" s="226"/>
      <c r="K25" s="226"/>
      <c r="L25" s="226"/>
      <c r="M25" s="226"/>
      <c r="N25" s="226"/>
      <c r="O25" s="226"/>
      <c r="P25" s="226"/>
      <c r="Q25" s="226"/>
      <c r="R25" s="226"/>
    </row>
    <row r="26" spans="1:18" ht="15" customHeight="1" x14ac:dyDescent="0.25">
      <c r="A26" s="224"/>
      <c r="B26" s="225" t="s">
        <v>1417</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96</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232</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233</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6" location="'8atab'!A1" display="Table 8a. U.S. Renewable Energy Consumption" xr:uid="{00000000-0004-0000-0100-00000E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X5" activePane="bottomRight" state="frozen"/>
      <selection pane="topRight" activeCell="C1" sqref="C1"/>
      <selection pane="bottomLeft" activeCell="A5" sqref="A5"/>
      <selection pane="bottomRight" activeCell="B1" sqref="B1"/>
    </sheetView>
  </sheetViews>
  <sheetFormatPr defaultColWidth="9.453125" defaultRowHeight="12" customHeight="1" x14ac:dyDescent="0.35"/>
  <cols>
    <col min="1" max="1" width="12.453125" style="541" customWidth="1"/>
    <col min="2" max="2" width="27.453125" style="541" customWidth="1"/>
    <col min="3" max="31" width="6.54296875" style="407" customWidth="1"/>
    <col min="32" max="34" width="6.54296875" style="521" customWidth="1"/>
    <col min="35" max="74" width="6.54296875" style="407" customWidth="1"/>
    <col min="75" max="16384" width="9.453125" style="541"/>
  </cols>
  <sheetData>
    <row r="1" spans="1:74" ht="12.75" customHeight="1" x14ac:dyDescent="0.35">
      <c r="A1" s="633" t="s">
        <v>774</v>
      </c>
      <c r="B1" s="601" t="s">
        <v>1329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34"/>
      <c r="B2" s="602" t="str">
        <f>"U.S. Energy Information Administration  |  Short-Term Energy Outlook - "&amp;Dates!$D$1</f>
        <v>U.S. Energy Information Administration  |  Short-Term Energy Outlook - July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4"/>
      <c r="AG2" s="514"/>
      <c r="AH2" s="514"/>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6" t="s">
        <v>1325</v>
      </c>
      <c r="B3" s="546"/>
      <c r="C3" s="693">
        <f>Dates!D3</f>
        <v>2019</v>
      </c>
      <c r="D3" s="637"/>
      <c r="E3" s="637"/>
      <c r="F3" s="637"/>
      <c r="G3" s="637"/>
      <c r="H3" s="637"/>
      <c r="I3" s="637"/>
      <c r="J3" s="637"/>
      <c r="K3" s="637"/>
      <c r="L3" s="637"/>
      <c r="M3" s="637"/>
      <c r="N3" s="689"/>
      <c r="O3" s="636">
        <f>C3+1</f>
        <v>2020</v>
      </c>
      <c r="P3" s="637"/>
      <c r="Q3" s="637"/>
      <c r="R3" s="637"/>
      <c r="S3" s="637"/>
      <c r="T3" s="637"/>
      <c r="U3" s="637"/>
      <c r="V3" s="637"/>
      <c r="W3" s="637"/>
      <c r="X3" s="637"/>
      <c r="Y3" s="637"/>
      <c r="Z3" s="689"/>
      <c r="AA3" s="636">
        <f>O3+1</f>
        <v>2021</v>
      </c>
      <c r="AB3" s="637"/>
      <c r="AC3" s="637"/>
      <c r="AD3" s="637"/>
      <c r="AE3" s="637"/>
      <c r="AF3" s="637"/>
      <c r="AG3" s="637"/>
      <c r="AH3" s="637"/>
      <c r="AI3" s="637"/>
      <c r="AJ3" s="637"/>
      <c r="AK3" s="637"/>
      <c r="AL3" s="689"/>
      <c r="AM3" s="636">
        <f>AA3+1</f>
        <v>2022</v>
      </c>
      <c r="AN3" s="637"/>
      <c r="AO3" s="637"/>
      <c r="AP3" s="637"/>
      <c r="AQ3" s="637"/>
      <c r="AR3" s="637"/>
      <c r="AS3" s="637"/>
      <c r="AT3" s="637"/>
      <c r="AU3" s="637"/>
      <c r="AV3" s="637"/>
      <c r="AW3" s="637"/>
      <c r="AX3" s="689"/>
      <c r="AY3" s="636">
        <f>AM3+1</f>
        <v>2023</v>
      </c>
      <c r="AZ3" s="637"/>
      <c r="BA3" s="637"/>
      <c r="BB3" s="637"/>
      <c r="BC3" s="637"/>
      <c r="BD3" s="637"/>
      <c r="BE3" s="637"/>
      <c r="BF3" s="637"/>
      <c r="BG3" s="637"/>
      <c r="BH3" s="637"/>
      <c r="BI3" s="637"/>
      <c r="BJ3" s="689"/>
      <c r="BK3" s="636">
        <f>AY3+1</f>
        <v>2024</v>
      </c>
      <c r="BL3" s="637"/>
      <c r="BM3" s="637"/>
      <c r="BN3" s="637"/>
      <c r="BO3" s="637"/>
      <c r="BP3" s="637"/>
      <c r="BQ3" s="637"/>
      <c r="BR3" s="637"/>
      <c r="BS3" s="637"/>
      <c r="BT3" s="637"/>
      <c r="BU3" s="637"/>
      <c r="BV3" s="689"/>
    </row>
    <row r="4" spans="1:74" ht="12" customHeight="1" x14ac:dyDescent="0.35">
      <c r="A4" s="597" t="str">
        <f>Dates!$D$2</f>
        <v>Tuesday July 6, 2023</v>
      </c>
      <c r="B4" s="547"/>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35">
      <c r="A5" s="545"/>
      <c r="B5" s="544" t="s">
        <v>1330</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5"/>
      <c r="B6" s="542" t="s">
        <v>1331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row>
    <row r="7" spans="1:74" ht="12" customHeight="1" x14ac:dyDescent="0.35">
      <c r="A7" s="545" t="s">
        <v>1332</v>
      </c>
      <c r="B7" s="543" t="s">
        <v>1333</v>
      </c>
      <c r="C7" s="569">
        <v>453.43490000000003</v>
      </c>
      <c r="D7" s="569">
        <v>453.45260000000002</v>
      </c>
      <c r="E7" s="569">
        <v>455.3553</v>
      </c>
      <c r="F7" s="569">
        <v>456.07530000000003</v>
      </c>
      <c r="G7" s="569">
        <v>458.452</v>
      </c>
      <c r="H7" s="569">
        <v>459.87610000000001</v>
      </c>
      <c r="I7" s="569">
        <v>460.00290000000001</v>
      </c>
      <c r="J7" s="569">
        <v>460.00290000000001</v>
      </c>
      <c r="K7" s="569">
        <v>459.96730000000002</v>
      </c>
      <c r="L7" s="569">
        <v>459.33030000000002</v>
      </c>
      <c r="M7" s="569">
        <v>459.29340000000002</v>
      </c>
      <c r="N7" s="569">
        <v>459.51650000000001</v>
      </c>
      <c r="O7" s="569">
        <v>463.57080000000002</v>
      </c>
      <c r="P7" s="569">
        <v>464.87020000000001</v>
      </c>
      <c r="Q7" s="569">
        <v>465.83850000000001</v>
      </c>
      <c r="R7" s="569">
        <v>466.98070000000001</v>
      </c>
      <c r="S7" s="569">
        <v>468.80770000000001</v>
      </c>
      <c r="T7" s="569">
        <v>468.55470000000003</v>
      </c>
      <c r="U7" s="569">
        <v>468.63159999999999</v>
      </c>
      <c r="V7" s="569">
        <v>468.61700000000002</v>
      </c>
      <c r="W7" s="569">
        <v>468.56169999999997</v>
      </c>
      <c r="X7" s="569">
        <v>468.1979</v>
      </c>
      <c r="Y7" s="569">
        <v>468.51670000000001</v>
      </c>
      <c r="Z7" s="569">
        <v>468.15949999999998</v>
      </c>
      <c r="AA7" s="569">
        <v>468.14159999999998</v>
      </c>
      <c r="AB7" s="569">
        <v>468.12060000000002</v>
      </c>
      <c r="AC7" s="569">
        <v>468.26100000000002</v>
      </c>
      <c r="AD7" s="569">
        <v>468.5847</v>
      </c>
      <c r="AE7" s="569">
        <v>468.54660000000001</v>
      </c>
      <c r="AF7" s="569">
        <v>469.06670000000003</v>
      </c>
      <c r="AG7" s="569">
        <v>469.96789999999999</v>
      </c>
      <c r="AH7" s="569">
        <v>470.66410000000002</v>
      </c>
      <c r="AI7" s="569">
        <v>470.50979999999998</v>
      </c>
      <c r="AJ7" s="569">
        <v>471.7885</v>
      </c>
      <c r="AK7" s="569">
        <v>471.8152</v>
      </c>
      <c r="AL7" s="569">
        <v>473.4588</v>
      </c>
      <c r="AM7" s="569">
        <v>473.56099999999998</v>
      </c>
      <c r="AN7" s="569">
        <v>473.60550000000001</v>
      </c>
      <c r="AO7" s="569">
        <v>473.53410000000002</v>
      </c>
      <c r="AP7" s="569">
        <v>473.60599999999999</v>
      </c>
      <c r="AQ7" s="569">
        <v>476.43430000000001</v>
      </c>
      <c r="AR7" s="569">
        <v>477.67500000000001</v>
      </c>
      <c r="AS7" s="569">
        <v>478.74</v>
      </c>
      <c r="AT7" s="569">
        <v>478.75450000000001</v>
      </c>
      <c r="AU7" s="569">
        <v>478.60059999999999</v>
      </c>
      <c r="AV7" s="569">
        <v>478.60059999999999</v>
      </c>
      <c r="AW7" s="569">
        <v>478.7903</v>
      </c>
      <c r="AX7" s="569">
        <v>478.49770000000001</v>
      </c>
      <c r="AY7" s="569">
        <v>479.72899999999998</v>
      </c>
      <c r="AZ7" s="569">
        <v>481.084</v>
      </c>
      <c r="BA7" s="569">
        <v>481.0068</v>
      </c>
      <c r="BB7" s="569">
        <v>482.46210000000002</v>
      </c>
      <c r="BC7" s="569">
        <v>483.51580000000001</v>
      </c>
      <c r="BD7" s="569">
        <v>482.45839999999998</v>
      </c>
      <c r="BE7" s="570">
        <v>482.96879999999999</v>
      </c>
      <c r="BF7" s="570">
        <v>483.05680000000001</v>
      </c>
      <c r="BG7" s="570">
        <v>483.07479999999998</v>
      </c>
      <c r="BH7" s="570">
        <v>483.0958</v>
      </c>
      <c r="BI7" s="570">
        <v>483.7808</v>
      </c>
      <c r="BJ7" s="570">
        <v>481.07319999999999</v>
      </c>
      <c r="BK7" s="570">
        <v>480.1044</v>
      </c>
      <c r="BL7" s="570">
        <v>480.25560000000002</v>
      </c>
      <c r="BM7" s="570">
        <v>480.25560000000002</v>
      </c>
      <c r="BN7" s="570">
        <v>480.64159999999998</v>
      </c>
      <c r="BO7" s="570">
        <v>480.90820000000002</v>
      </c>
      <c r="BP7" s="570">
        <v>478.52749999999997</v>
      </c>
      <c r="BQ7" s="570">
        <v>478.52749999999997</v>
      </c>
      <c r="BR7" s="570">
        <v>478.68779999999998</v>
      </c>
      <c r="BS7" s="570">
        <v>478.68779999999998</v>
      </c>
      <c r="BT7" s="570">
        <v>479.20479999999998</v>
      </c>
      <c r="BU7" s="570">
        <v>479.20479999999998</v>
      </c>
      <c r="BV7" s="570">
        <v>478.6979</v>
      </c>
    </row>
    <row r="8" spans="1:74" ht="12" customHeight="1" x14ac:dyDescent="0.35">
      <c r="A8" s="545" t="s">
        <v>1334</v>
      </c>
      <c r="B8" s="543" t="s">
        <v>1335</v>
      </c>
      <c r="C8" s="569">
        <v>239.52440000000001</v>
      </c>
      <c r="D8" s="569">
        <v>237.26939999999999</v>
      </c>
      <c r="E8" s="569">
        <v>236.0384</v>
      </c>
      <c r="F8" s="569">
        <v>234.642</v>
      </c>
      <c r="G8" s="569">
        <v>233.892</v>
      </c>
      <c r="H8" s="569">
        <v>233.84440000000001</v>
      </c>
      <c r="I8" s="569">
        <v>232.86189999999999</v>
      </c>
      <c r="J8" s="569">
        <v>232.86189999999999</v>
      </c>
      <c r="K8" s="569">
        <v>231.9239</v>
      </c>
      <c r="L8" s="569">
        <v>231.16329999999999</v>
      </c>
      <c r="M8" s="569">
        <v>227.2413</v>
      </c>
      <c r="N8" s="569">
        <v>226.80930000000001</v>
      </c>
      <c r="O8" s="569">
        <v>222.41399999999999</v>
      </c>
      <c r="P8" s="569">
        <v>222.3715</v>
      </c>
      <c r="Q8" s="569">
        <v>221.49709999999999</v>
      </c>
      <c r="R8" s="569">
        <v>221.5171</v>
      </c>
      <c r="S8" s="569">
        <v>220.7971</v>
      </c>
      <c r="T8" s="569">
        <v>219.43020000000001</v>
      </c>
      <c r="U8" s="569">
        <v>219.43020000000001</v>
      </c>
      <c r="V8" s="569">
        <v>218.2902</v>
      </c>
      <c r="W8" s="569">
        <v>217.13220000000001</v>
      </c>
      <c r="X8" s="569">
        <v>215.9932</v>
      </c>
      <c r="Y8" s="569">
        <v>215.58019999999999</v>
      </c>
      <c r="Z8" s="569">
        <v>213.9503</v>
      </c>
      <c r="AA8" s="569">
        <v>213.1018</v>
      </c>
      <c r="AB8" s="569">
        <v>213.1018</v>
      </c>
      <c r="AC8" s="569">
        <v>212.553</v>
      </c>
      <c r="AD8" s="569">
        <v>212.21100000000001</v>
      </c>
      <c r="AE8" s="569">
        <v>211.6525</v>
      </c>
      <c r="AF8" s="569">
        <v>210.68039999999999</v>
      </c>
      <c r="AG8" s="569">
        <v>210.68039999999999</v>
      </c>
      <c r="AH8" s="569">
        <v>210.68039999999999</v>
      </c>
      <c r="AI8" s="569">
        <v>210.68039999999999</v>
      </c>
      <c r="AJ8" s="569">
        <v>209.7774</v>
      </c>
      <c r="AK8" s="569">
        <v>209.76480000000001</v>
      </c>
      <c r="AL8" s="569">
        <v>208.32599999999999</v>
      </c>
      <c r="AM8" s="569">
        <v>207.38249999999999</v>
      </c>
      <c r="AN8" s="569">
        <v>207.32300000000001</v>
      </c>
      <c r="AO8" s="569">
        <v>206.131</v>
      </c>
      <c r="AP8" s="569">
        <v>205.68600000000001</v>
      </c>
      <c r="AQ8" s="569">
        <v>204.16200000000001</v>
      </c>
      <c r="AR8" s="569">
        <v>201.40600000000001</v>
      </c>
      <c r="AS8" s="569">
        <v>201.42400000000001</v>
      </c>
      <c r="AT8" s="569">
        <v>200.476</v>
      </c>
      <c r="AU8" s="569">
        <v>199.71199999999999</v>
      </c>
      <c r="AV8" s="569">
        <v>199.70699999999999</v>
      </c>
      <c r="AW8" s="569">
        <v>199.70699999999999</v>
      </c>
      <c r="AX8" s="569">
        <v>196.75200000000001</v>
      </c>
      <c r="AY8" s="569">
        <v>194.0787</v>
      </c>
      <c r="AZ8" s="569">
        <v>194.04409999999999</v>
      </c>
      <c r="BA8" s="569">
        <v>193.0762</v>
      </c>
      <c r="BB8" s="569">
        <v>192.66399999999999</v>
      </c>
      <c r="BC8" s="569">
        <v>191.172</v>
      </c>
      <c r="BD8" s="569">
        <v>187.74080000000001</v>
      </c>
      <c r="BE8" s="570">
        <v>185.85249999999999</v>
      </c>
      <c r="BF8" s="570">
        <v>185.85249999999999</v>
      </c>
      <c r="BG8" s="570">
        <v>185.85249999999999</v>
      </c>
      <c r="BH8" s="570">
        <v>185.36750000000001</v>
      </c>
      <c r="BI8" s="570">
        <v>185.36750000000001</v>
      </c>
      <c r="BJ8" s="570">
        <v>183.2405</v>
      </c>
      <c r="BK8" s="570">
        <v>182.61449999999999</v>
      </c>
      <c r="BL8" s="570">
        <v>182.61449999999999</v>
      </c>
      <c r="BM8" s="570">
        <v>182.61449999999999</v>
      </c>
      <c r="BN8" s="570">
        <v>182.61449999999999</v>
      </c>
      <c r="BO8" s="570">
        <v>181.5025</v>
      </c>
      <c r="BP8" s="570">
        <v>181.5155</v>
      </c>
      <c r="BQ8" s="570">
        <v>181.5155</v>
      </c>
      <c r="BR8" s="570">
        <v>181.5155</v>
      </c>
      <c r="BS8" s="570">
        <v>181.5155</v>
      </c>
      <c r="BT8" s="570">
        <v>181.5155</v>
      </c>
      <c r="BU8" s="570">
        <v>181.5155</v>
      </c>
      <c r="BV8" s="570">
        <v>181.5155</v>
      </c>
    </row>
    <row r="9" spans="1:74" ht="12" customHeight="1" x14ac:dyDescent="0.35">
      <c r="A9" s="545" t="s">
        <v>1336</v>
      </c>
      <c r="B9" s="543" t="s">
        <v>1337</v>
      </c>
      <c r="C9" s="569">
        <v>30.272500000000001</v>
      </c>
      <c r="D9" s="569">
        <v>30.275300000000001</v>
      </c>
      <c r="E9" s="569">
        <v>30.2531</v>
      </c>
      <c r="F9" s="569">
        <v>30.111699999999999</v>
      </c>
      <c r="G9" s="569">
        <v>30.1112</v>
      </c>
      <c r="H9" s="569">
        <v>30.109400000000001</v>
      </c>
      <c r="I9" s="569">
        <v>30.103300000000001</v>
      </c>
      <c r="J9" s="569">
        <v>30.115200000000002</v>
      </c>
      <c r="K9" s="569">
        <v>30.097799999999999</v>
      </c>
      <c r="L9" s="569">
        <v>30.096599999999999</v>
      </c>
      <c r="M9" s="569">
        <v>30.096599999999999</v>
      </c>
      <c r="N9" s="569">
        <v>30.031099999999999</v>
      </c>
      <c r="O9" s="569">
        <v>27.3613</v>
      </c>
      <c r="P9" s="569">
        <v>27.3413</v>
      </c>
      <c r="Q9" s="569">
        <v>27.109300000000001</v>
      </c>
      <c r="R9" s="569">
        <v>27.1082</v>
      </c>
      <c r="S9" s="569">
        <v>27.106400000000001</v>
      </c>
      <c r="T9" s="569">
        <v>27.105799999999999</v>
      </c>
      <c r="U9" s="569">
        <v>27.108599999999999</v>
      </c>
      <c r="V9" s="569">
        <v>27.108599999999999</v>
      </c>
      <c r="W9" s="569">
        <v>27.098199999999999</v>
      </c>
      <c r="X9" s="569">
        <v>27.070900000000002</v>
      </c>
      <c r="Y9" s="569">
        <v>27.070900000000002</v>
      </c>
      <c r="Z9" s="569">
        <v>26.179600000000001</v>
      </c>
      <c r="AA9" s="569">
        <v>27.3688</v>
      </c>
      <c r="AB9" s="569">
        <v>27.3687</v>
      </c>
      <c r="AC9" s="569">
        <v>27.369199999999999</v>
      </c>
      <c r="AD9" s="569">
        <v>27.367699999999999</v>
      </c>
      <c r="AE9" s="569">
        <v>27.366599999999998</v>
      </c>
      <c r="AF9" s="569">
        <v>26.842700000000001</v>
      </c>
      <c r="AG9" s="569">
        <v>26.825299999999999</v>
      </c>
      <c r="AH9" s="569">
        <v>26.827100000000002</v>
      </c>
      <c r="AI9" s="569">
        <v>26.8201</v>
      </c>
      <c r="AJ9" s="569">
        <v>26.8035</v>
      </c>
      <c r="AK9" s="569">
        <v>26.7849</v>
      </c>
      <c r="AL9" s="569">
        <v>26.783000000000001</v>
      </c>
      <c r="AM9" s="569">
        <v>26.614999999999998</v>
      </c>
      <c r="AN9" s="569">
        <v>26.614999999999998</v>
      </c>
      <c r="AO9" s="569">
        <v>26.572199999999999</v>
      </c>
      <c r="AP9" s="569">
        <v>26.445499999999999</v>
      </c>
      <c r="AQ9" s="569">
        <v>25.6343</v>
      </c>
      <c r="AR9" s="569">
        <v>25.490300000000001</v>
      </c>
      <c r="AS9" s="569">
        <v>25.4893</v>
      </c>
      <c r="AT9" s="569">
        <v>25.4893</v>
      </c>
      <c r="AU9" s="569">
        <v>25.465599999999998</v>
      </c>
      <c r="AV9" s="569">
        <v>25.458400000000001</v>
      </c>
      <c r="AW9" s="569">
        <v>25.428699999999999</v>
      </c>
      <c r="AX9" s="569">
        <v>25.419699999999999</v>
      </c>
      <c r="AY9" s="569">
        <v>25.361599999999999</v>
      </c>
      <c r="AZ9" s="569">
        <v>25.401499999999999</v>
      </c>
      <c r="BA9" s="569">
        <v>26.2881</v>
      </c>
      <c r="BB9" s="569">
        <v>27.161200000000001</v>
      </c>
      <c r="BC9" s="569">
        <v>27.1555</v>
      </c>
      <c r="BD9" s="569">
        <v>27.002199999999998</v>
      </c>
      <c r="BE9" s="570">
        <v>27.0214</v>
      </c>
      <c r="BF9" s="570">
        <v>27.0214</v>
      </c>
      <c r="BG9" s="570">
        <v>27.0214</v>
      </c>
      <c r="BH9" s="570">
        <v>27.0214</v>
      </c>
      <c r="BI9" s="570">
        <v>27.0214</v>
      </c>
      <c r="BJ9" s="570">
        <v>27.028400000000001</v>
      </c>
      <c r="BK9" s="570">
        <v>27.028400000000001</v>
      </c>
      <c r="BL9" s="570">
        <v>27.028400000000001</v>
      </c>
      <c r="BM9" s="570">
        <v>27.028400000000001</v>
      </c>
      <c r="BN9" s="570">
        <v>27.028400000000001</v>
      </c>
      <c r="BO9" s="570">
        <v>27.028400000000001</v>
      </c>
      <c r="BP9" s="570">
        <v>27.028400000000001</v>
      </c>
      <c r="BQ9" s="570">
        <v>27.028400000000001</v>
      </c>
      <c r="BR9" s="570">
        <v>27.028400000000001</v>
      </c>
      <c r="BS9" s="570">
        <v>27.002400000000002</v>
      </c>
      <c r="BT9" s="570">
        <v>27.002400000000002</v>
      </c>
      <c r="BU9" s="570">
        <v>27.002400000000002</v>
      </c>
      <c r="BV9" s="570">
        <v>27.002400000000002</v>
      </c>
    </row>
    <row r="10" spans="1:74" ht="12" customHeight="1" x14ac:dyDescent="0.35">
      <c r="A10" s="545" t="s">
        <v>1338</v>
      </c>
      <c r="B10" s="543" t="s">
        <v>1339</v>
      </c>
      <c r="C10" s="569">
        <v>0.36430000000000001</v>
      </c>
      <c r="D10" s="569">
        <v>0.36430000000000001</v>
      </c>
      <c r="E10" s="569">
        <v>0.36430000000000001</v>
      </c>
      <c r="F10" s="569">
        <v>0.36430000000000001</v>
      </c>
      <c r="G10" s="569">
        <v>0.36430000000000001</v>
      </c>
      <c r="H10" s="569">
        <v>0.36430000000000001</v>
      </c>
      <c r="I10" s="569">
        <v>0.36430000000000001</v>
      </c>
      <c r="J10" s="569">
        <v>0.36430000000000001</v>
      </c>
      <c r="K10" s="569">
        <v>0.36430000000000001</v>
      </c>
      <c r="L10" s="569">
        <v>0.36430000000000001</v>
      </c>
      <c r="M10" s="569">
        <v>0.36430000000000001</v>
      </c>
      <c r="N10" s="569">
        <v>0.36430000000000001</v>
      </c>
      <c r="O10" s="569">
        <v>0.36430000000000001</v>
      </c>
      <c r="P10" s="569">
        <v>0.36430000000000001</v>
      </c>
      <c r="Q10" s="569">
        <v>0.36430000000000001</v>
      </c>
      <c r="R10" s="569">
        <v>0.36430000000000001</v>
      </c>
      <c r="S10" s="569">
        <v>0.36430000000000001</v>
      </c>
      <c r="T10" s="569">
        <v>0.36430000000000001</v>
      </c>
      <c r="U10" s="569">
        <v>0.36430000000000001</v>
      </c>
      <c r="V10" s="569">
        <v>0.36430000000000001</v>
      </c>
      <c r="W10" s="569">
        <v>0.36430000000000001</v>
      </c>
      <c r="X10" s="569">
        <v>0.36430000000000001</v>
      </c>
      <c r="Y10" s="569">
        <v>0.36430000000000001</v>
      </c>
      <c r="Z10" s="569">
        <v>0.36430000000000001</v>
      </c>
      <c r="AA10" s="569">
        <v>0.36430000000000001</v>
      </c>
      <c r="AB10" s="569">
        <v>0.36430000000000001</v>
      </c>
      <c r="AC10" s="569">
        <v>0.36430000000000001</v>
      </c>
      <c r="AD10" s="569">
        <v>0.36430000000000001</v>
      </c>
      <c r="AE10" s="569">
        <v>0.36430000000000001</v>
      </c>
      <c r="AF10" s="569">
        <v>0.36430000000000001</v>
      </c>
      <c r="AG10" s="569">
        <v>0.36430000000000001</v>
      </c>
      <c r="AH10" s="569">
        <v>0.36430000000000001</v>
      </c>
      <c r="AI10" s="569">
        <v>0.36430000000000001</v>
      </c>
      <c r="AJ10" s="569">
        <v>0.36430000000000001</v>
      </c>
      <c r="AK10" s="569">
        <v>0.36430000000000001</v>
      </c>
      <c r="AL10" s="569">
        <v>0.36430000000000001</v>
      </c>
      <c r="AM10" s="569">
        <v>0.36430000000000001</v>
      </c>
      <c r="AN10" s="569">
        <v>0.36430000000000001</v>
      </c>
      <c r="AO10" s="569">
        <v>0.36430000000000001</v>
      </c>
      <c r="AP10" s="569">
        <v>0.36430000000000001</v>
      </c>
      <c r="AQ10" s="569">
        <v>0.36430000000000001</v>
      </c>
      <c r="AR10" s="569">
        <v>0.36430000000000001</v>
      </c>
      <c r="AS10" s="569">
        <v>0.36430000000000001</v>
      </c>
      <c r="AT10" s="569">
        <v>0.36430000000000001</v>
      </c>
      <c r="AU10" s="569">
        <v>0.36430000000000001</v>
      </c>
      <c r="AV10" s="569">
        <v>0.36430000000000001</v>
      </c>
      <c r="AW10" s="569">
        <v>0.36430000000000001</v>
      </c>
      <c r="AX10" s="569">
        <v>0.36430000000000001</v>
      </c>
      <c r="AY10" s="569">
        <v>0.36430000000000001</v>
      </c>
      <c r="AZ10" s="569">
        <v>0.36430000000000001</v>
      </c>
      <c r="BA10" s="569">
        <v>0.36430000000000001</v>
      </c>
      <c r="BB10" s="569">
        <v>0.36430000000000001</v>
      </c>
      <c r="BC10" s="569">
        <v>0.36430000000000001</v>
      </c>
      <c r="BD10" s="569">
        <v>0.36430000000000001</v>
      </c>
      <c r="BE10" s="570">
        <v>0.36430000000000001</v>
      </c>
      <c r="BF10" s="570">
        <v>0.36430000000000001</v>
      </c>
      <c r="BG10" s="570">
        <v>0.36430000000000001</v>
      </c>
      <c r="BH10" s="570">
        <v>0.36430000000000001</v>
      </c>
      <c r="BI10" s="570">
        <v>0.36430000000000001</v>
      </c>
      <c r="BJ10" s="570">
        <v>0.36430000000000001</v>
      </c>
      <c r="BK10" s="570">
        <v>0.36430000000000001</v>
      </c>
      <c r="BL10" s="570">
        <v>0.36430000000000001</v>
      </c>
      <c r="BM10" s="570">
        <v>0.36430000000000001</v>
      </c>
      <c r="BN10" s="570">
        <v>0.36430000000000001</v>
      </c>
      <c r="BO10" s="570">
        <v>0.36430000000000001</v>
      </c>
      <c r="BP10" s="570">
        <v>0.36430000000000001</v>
      </c>
      <c r="BQ10" s="570">
        <v>0.36430000000000001</v>
      </c>
      <c r="BR10" s="570">
        <v>0.36430000000000001</v>
      </c>
      <c r="BS10" s="570">
        <v>0.36430000000000001</v>
      </c>
      <c r="BT10" s="570">
        <v>0.36430000000000001</v>
      </c>
      <c r="BU10" s="570">
        <v>0.36430000000000001</v>
      </c>
      <c r="BV10" s="570">
        <v>0.36430000000000001</v>
      </c>
    </row>
    <row r="11" spans="1:74" ht="12" customHeight="1" x14ac:dyDescent="0.35">
      <c r="A11" s="545"/>
      <c r="B11" s="542" t="s">
        <v>1340</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70"/>
      <c r="BF11" s="570"/>
      <c r="BG11" s="570"/>
      <c r="BH11" s="570"/>
      <c r="BI11" s="570"/>
      <c r="BJ11" s="570"/>
      <c r="BK11" s="570"/>
      <c r="BL11" s="570"/>
      <c r="BM11" s="570"/>
      <c r="BN11" s="570"/>
      <c r="BO11" s="570"/>
      <c r="BP11" s="570"/>
      <c r="BQ11" s="570"/>
      <c r="BR11" s="570"/>
      <c r="BS11" s="570"/>
      <c r="BT11" s="570"/>
      <c r="BU11" s="570"/>
      <c r="BV11" s="570"/>
    </row>
    <row r="12" spans="1:74" ht="12" customHeight="1" x14ac:dyDescent="0.35">
      <c r="A12" s="545" t="s">
        <v>1341</v>
      </c>
      <c r="B12" s="416" t="s">
        <v>1342</v>
      </c>
      <c r="C12" s="569">
        <v>95.166200000000003</v>
      </c>
      <c r="D12" s="569">
        <v>95.632199999999997</v>
      </c>
      <c r="E12" s="569">
        <v>96.490499999999997</v>
      </c>
      <c r="F12" s="569">
        <v>96.4923</v>
      </c>
      <c r="G12" s="569">
        <v>96.721599999999995</v>
      </c>
      <c r="H12" s="569">
        <v>97.965699999999998</v>
      </c>
      <c r="I12" s="569">
        <v>98.241299999999995</v>
      </c>
      <c r="J12" s="569">
        <v>98.624700000000004</v>
      </c>
      <c r="K12" s="569">
        <v>99.546400000000006</v>
      </c>
      <c r="L12" s="569">
        <v>99.544399999999996</v>
      </c>
      <c r="M12" s="569">
        <v>100.6207</v>
      </c>
      <c r="N12" s="569">
        <v>103.4528</v>
      </c>
      <c r="O12" s="569">
        <v>104.47190000000001</v>
      </c>
      <c r="P12" s="569">
        <v>104.5492</v>
      </c>
      <c r="Q12" s="569">
        <v>106.08410000000001</v>
      </c>
      <c r="R12" s="569">
        <v>106.36409999999999</v>
      </c>
      <c r="S12" s="569">
        <v>107.2223</v>
      </c>
      <c r="T12" s="569">
        <v>107.6035</v>
      </c>
      <c r="U12" s="569">
        <v>107.8145</v>
      </c>
      <c r="V12" s="569">
        <v>108.3463</v>
      </c>
      <c r="W12" s="569">
        <v>109.1229</v>
      </c>
      <c r="X12" s="569">
        <v>109.4468</v>
      </c>
      <c r="Y12" s="569">
        <v>111.17910000000001</v>
      </c>
      <c r="Z12" s="569">
        <v>118.0311</v>
      </c>
      <c r="AA12" s="569">
        <v>118.8746</v>
      </c>
      <c r="AB12" s="569">
        <v>119.84139999999999</v>
      </c>
      <c r="AC12" s="569">
        <v>120.9743</v>
      </c>
      <c r="AD12" s="569">
        <v>121.7433</v>
      </c>
      <c r="AE12" s="569">
        <v>123.08159999999999</v>
      </c>
      <c r="AF12" s="569">
        <v>124.72920000000001</v>
      </c>
      <c r="AG12" s="569">
        <v>125.997</v>
      </c>
      <c r="AH12" s="569">
        <v>126.33540000000001</v>
      </c>
      <c r="AI12" s="569">
        <v>126.6836</v>
      </c>
      <c r="AJ12" s="569">
        <v>128.09989999999999</v>
      </c>
      <c r="AK12" s="569">
        <v>129.22550000000001</v>
      </c>
      <c r="AL12" s="569">
        <v>132.62889999999999</v>
      </c>
      <c r="AM12" s="569">
        <v>133.73580000000001</v>
      </c>
      <c r="AN12" s="569">
        <v>133.73599999999999</v>
      </c>
      <c r="AO12" s="569">
        <v>134.84829999999999</v>
      </c>
      <c r="AP12" s="569">
        <v>136.75909999999999</v>
      </c>
      <c r="AQ12" s="569">
        <v>136.95930000000001</v>
      </c>
      <c r="AR12" s="569">
        <v>137.37029999999999</v>
      </c>
      <c r="AS12" s="569">
        <v>137.43520000000001</v>
      </c>
      <c r="AT12" s="569">
        <v>137.4408</v>
      </c>
      <c r="AU12" s="569">
        <v>137.4349</v>
      </c>
      <c r="AV12" s="569">
        <v>137.4349</v>
      </c>
      <c r="AW12" s="569">
        <v>139.1354</v>
      </c>
      <c r="AX12" s="569">
        <v>140.81200000000001</v>
      </c>
      <c r="AY12" s="569">
        <v>141.6165</v>
      </c>
      <c r="AZ12" s="569">
        <v>142.14080000000001</v>
      </c>
      <c r="BA12" s="569">
        <v>142.4984</v>
      </c>
      <c r="BB12" s="569">
        <v>143.1653</v>
      </c>
      <c r="BC12" s="569">
        <v>144.0335</v>
      </c>
      <c r="BD12" s="569">
        <v>145.05869999999999</v>
      </c>
      <c r="BE12" s="570">
        <v>145.1747</v>
      </c>
      <c r="BF12" s="570">
        <v>145.48220000000001</v>
      </c>
      <c r="BG12" s="570">
        <v>145.9015</v>
      </c>
      <c r="BH12" s="570">
        <v>146.10149999999999</v>
      </c>
      <c r="BI12" s="570">
        <v>146.1285</v>
      </c>
      <c r="BJ12" s="570">
        <v>148.68709999999999</v>
      </c>
      <c r="BK12" s="570">
        <v>148.8271</v>
      </c>
      <c r="BL12" s="570">
        <v>148.8271</v>
      </c>
      <c r="BM12" s="570">
        <v>148.8271</v>
      </c>
      <c r="BN12" s="570">
        <v>148.8271</v>
      </c>
      <c r="BO12" s="570">
        <v>150.84209999999999</v>
      </c>
      <c r="BP12" s="570">
        <v>151.45070000000001</v>
      </c>
      <c r="BQ12" s="570">
        <v>151.45070000000001</v>
      </c>
      <c r="BR12" s="570">
        <v>151.45070000000001</v>
      </c>
      <c r="BS12" s="570">
        <v>151.45070000000001</v>
      </c>
      <c r="BT12" s="570">
        <v>151.91489999999999</v>
      </c>
      <c r="BU12" s="570">
        <v>151.91489999999999</v>
      </c>
      <c r="BV12" s="570">
        <v>154.7122</v>
      </c>
    </row>
    <row r="13" spans="1:74" ht="12" customHeight="1" x14ac:dyDescent="0.35">
      <c r="A13" s="545" t="s">
        <v>1343</v>
      </c>
      <c r="B13" s="416" t="s">
        <v>1344</v>
      </c>
      <c r="C13" s="569">
        <v>30.501000000000001</v>
      </c>
      <c r="D13" s="569">
        <v>30.7117</v>
      </c>
      <c r="E13" s="569">
        <v>30.941299999999998</v>
      </c>
      <c r="F13" s="569">
        <v>31.049299999999999</v>
      </c>
      <c r="G13" s="569">
        <v>31.1111</v>
      </c>
      <c r="H13" s="569">
        <v>31.390899999999998</v>
      </c>
      <c r="I13" s="569">
        <v>31.647300000000001</v>
      </c>
      <c r="J13" s="569">
        <v>31.8705</v>
      </c>
      <c r="K13" s="569">
        <v>32.124099999999999</v>
      </c>
      <c r="L13" s="569">
        <v>32.569499999999998</v>
      </c>
      <c r="M13" s="569">
        <v>33.220700000000001</v>
      </c>
      <c r="N13" s="569">
        <v>35.271099999999997</v>
      </c>
      <c r="O13" s="569">
        <v>36.6387</v>
      </c>
      <c r="P13" s="569">
        <v>37.062100000000001</v>
      </c>
      <c r="Q13" s="569">
        <v>37.292499999999997</v>
      </c>
      <c r="R13" s="569">
        <v>37.963099999999997</v>
      </c>
      <c r="S13" s="569">
        <v>38.328899999999997</v>
      </c>
      <c r="T13" s="569">
        <v>39.409799999999997</v>
      </c>
      <c r="U13" s="569">
        <v>39.997799999999998</v>
      </c>
      <c r="V13" s="569">
        <v>40.601900000000001</v>
      </c>
      <c r="W13" s="569">
        <v>41.210900000000002</v>
      </c>
      <c r="X13" s="569">
        <v>41.580500000000001</v>
      </c>
      <c r="Y13" s="569">
        <v>42.446899999999999</v>
      </c>
      <c r="Z13" s="569">
        <v>45.838099999999997</v>
      </c>
      <c r="AA13" s="569">
        <v>46.484299999999998</v>
      </c>
      <c r="AB13" s="569">
        <v>47.177999999999997</v>
      </c>
      <c r="AC13" s="569">
        <v>48.7928</v>
      </c>
      <c r="AD13" s="569">
        <v>49.304699999999997</v>
      </c>
      <c r="AE13" s="569">
        <v>49.969499999999996</v>
      </c>
      <c r="AF13" s="569">
        <v>50.695500000000003</v>
      </c>
      <c r="AG13" s="569">
        <v>51.642800000000001</v>
      </c>
      <c r="AH13" s="569">
        <v>53.119799999999998</v>
      </c>
      <c r="AI13" s="569">
        <v>54.140500000000003</v>
      </c>
      <c r="AJ13" s="569">
        <v>54.960700000000003</v>
      </c>
      <c r="AK13" s="569">
        <v>55.974899999999998</v>
      </c>
      <c r="AL13" s="569">
        <v>59.529200000000003</v>
      </c>
      <c r="AM13" s="569">
        <v>60.618499999999997</v>
      </c>
      <c r="AN13" s="569">
        <v>60.941699999999997</v>
      </c>
      <c r="AO13" s="569">
        <v>61.8748</v>
      </c>
      <c r="AP13" s="569">
        <v>62.324599999999997</v>
      </c>
      <c r="AQ13" s="569">
        <v>63.012799999999999</v>
      </c>
      <c r="AR13" s="569">
        <v>64.215699999999998</v>
      </c>
      <c r="AS13" s="569">
        <v>64.806399999999996</v>
      </c>
      <c r="AT13" s="569">
        <v>65.507000000000005</v>
      </c>
      <c r="AU13" s="569">
        <v>66.272499999999994</v>
      </c>
      <c r="AV13" s="569">
        <v>66.802700000000002</v>
      </c>
      <c r="AW13" s="569">
        <v>67.602900000000005</v>
      </c>
      <c r="AX13" s="569">
        <v>70.041200000000003</v>
      </c>
      <c r="AY13" s="569">
        <v>71.645899999999997</v>
      </c>
      <c r="AZ13" s="569">
        <v>72.456400000000002</v>
      </c>
      <c r="BA13" s="569">
        <v>73.095699999999994</v>
      </c>
      <c r="BB13" s="569">
        <v>74.043899999999994</v>
      </c>
      <c r="BC13" s="569">
        <v>76.636099999999999</v>
      </c>
      <c r="BD13" s="569">
        <v>80.415499999999994</v>
      </c>
      <c r="BE13" s="570">
        <v>82.144099999999995</v>
      </c>
      <c r="BF13" s="570">
        <v>83.6494</v>
      </c>
      <c r="BG13" s="570">
        <v>85.549000000000007</v>
      </c>
      <c r="BH13" s="570">
        <v>86.793599999999998</v>
      </c>
      <c r="BI13" s="570">
        <v>90.489900000000006</v>
      </c>
      <c r="BJ13" s="570">
        <v>97.332099999999997</v>
      </c>
      <c r="BK13" s="570">
        <v>99.386899999999997</v>
      </c>
      <c r="BL13" s="570">
        <v>100.8691</v>
      </c>
      <c r="BM13" s="570">
        <v>104.0069</v>
      </c>
      <c r="BN13" s="570">
        <v>105.69889999999999</v>
      </c>
      <c r="BO13" s="570">
        <v>110.5506</v>
      </c>
      <c r="BP13" s="570">
        <v>113.7617</v>
      </c>
      <c r="BQ13" s="570">
        <v>114.8017</v>
      </c>
      <c r="BR13" s="570">
        <v>115.3942</v>
      </c>
      <c r="BS13" s="570">
        <v>115.8442</v>
      </c>
      <c r="BT13" s="570">
        <v>119.3262</v>
      </c>
      <c r="BU13" s="570">
        <v>122.1117</v>
      </c>
      <c r="BV13" s="570">
        <v>129.1678</v>
      </c>
    </row>
    <row r="14" spans="1:74" ht="12" customHeight="1" x14ac:dyDescent="0.35">
      <c r="A14" s="545" t="s">
        <v>1345</v>
      </c>
      <c r="B14" s="543" t="s">
        <v>1346</v>
      </c>
      <c r="C14" s="569">
        <v>1.7581</v>
      </c>
      <c r="D14" s="569">
        <v>1.7581</v>
      </c>
      <c r="E14" s="569">
        <v>1.7581</v>
      </c>
      <c r="F14" s="569">
        <v>1.7581</v>
      </c>
      <c r="G14" s="569">
        <v>1.7581</v>
      </c>
      <c r="H14" s="569">
        <v>1.7581</v>
      </c>
      <c r="I14" s="569">
        <v>1.7581</v>
      </c>
      <c r="J14" s="569">
        <v>1.7581</v>
      </c>
      <c r="K14" s="569">
        <v>1.7581</v>
      </c>
      <c r="L14" s="569">
        <v>1.7581</v>
      </c>
      <c r="M14" s="569">
        <v>1.7581</v>
      </c>
      <c r="N14" s="569">
        <v>1.7581</v>
      </c>
      <c r="O14" s="569">
        <v>1.7479</v>
      </c>
      <c r="P14" s="569">
        <v>1.7479</v>
      </c>
      <c r="Q14" s="569">
        <v>1.7479</v>
      </c>
      <c r="R14" s="569">
        <v>1.7479</v>
      </c>
      <c r="S14" s="569">
        <v>1.7479</v>
      </c>
      <c r="T14" s="569">
        <v>1.7479</v>
      </c>
      <c r="U14" s="569">
        <v>1.7479</v>
      </c>
      <c r="V14" s="569">
        <v>1.7479</v>
      </c>
      <c r="W14" s="569">
        <v>1.7479</v>
      </c>
      <c r="X14" s="569">
        <v>1.7479</v>
      </c>
      <c r="Y14" s="569">
        <v>1.7479</v>
      </c>
      <c r="Z14" s="569">
        <v>1.7479</v>
      </c>
      <c r="AA14" s="569">
        <v>1.7399</v>
      </c>
      <c r="AB14" s="569">
        <v>1.7399</v>
      </c>
      <c r="AC14" s="569">
        <v>1.7399</v>
      </c>
      <c r="AD14" s="569">
        <v>1.7399</v>
      </c>
      <c r="AE14" s="569">
        <v>1.7399</v>
      </c>
      <c r="AF14" s="569">
        <v>1.7399</v>
      </c>
      <c r="AG14" s="569">
        <v>1.5599000000000001</v>
      </c>
      <c r="AH14" s="569">
        <v>1.5599000000000001</v>
      </c>
      <c r="AI14" s="569">
        <v>1.5599000000000001</v>
      </c>
      <c r="AJ14" s="569">
        <v>1.4799</v>
      </c>
      <c r="AK14" s="569">
        <v>1.4799</v>
      </c>
      <c r="AL14" s="569">
        <v>1.48</v>
      </c>
      <c r="AM14" s="569">
        <v>1.48</v>
      </c>
      <c r="AN14" s="569">
        <v>1.48</v>
      </c>
      <c r="AO14" s="569">
        <v>1.48</v>
      </c>
      <c r="AP14" s="569">
        <v>1.48</v>
      </c>
      <c r="AQ14" s="569">
        <v>1.48</v>
      </c>
      <c r="AR14" s="569">
        <v>1.48</v>
      </c>
      <c r="AS14" s="569">
        <v>1.48</v>
      </c>
      <c r="AT14" s="569">
        <v>1.48</v>
      </c>
      <c r="AU14" s="569">
        <v>1.48</v>
      </c>
      <c r="AV14" s="569">
        <v>1.48</v>
      </c>
      <c r="AW14" s="569">
        <v>1.48</v>
      </c>
      <c r="AX14" s="569">
        <v>1.48</v>
      </c>
      <c r="AY14" s="569">
        <v>1.48</v>
      </c>
      <c r="AZ14" s="569">
        <v>1.48</v>
      </c>
      <c r="BA14" s="569">
        <v>1.48</v>
      </c>
      <c r="BB14" s="569">
        <v>1.48</v>
      </c>
      <c r="BC14" s="569">
        <v>1.48</v>
      </c>
      <c r="BD14" s="569">
        <v>1.48</v>
      </c>
      <c r="BE14" s="570">
        <v>1.48</v>
      </c>
      <c r="BF14" s="570">
        <v>1.48</v>
      </c>
      <c r="BG14" s="570">
        <v>1.48</v>
      </c>
      <c r="BH14" s="570">
        <v>1.48</v>
      </c>
      <c r="BI14" s="570">
        <v>1.48</v>
      </c>
      <c r="BJ14" s="570">
        <v>1.48</v>
      </c>
      <c r="BK14" s="570">
        <v>1.48</v>
      </c>
      <c r="BL14" s="570">
        <v>1.48</v>
      </c>
      <c r="BM14" s="570">
        <v>1.48</v>
      </c>
      <c r="BN14" s="570">
        <v>1.48</v>
      </c>
      <c r="BO14" s="570">
        <v>1.48</v>
      </c>
      <c r="BP14" s="570">
        <v>1.48</v>
      </c>
      <c r="BQ14" s="570">
        <v>1.48</v>
      </c>
      <c r="BR14" s="570">
        <v>1.48</v>
      </c>
      <c r="BS14" s="570">
        <v>1.48</v>
      </c>
      <c r="BT14" s="570">
        <v>1.48</v>
      </c>
      <c r="BU14" s="570">
        <v>1.48</v>
      </c>
      <c r="BV14" s="570">
        <v>1.48</v>
      </c>
    </row>
    <row r="15" spans="1:74" ht="12" customHeight="1" x14ac:dyDescent="0.35">
      <c r="A15" s="545" t="s">
        <v>1351</v>
      </c>
      <c r="B15" s="543" t="s">
        <v>1352</v>
      </c>
      <c r="C15" s="569">
        <v>2.4781</v>
      </c>
      <c r="D15" s="569">
        <v>2.4781</v>
      </c>
      <c r="E15" s="569">
        <v>2.4781</v>
      </c>
      <c r="F15" s="569">
        <v>2.4860000000000002</v>
      </c>
      <c r="G15" s="569">
        <v>2.4860000000000002</v>
      </c>
      <c r="H15" s="569">
        <v>2.4860000000000002</v>
      </c>
      <c r="I15" s="569">
        <v>2.4860000000000002</v>
      </c>
      <c r="J15" s="569">
        <v>2.4860000000000002</v>
      </c>
      <c r="K15" s="569">
        <v>2.4860000000000002</v>
      </c>
      <c r="L15" s="569">
        <v>2.4860000000000002</v>
      </c>
      <c r="M15" s="569">
        <v>2.5059999999999998</v>
      </c>
      <c r="N15" s="569">
        <v>2.5059999999999998</v>
      </c>
      <c r="O15" s="569">
        <v>2.5053000000000001</v>
      </c>
      <c r="P15" s="569">
        <v>2.5053000000000001</v>
      </c>
      <c r="Q15" s="569">
        <v>2.5053000000000001</v>
      </c>
      <c r="R15" s="569">
        <v>2.5013999999999998</v>
      </c>
      <c r="S15" s="569">
        <v>2.5013999999999998</v>
      </c>
      <c r="T15" s="569">
        <v>2.5225</v>
      </c>
      <c r="U15" s="569">
        <v>2.5225</v>
      </c>
      <c r="V15" s="569">
        <v>2.5225</v>
      </c>
      <c r="W15" s="569">
        <v>2.5225</v>
      </c>
      <c r="X15" s="569">
        <v>2.5225</v>
      </c>
      <c r="Y15" s="569">
        <v>2.5225</v>
      </c>
      <c r="Z15" s="569">
        <v>2.5225</v>
      </c>
      <c r="AA15" s="569">
        <v>2.5225</v>
      </c>
      <c r="AB15" s="569">
        <v>2.5225</v>
      </c>
      <c r="AC15" s="569">
        <v>2.5225</v>
      </c>
      <c r="AD15" s="569">
        <v>2.5225</v>
      </c>
      <c r="AE15" s="569">
        <v>2.5225</v>
      </c>
      <c r="AF15" s="569">
        <v>2.5225</v>
      </c>
      <c r="AG15" s="569">
        <v>2.5225</v>
      </c>
      <c r="AH15" s="569">
        <v>2.5225</v>
      </c>
      <c r="AI15" s="569">
        <v>2.5225</v>
      </c>
      <c r="AJ15" s="569">
        <v>2.5225</v>
      </c>
      <c r="AK15" s="569">
        <v>2.5225</v>
      </c>
      <c r="AL15" s="569">
        <v>2.5225</v>
      </c>
      <c r="AM15" s="569">
        <v>2.5225</v>
      </c>
      <c r="AN15" s="569">
        <v>2.5225</v>
      </c>
      <c r="AO15" s="569">
        <v>2.5225</v>
      </c>
      <c r="AP15" s="569">
        <v>2.5394999999999999</v>
      </c>
      <c r="AQ15" s="569">
        <v>2.5394999999999999</v>
      </c>
      <c r="AR15" s="569">
        <v>2.5394999999999999</v>
      </c>
      <c r="AS15" s="569">
        <v>2.5565000000000002</v>
      </c>
      <c r="AT15" s="569">
        <v>2.5783999999999998</v>
      </c>
      <c r="AU15" s="569">
        <v>2.5783999999999998</v>
      </c>
      <c r="AV15" s="569">
        <v>2.5783999999999998</v>
      </c>
      <c r="AW15" s="569">
        <v>2.5783999999999998</v>
      </c>
      <c r="AX15" s="569">
        <v>2.5783999999999998</v>
      </c>
      <c r="AY15" s="569">
        <v>2.6152000000000002</v>
      </c>
      <c r="AZ15" s="569">
        <v>2.6152000000000002</v>
      </c>
      <c r="BA15" s="569">
        <v>2.5743999999999998</v>
      </c>
      <c r="BB15" s="569">
        <v>2.5994000000000002</v>
      </c>
      <c r="BC15" s="569">
        <v>2.5994000000000002</v>
      </c>
      <c r="BD15" s="569">
        <v>2.5994000000000002</v>
      </c>
      <c r="BE15" s="570">
        <v>2.5994000000000002</v>
      </c>
      <c r="BF15" s="570">
        <v>2.5994000000000002</v>
      </c>
      <c r="BG15" s="570">
        <v>2.5994000000000002</v>
      </c>
      <c r="BH15" s="570">
        <v>2.5994000000000002</v>
      </c>
      <c r="BI15" s="570">
        <v>2.5994000000000002</v>
      </c>
      <c r="BJ15" s="570">
        <v>2.5994000000000002</v>
      </c>
      <c r="BK15" s="570">
        <v>2.5994000000000002</v>
      </c>
      <c r="BL15" s="570">
        <v>2.5994000000000002</v>
      </c>
      <c r="BM15" s="570">
        <v>2.5994000000000002</v>
      </c>
      <c r="BN15" s="570">
        <v>2.5994000000000002</v>
      </c>
      <c r="BO15" s="570">
        <v>2.5994000000000002</v>
      </c>
      <c r="BP15" s="570">
        <v>2.5994000000000002</v>
      </c>
      <c r="BQ15" s="570">
        <v>2.5994000000000002</v>
      </c>
      <c r="BR15" s="570">
        <v>2.5994000000000002</v>
      </c>
      <c r="BS15" s="570">
        <v>2.6154000000000002</v>
      </c>
      <c r="BT15" s="570">
        <v>2.6154000000000002</v>
      </c>
      <c r="BU15" s="570">
        <v>2.6154000000000002</v>
      </c>
      <c r="BV15" s="570">
        <v>2.6154000000000002</v>
      </c>
    </row>
    <row r="16" spans="1:74" ht="12" customHeight="1" x14ac:dyDescent="0.35">
      <c r="A16" s="545" t="s">
        <v>1349</v>
      </c>
      <c r="B16" s="543" t="s">
        <v>1350</v>
      </c>
      <c r="C16" s="569">
        <v>4.0340999999999996</v>
      </c>
      <c r="D16" s="569">
        <v>4.0340999999999996</v>
      </c>
      <c r="E16" s="569">
        <v>3.9992999999999999</v>
      </c>
      <c r="F16" s="569">
        <v>3.9881000000000002</v>
      </c>
      <c r="G16" s="569">
        <v>3.9866999999999999</v>
      </c>
      <c r="H16" s="569">
        <v>3.9674</v>
      </c>
      <c r="I16" s="569">
        <v>3.9712000000000001</v>
      </c>
      <c r="J16" s="569">
        <v>3.9693000000000001</v>
      </c>
      <c r="K16" s="569">
        <v>3.9577</v>
      </c>
      <c r="L16" s="569">
        <v>3.956</v>
      </c>
      <c r="M16" s="569">
        <v>3.9558</v>
      </c>
      <c r="N16" s="569">
        <v>3.9403999999999999</v>
      </c>
      <c r="O16" s="569">
        <v>3.9201000000000001</v>
      </c>
      <c r="P16" s="569">
        <v>3.9201000000000001</v>
      </c>
      <c r="Q16" s="569">
        <v>3.9192</v>
      </c>
      <c r="R16" s="569">
        <v>3.9192</v>
      </c>
      <c r="S16" s="569">
        <v>3.9182000000000001</v>
      </c>
      <c r="T16" s="569">
        <v>3.8414999999999999</v>
      </c>
      <c r="U16" s="569">
        <v>3.8414999999999999</v>
      </c>
      <c r="V16" s="569">
        <v>3.8431000000000002</v>
      </c>
      <c r="W16" s="569">
        <v>3.8445</v>
      </c>
      <c r="X16" s="569">
        <v>3.8418000000000001</v>
      </c>
      <c r="Y16" s="569">
        <v>3.8418000000000001</v>
      </c>
      <c r="Z16" s="569">
        <v>3.8351999999999999</v>
      </c>
      <c r="AA16" s="569">
        <v>3.6907000000000001</v>
      </c>
      <c r="AB16" s="569">
        <v>3.69</v>
      </c>
      <c r="AC16" s="569">
        <v>3.6804000000000001</v>
      </c>
      <c r="AD16" s="569">
        <v>3.6804000000000001</v>
      </c>
      <c r="AE16" s="569">
        <v>3.6692</v>
      </c>
      <c r="AF16" s="569">
        <v>3.6598999999999999</v>
      </c>
      <c r="AG16" s="569">
        <v>3.6576</v>
      </c>
      <c r="AH16" s="569">
        <v>3.6576</v>
      </c>
      <c r="AI16" s="569">
        <v>3.6463000000000001</v>
      </c>
      <c r="AJ16" s="569">
        <v>3.6562999999999999</v>
      </c>
      <c r="AK16" s="569">
        <v>3.6534</v>
      </c>
      <c r="AL16" s="569">
        <v>3.6520999999999999</v>
      </c>
      <c r="AM16" s="569">
        <v>3.6412</v>
      </c>
      <c r="AN16" s="569">
        <v>3.6398000000000001</v>
      </c>
      <c r="AO16" s="569">
        <v>3.6398000000000001</v>
      </c>
      <c r="AP16" s="569">
        <v>3.6398000000000001</v>
      </c>
      <c r="AQ16" s="569">
        <v>3.637</v>
      </c>
      <c r="AR16" s="569">
        <v>3.6402000000000001</v>
      </c>
      <c r="AS16" s="569">
        <v>3.5855999999999999</v>
      </c>
      <c r="AT16" s="569">
        <v>3.5855999999999999</v>
      </c>
      <c r="AU16" s="569">
        <v>3.577</v>
      </c>
      <c r="AV16" s="569">
        <v>3.5737999999999999</v>
      </c>
      <c r="AW16" s="569">
        <v>3.5737999999999999</v>
      </c>
      <c r="AX16" s="569">
        <v>3.5737999999999999</v>
      </c>
      <c r="AY16" s="569">
        <v>3.4098999999999999</v>
      </c>
      <c r="AZ16" s="569">
        <v>3.3660999999999999</v>
      </c>
      <c r="BA16" s="569">
        <v>3.3778000000000001</v>
      </c>
      <c r="BB16" s="569">
        <v>3.3660000000000001</v>
      </c>
      <c r="BC16" s="569">
        <v>3.3662000000000001</v>
      </c>
      <c r="BD16" s="569">
        <v>3.3677999999999999</v>
      </c>
      <c r="BE16" s="570">
        <v>3.37</v>
      </c>
      <c r="BF16" s="570">
        <v>3.375</v>
      </c>
      <c r="BG16" s="570">
        <v>3.3776000000000002</v>
      </c>
      <c r="BH16" s="570">
        <v>3.3696000000000002</v>
      </c>
      <c r="BI16" s="570">
        <v>3.3696000000000002</v>
      </c>
      <c r="BJ16" s="570">
        <v>3.3696000000000002</v>
      </c>
      <c r="BK16" s="570">
        <v>3.3696000000000002</v>
      </c>
      <c r="BL16" s="570">
        <v>3.3696000000000002</v>
      </c>
      <c r="BM16" s="570">
        <v>3.3696000000000002</v>
      </c>
      <c r="BN16" s="570">
        <v>3.3696000000000002</v>
      </c>
      <c r="BO16" s="570">
        <v>3.3696000000000002</v>
      </c>
      <c r="BP16" s="570">
        <v>3.3885999999999998</v>
      </c>
      <c r="BQ16" s="570">
        <v>3.3885999999999998</v>
      </c>
      <c r="BR16" s="570">
        <v>3.3885999999999998</v>
      </c>
      <c r="BS16" s="570">
        <v>3.3885999999999998</v>
      </c>
      <c r="BT16" s="570">
        <v>3.3885999999999998</v>
      </c>
      <c r="BU16" s="570">
        <v>3.3885999999999998</v>
      </c>
      <c r="BV16" s="570">
        <v>3.4205999999999999</v>
      </c>
    </row>
    <row r="17" spans="1:74" ht="12" customHeight="1" x14ac:dyDescent="0.35">
      <c r="A17" s="545" t="s">
        <v>1347</v>
      </c>
      <c r="B17" s="543" t="s">
        <v>1348</v>
      </c>
      <c r="C17" s="569">
        <v>2.8858999999999999</v>
      </c>
      <c r="D17" s="569">
        <v>2.8858999999999999</v>
      </c>
      <c r="E17" s="569">
        <v>2.8029000000000002</v>
      </c>
      <c r="F17" s="569">
        <v>2.8029000000000002</v>
      </c>
      <c r="G17" s="569">
        <v>2.7879</v>
      </c>
      <c r="H17" s="569">
        <v>2.7879</v>
      </c>
      <c r="I17" s="569">
        <v>2.7879</v>
      </c>
      <c r="J17" s="569">
        <v>2.7879</v>
      </c>
      <c r="K17" s="569">
        <v>2.6985999999999999</v>
      </c>
      <c r="L17" s="569">
        <v>2.6616</v>
      </c>
      <c r="M17" s="569">
        <v>2.6616</v>
      </c>
      <c r="N17" s="569">
        <v>2.7265999999999999</v>
      </c>
      <c r="O17" s="569">
        <v>2.7109999999999999</v>
      </c>
      <c r="P17" s="569">
        <v>2.673</v>
      </c>
      <c r="Q17" s="569">
        <v>2.673</v>
      </c>
      <c r="R17" s="569">
        <v>2.673</v>
      </c>
      <c r="S17" s="569">
        <v>2.673</v>
      </c>
      <c r="T17" s="569">
        <v>2.6593</v>
      </c>
      <c r="U17" s="569">
        <v>2.6593</v>
      </c>
      <c r="V17" s="569">
        <v>2.6972999999999998</v>
      </c>
      <c r="W17" s="569">
        <v>2.6972999999999998</v>
      </c>
      <c r="X17" s="569">
        <v>2.6972999999999998</v>
      </c>
      <c r="Y17" s="569">
        <v>2.6972999999999998</v>
      </c>
      <c r="Z17" s="569">
        <v>2.6972999999999998</v>
      </c>
      <c r="AA17" s="569">
        <v>2.5929000000000002</v>
      </c>
      <c r="AB17" s="569">
        <v>2.5929000000000002</v>
      </c>
      <c r="AC17" s="569">
        <v>2.4499</v>
      </c>
      <c r="AD17" s="569">
        <v>2.4499</v>
      </c>
      <c r="AE17" s="569">
        <v>2.4499</v>
      </c>
      <c r="AF17" s="569">
        <v>2.4499</v>
      </c>
      <c r="AG17" s="569">
        <v>2.4346999999999999</v>
      </c>
      <c r="AH17" s="569">
        <v>2.4346999999999999</v>
      </c>
      <c r="AI17" s="569">
        <v>2.4346999999999999</v>
      </c>
      <c r="AJ17" s="569">
        <v>2.4346999999999999</v>
      </c>
      <c r="AK17" s="569">
        <v>2.4346999999999999</v>
      </c>
      <c r="AL17" s="569">
        <v>2.4346999999999999</v>
      </c>
      <c r="AM17" s="569">
        <v>2.4662999999999999</v>
      </c>
      <c r="AN17" s="569">
        <v>2.4662999999999999</v>
      </c>
      <c r="AO17" s="569">
        <v>2.4662999999999999</v>
      </c>
      <c r="AP17" s="569">
        <v>2.4662999999999999</v>
      </c>
      <c r="AQ17" s="569">
        <v>2.4485999999999999</v>
      </c>
      <c r="AR17" s="569">
        <v>2.4485999999999999</v>
      </c>
      <c r="AS17" s="569">
        <v>2.4485999999999999</v>
      </c>
      <c r="AT17" s="569">
        <v>2.4485999999999999</v>
      </c>
      <c r="AU17" s="569">
        <v>2.4485999999999999</v>
      </c>
      <c r="AV17" s="569">
        <v>2.4485999999999999</v>
      </c>
      <c r="AW17" s="569">
        <v>2.4485999999999999</v>
      </c>
      <c r="AX17" s="569">
        <v>2.4485999999999999</v>
      </c>
      <c r="AY17" s="569">
        <v>2.4567000000000001</v>
      </c>
      <c r="AZ17" s="569">
        <v>2.4567000000000001</v>
      </c>
      <c r="BA17" s="569">
        <v>2.4262000000000001</v>
      </c>
      <c r="BB17" s="569">
        <v>2.4262000000000001</v>
      </c>
      <c r="BC17" s="569">
        <v>2.4262000000000001</v>
      </c>
      <c r="BD17" s="569">
        <v>2.4262000000000001</v>
      </c>
      <c r="BE17" s="570">
        <v>2.4262000000000001</v>
      </c>
      <c r="BF17" s="570">
        <v>2.4262000000000001</v>
      </c>
      <c r="BG17" s="570">
        <v>2.4262000000000001</v>
      </c>
      <c r="BH17" s="570">
        <v>2.4262000000000001</v>
      </c>
      <c r="BI17" s="570">
        <v>2.4262000000000001</v>
      </c>
      <c r="BJ17" s="570">
        <v>2.4262000000000001</v>
      </c>
      <c r="BK17" s="570">
        <v>2.4262000000000001</v>
      </c>
      <c r="BL17" s="570">
        <v>2.4262000000000001</v>
      </c>
      <c r="BM17" s="570">
        <v>2.4262000000000001</v>
      </c>
      <c r="BN17" s="570">
        <v>2.4262000000000001</v>
      </c>
      <c r="BO17" s="570">
        <v>2.4262000000000001</v>
      </c>
      <c r="BP17" s="570">
        <v>2.4262000000000001</v>
      </c>
      <c r="BQ17" s="570">
        <v>2.4262000000000001</v>
      </c>
      <c r="BR17" s="570">
        <v>2.4262000000000001</v>
      </c>
      <c r="BS17" s="570">
        <v>2.4262000000000001</v>
      </c>
      <c r="BT17" s="570">
        <v>2.4262000000000001</v>
      </c>
      <c r="BU17" s="570">
        <v>2.4262000000000001</v>
      </c>
      <c r="BV17" s="570">
        <v>2.4262000000000001</v>
      </c>
    </row>
    <row r="18" spans="1:74" ht="12" customHeight="1" x14ac:dyDescent="0.35">
      <c r="A18" s="545" t="s">
        <v>1353</v>
      </c>
      <c r="B18" s="543" t="s">
        <v>1354</v>
      </c>
      <c r="C18" s="569">
        <v>79.597200000000001</v>
      </c>
      <c r="D18" s="569">
        <v>79.593199999999996</v>
      </c>
      <c r="E18" s="569">
        <v>79.608000000000004</v>
      </c>
      <c r="F18" s="569">
        <v>79.608000000000004</v>
      </c>
      <c r="G18" s="569">
        <v>79.588700000000003</v>
      </c>
      <c r="H18" s="569">
        <v>79.589200000000005</v>
      </c>
      <c r="I18" s="569">
        <v>79.590699999999998</v>
      </c>
      <c r="J18" s="569">
        <v>79.486900000000006</v>
      </c>
      <c r="K18" s="569">
        <v>79.486699999999999</v>
      </c>
      <c r="L18" s="569">
        <v>79.482799999999997</v>
      </c>
      <c r="M18" s="569">
        <v>79.482799999999997</v>
      </c>
      <c r="N18" s="569">
        <v>79.483999999999995</v>
      </c>
      <c r="O18" s="569">
        <v>79.4773</v>
      </c>
      <c r="P18" s="569">
        <v>79.4773</v>
      </c>
      <c r="Q18" s="569">
        <v>79.4773</v>
      </c>
      <c r="R18" s="569">
        <v>79.4773</v>
      </c>
      <c r="S18" s="569">
        <v>79.481300000000005</v>
      </c>
      <c r="T18" s="569">
        <v>79.481300000000005</v>
      </c>
      <c r="U18" s="569">
        <v>79.509399999999999</v>
      </c>
      <c r="V18" s="569">
        <v>79.504499999999993</v>
      </c>
      <c r="W18" s="569">
        <v>79.6297</v>
      </c>
      <c r="X18" s="569">
        <v>79.631200000000007</v>
      </c>
      <c r="Y18" s="569">
        <v>79.631200000000007</v>
      </c>
      <c r="Z18" s="569">
        <v>79.635900000000007</v>
      </c>
      <c r="AA18" s="569">
        <v>79.539000000000001</v>
      </c>
      <c r="AB18" s="569">
        <v>79.539000000000001</v>
      </c>
      <c r="AC18" s="569">
        <v>79.537899999999993</v>
      </c>
      <c r="AD18" s="569">
        <v>79.540999999999997</v>
      </c>
      <c r="AE18" s="569">
        <v>79.571399999999997</v>
      </c>
      <c r="AF18" s="569">
        <v>79.6083</v>
      </c>
      <c r="AG18" s="569">
        <v>79.6083</v>
      </c>
      <c r="AH18" s="569">
        <v>79.6083</v>
      </c>
      <c r="AI18" s="569">
        <v>79.610799999999998</v>
      </c>
      <c r="AJ18" s="569">
        <v>79.610799999999998</v>
      </c>
      <c r="AK18" s="569">
        <v>79.610799999999998</v>
      </c>
      <c r="AL18" s="569">
        <v>79.610699999999994</v>
      </c>
      <c r="AM18" s="569">
        <v>79.654700000000005</v>
      </c>
      <c r="AN18" s="569">
        <v>79.654700000000005</v>
      </c>
      <c r="AO18" s="569">
        <v>79.668800000000005</v>
      </c>
      <c r="AP18" s="569">
        <v>79.668800000000005</v>
      </c>
      <c r="AQ18" s="569">
        <v>79.674400000000006</v>
      </c>
      <c r="AR18" s="569">
        <v>79.674400000000006</v>
      </c>
      <c r="AS18" s="569">
        <v>79.674400000000006</v>
      </c>
      <c r="AT18" s="569">
        <v>79.674400000000006</v>
      </c>
      <c r="AU18" s="569">
        <v>79.674400000000006</v>
      </c>
      <c r="AV18" s="569">
        <v>79.674899999999994</v>
      </c>
      <c r="AW18" s="569">
        <v>79.678399999999996</v>
      </c>
      <c r="AX18" s="569">
        <v>79.683400000000006</v>
      </c>
      <c r="AY18" s="569">
        <v>79.744600000000005</v>
      </c>
      <c r="AZ18" s="569">
        <v>79.778499999999994</v>
      </c>
      <c r="BA18" s="569">
        <v>79.765299999999996</v>
      </c>
      <c r="BB18" s="569">
        <v>79.781300000000002</v>
      </c>
      <c r="BC18" s="569">
        <v>79.786299999999997</v>
      </c>
      <c r="BD18" s="569">
        <v>79.788300000000007</v>
      </c>
      <c r="BE18" s="570">
        <v>79.788300000000007</v>
      </c>
      <c r="BF18" s="570">
        <v>79.788799999999995</v>
      </c>
      <c r="BG18" s="570">
        <v>79.795599999999993</v>
      </c>
      <c r="BH18" s="570">
        <v>79.798400000000001</v>
      </c>
      <c r="BI18" s="570">
        <v>79.802499999999995</v>
      </c>
      <c r="BJ18" s="570">
        <v>79.803899999999999</v>
      </c>
      <c r="BK18" s="570">
        <v>79.803899999999999</v>
      </c>
      <c r="BL18" s="570">
        <v>79.803899999999999</v>
      </c>
      <c r="BM18" s="570">
        <v>79.803899999999999</v>
      </c>
      <c r="BN18" s="570">
        <v>79.803899999999999</v>
      </c>
      <c r="BO18" s="570">
        <v>79.814300000000003</v>
      </c>
      <c r="BP18" s="570">
        <v>79.823099999999997</v>
      </c>
      <c r="BQ18" s="570">
        <v>79.823099999999997</v>
      </c>
      <c r="BR18" s="570">
        <v>79.828100000000006</v>
      </c>
      <c r="BS18" s="570">
        <v>79.828100000000006</v>
      </c>
      <c r="BT18" s="570">
        <v>79.828100000000006</v>
      </c>
      <c r="BU18" s="570">
        <v>79.828100000000006</v>
      </c>
      <c r="BV18" s="570">
        <v>79.832499999999996</v>
      </c>
    </row>
    <row r="19" spans="1:74" ht="12" customHeight="1" x14ac:dyDescent="0.35">
      <c r="A19" s="545" t="s">
        <v>1355</v>
      </c>
      <c r="B19" s="416" t="s">
        <v>1356</v>
      </c>
      <c r="C19" s="569">
        <v>22.721299999999999</v>
      </c>
      <c r="D19" s="569">
        <v>22.721299999999999</v>
      </c>
      <c r="E19" s="569">
        <v>22.721299999999999</v>
      </c>
      <c r="F19" s="569">
        <v>22.721299999999999</v>
      </c>
      <c r="G19" s="569">
        <v>22.721299999999999</v>
      </c>
      <c r="H19" s="569">
        <v>22.778300000000002</v>
      </c>
      <c r="I19" s="569">
        <v>22.778300000000002</v>
      </c>
      <c r="J19" s="569">
        <v>22.778300000000002</v>
      </c>
      <c r="K19" s="569">
        <v>22.778300000000002</v>
      </c>
      <c r="L19" s="569">
        <v>22.778300000000002</v>
      </c>
      <c r="M19" s="569">
        <v>22.778300000000002</v>
      </c>
      <c r="N19" s="569">
        <v>22.778300000000002</v>
      </c>
      <c r="O19" s="569">
        <v>22.917899999999999</v>
      </c>
      <c r="P19" s="569">
        <v>22.917899999999999</v>
      </c>
      <c r="Q19" s="569">
        <v>22.917899999999999</v>
      </c>
      <c r="R19" s="569">
        <v>22.917899999999999</v>
      </c>
      <c r="S19" s="569">
        <v>22.917899999999999</v>
      </c>
      <c r="T19" s="569">
        <v>22.917899999999999</v>
      </c>
      <c r="U19" s="569">
        <v>22.917899999999999</v>
      </c>
      <c r="V19" s="569">
        <v>22.917899999999999</v>
      </c>
      <c r="W19" s="569">
        <v>22.917899999999999</v>
      </c>
      <c r="X19" s="569">
        <v>22.997900000000001</v>
      </c>
      <c r="Y19" s="569">
        <v>22.997900000000001</v>
      </c>
      <c r="Z19" s="569">
        <v>23.016200000000001</v>
      </c>
      <c r="AA19" s="569">
        <v>23.0077</v>
      </c>
      <c r="AB19" s="569">
        <v>23.0077</v>
      </c>
      <c r="AC19" s="569">
        <v>23.0077</v>
      </c>
      <c r="AD19" s="569">
        <v>23.0077</v>
      </c>
      <c r="AE19" s="569">
        <v>23.0077</v>
      </c>
      <c r="AF19" s="569">
        <v>23.0077</v>
      </c>
      <c r="AG19" s="569">
        <v>23.0077</v>
      </c>
      <c r="AH19" s="569">
        <v>23.0077</v>
      </c>
      <c r="AI19" s="569">
        <v>23.0077</v>
      </c>
      <c r="AJ19" s="569">
        <v>23.0077</v>
      </c>
      <c r="AK19" s="569">
        <v>23.0077</v>
      </c>
      <c r="AL19" s="569">
        <v>23.0077</v>
      </c>
      <c r="AM19" s="569">
        <v>23.018999999999998</v>
      </c>
      <c r="AN19" s="569">
        <v>23.018999999999998</v>
      </c>
      <c r="AO19" s="569">
        <v>23.018999999999998</v>
      </c>
      <c r="AP19" s="569">
        <v>23.018999999999998</v>
      </c>
      <c r="AQ19" s="569">
        <v>23.049499999999998</v>
      </c>
      <c r="AR19" s="569">
        <v>23.049499999999998</v>
      </c>
      <c r="AS19" s="569">
        <v>23.049499999999998</v>
      </c>
      <c r="AT19" s="569">
        <v>23.049499999999998</v>
      </c>
      <c r="AU19" s="569">
        <v>23.049499999999998</v>
      </c>
      <c r="AV19" s="569">
        <v>23.049499999999998</v>
      </c>
      <c r="AW19" s="569">
        <v>23.049499999999998</v>
      </c>
      <c r="AX19" s="569">
        <v>23.049499999999998</v>
      </c>
      <c r="AY19" s="569">
        <v>23.076899999999998</v>
      </c>
      <c r="AZ19" s="569">
        <v>23.076899999999998</v>
      </c>
      <c r="BA19" s="569">
        <v>23.1569</v>
      </c>
      <c r="BB19" s="569">
        <v>23.166499999999999</v>
      </c>
      <c r="BC19" s="569">
        <v>23.166499999999999</v>
      </c>
      <c r="BD19" s="569">
        <v>23.2315</v>
      </c>
      <c r="BE19" s="570">
        <v>23.2315</v>
      </c>
      <c r="BF19" s="570">
        <v>23.2315</v>
      </c>
      <c r="BG19" s="570">
        <v>23.2315</v>
      </c>
      <c r="BH19" s="570">
        <v>23.296500000000002</v>
      </c>
      <c r="BI19" s="570">
        <v>23.296500000000002</v>
      </c>
      <c r="BJ19" s="570">
        <v>23.296500000000002</v>
      </c>
      <c r="BK19" s="570">
        <v>23.296500000000002</v>
      </c>
      <c r="BL19" s="570">
        <v>23.296500000000002</v>
      </c>
      <c r="BM19" s="570">
        <v>23.296500000000002</v>
      </c>
      <c r="BN19" s="570">
        <v>23.296500000000002</v>
      </c>
      <c r="BO19" s="570">
        <v>23.296500000000002</v>
      </c>
      <c r="BP19" s="570">
        <v>23.296500000000002</v>
      </c>
      <c r="BQ19" s="570">
        <v>23.296500000000002</v>
      </c>
      <c r="BR19" s="570">
        <v>23.296500000000002</v>
      </c>
      <c r="BS19" s="570">
        <v>23.296500000000002</v>
      </c>
      <c r="BT19" s="570">
        <v>23.296500000000002</v>
      </c>
      <c r="BU19" s="570">
        <v>23.296500000000002</v>
      </c>
      <c r="BV19" s="570">
        <v>23.296500000000002</v>
      </c>
    </row>
    <row r="20" spans="1:74" ht="12" customHeight="1" x14ac:dyDescent="0.35">
      <c r="A20" s="545" t="s">
        <v>1357</v>
      </c>
      <c r="B20" s="418" t="s">
        <v>1358</v>
      </c>
      <c r="C20" s="569">
        <v>99.440399999999997</v>
      </c>
      <c r="D20" s="569">
        <v>99.440399999999997</v>
      </c>
      <c r="E20" s="569">
        <v>99.440399999999997</v>
      </c>
      <c r="F20" s="569">
        <v>99.595399999999998</v>
      </c>
      <c r="G20" s="569">
        <v>98.921800000000005</v>
      </c>
      <c r="H20" s="569">
        <v>98.921800000000005</v>
      </c>
      <c r="I20" s="569">
        <v>98.921800000000005</v>
      </c>
      <c r="J20" s="569">
        <v>98.921800000000005</v>
      </c>
      <c r="K20" s="569">
        <v>98.119</v>
      </c>
      <c r="L20" s="569">
        <v>98.119</v>
      </c>
      <c r="M20" s="569">
        <v>98.119</v>
      </c>
      <c r="N20" s="569">
        <v>98.119</v>
      </c>
      <c r="O20" s="569">
        <v>98.093500000000006</v>
      </c>
      <c r="P20" s="569">
        <v>98.093500000000006</v>
      </c>
      <c r="Q20" s="569">
        <v>98.093500000000006</v>
      </c>
      <c r="R20" s="569">
        <v>97.081999999999994</v>
      </c>
      <c r="S20" s="569">
        <v>97.081999999999994</v>
      </c>
      <c r="T20" s="569">
        <v>97.081999999999994</v>
      </c>
      <c r="U20" s="569">
        <v>97.081999999999994</v>
      </c>
      <c r="V20" s="569">
        <v>97.081999999999994</v>
      </c>
      <c r="W20" s="569">
        <v>97.081999999999994</v>
      </c>
      <c r="X20" s="569">
        <v>97.102000000000004</v>
      </c>
      <c r="Y20" s="569">
        <v>96.500600000000006</v>
      </c>
      <c r="Z20" s="569">
        <v>96.500600000000006</v>
      </c>
      <c r="AA20" s="569">
        <v>96.585800000000006</v>
      </c>
      <c r="AB20" s="569">
        <v>96.585800000000006</v>
      </c>
      <c r="AC20" s="569">
        <v>96.585800000000006</v>
      </c>
      <c r="AD20" s="569">
        <v>95.546400000000006</v>
      </c>
      <c r="AE20" s="569">
        <v>95.546400000000006</v>
      </c>
      <c r="AF20" s="569">
        <v>95.546400000000006</v>
      </c>
      <c r="AG20" s="569">
        <v>95.546400000000006</v>
      </c>
      <c r="AH20" s="569">
        <v>95.546400000000006</v>
      </c>
      <c r="AI20" s="569">
        <v>95.546400000000006</v>
      </c>
      <c r="AJ20" s="569">
        <v>95.546400000000006</v>
      </c>
      <c r="AK20" s="569">
        <v>95.546400000000006</v>
      </c>
      <c r="AL20" s="569">
        <v>95.546400000000006</v>
      </c>
      <c r="AM20" s="569">
        <v>95.512100000000004</v>
      </c>
      <c r="AN20" s="569">
        <v>95.512100000000004</v>
      </c>
      <c r="AO20" s="569">
        <v>95.512100000000004</v>
      </c>
      <c r="AP20" s="569">
        <v>95.512100000000004</v>
      </c>
      <c r="AQ20" s="569">
        <v>95.533100000000005</v>
      </c>
      <c r="AR20" s="569">
        <v>94.764600000000002</v>
      </c>
      <c r="AS20" s="569">
        <v>94.764600000000002</v>
      </c>
      <c r="AT20" s="569">
        <v>94.764600000000002</v>
      </c>
      <c r="AU20" s="569">
        <v>94.764600000000002</v>
      </c>
      <c r="AV20" s="569">
        <v>94.764600000000002</v>
      </c>
      <c r="AW20" s="569">
        <v>94.764600000000002</v>
      </c>
      <c r="AX20" s="569">
        <v>94.764600000000002</v>
      </c>
      <c r="AY20" s="569">
        <v>94.768299999999996</v>
      </c>
      <c r="AZ20" s="569">
        <v>94.768299999999996</v>
      </c>
      <c r="BA20" s="569">
        <v>94.768299999999996</v>
      </c>
      <c r="BB20" s="569">
        <v>94.767399999999995</v>
      </c>
      <c r="BC20" s="569">
        <v>94.782700000000006</v>
      </c>
      <c r="BD20" s="569">
        <v>94.782700000000006</v>
      </c>
      <c r="BE20" s="570">
        <v>95.896699999999996</v>
      </c>
      <c r="BF20" s="570">
        <v>95.896699999999996</v>
      </c>
      <c r="BG20" s="570">
        <v>95.896699999999996</v>
      </c>
      <c r="BH20" s="570">
        <v>95.896699999999996</v>
      </c>
      <c r="BI20" s="570">
        <v>95.896699999999996</v>
      </c>
      <c r="BJ20" s="570">
        <v>95.896699999999996</v>
      </c>
      <c r="BK20" s="570">
        <v>95.938590000000005</v>
      </c>
      <c r="BL20" s="570">
        <v>95.938590000000005</v>
      </c>
      <c r="BM20" s="570">
        <v>97.052589999999995</v>
      </c>
      <c r="BN20" s="570">
        <v>97.052589999999995</v>
      </c>
      <c r="BO20" s="570">
        <v>97.052589999999995</v>
      </c>
      <c r="BP20" s="570">
        <v>97.052589999999995</v>
      </c>
      <c r="BQ20" s="570">
        <v>97.052589999999995</v>
      </c>
      <c r="BR20" s="570">
        <v>97.052589999999995</v>
      </c>
      <c r="BS20" s="570">
        <v>97.052589999999995</v>
      </c>
      <c r="BT20" s="570">
        <v>97.052589999999995</v>
      </c>
      <c r="BU20" s="570">
        <v>97.052589999999995</v>
      </c>
      <c r="BV20" s="570">
        <v>97.052589999999995</v>
      </c>
    </row>
    <row r="21" spans="1:74" ht="12" customHeight="1" x14ac:dyDescent="0.35">
      <c r="A21" s="545" t="s">
        <v>1359</v>
      </c>
      <c r="B21" s="418" t="s">
        <v>1360</v>
      </c>
      <c r="C21" s="569">
        <v>0.91080000000000005</v>
      </c>
      <c r="D21" s="569">
        <v>0.93559999999999999</v>
      </c>
      <c r="E21" s="569">
        <v>0.9647</v>
      </c>
      <c r="F21" s="569">
        <v>0.9647</v>
      </c>
      <c r="G21" s="569">
        <v>0.96970000000000001</v>
      </c>
      <c r="H21" s="569">
        <v>0.99009999999999998</v>
      </c>
      <c r="I21" s="569">
        <v>0.99760000000000004</v>
      </c>
      <c r="J21" s="569">
        <v>0.99860000000000004</v>
      </c>
      <c r="K21" s="569">
        <v>1.0065</v>
      </c>
      <c r="L21" s="569">
        <v>1.0107999999999999</v>
      </c>
      <c r="M21" s="569">
        <v>1.014</v>
      </c>
      <c r="N21" s="569">
        <v>1.0206</v>
      </c>
      <c r="O21" s="569">
        <v>1.0448999999999999</v>
      </c>
      <c r="P21" s="569">
        <v>1.0566</v>
      </c>
      <c r="Q21" s="569">
        <v>1.0812999999999999</v>
      </c>
      <c r="R21" s="569">
        <v>1.0972</v>
      </c>
      <c r="S21" s="569">
        <v>1.111</v>
      </c>
      <c r="T21" s="569">
        <v>1.1135999999999999</v>
      </c>
      <c r="U21" s="569">
        <v>1.3669</v>
      </c>
      <c r="V21" s="569">
        <v>1.3986000000000001</v>
      </c>
      <c r="W21" s="569">
        <v>1.3986000000000001</v>
      </c>
      <c r="X21" s="569">
        <v>1.4229000000000001</v>
      </c>
      <c r="Y21" s="569">
        <v>1.4459</v>
      </c>
      <c r="Z21" s="569">
        <v>1.5113000000000001</v>
      </c>
      <c r="AA21" s="569">
        <v>1.6466000000000001</v>
      </c>
      <c r="AB21" s="569">
        <v>1.6556</v>
      </c>
      <c r="AC21" s="569">
        <v>1.7849999999999999</v>
      </c>
      <c r="AD21" s="569">
        <v>1.9614</v>
      </c>
      <c r="AE21" s="569">
        <v>2.5019999999999998</v>
      </c>
      <c r="AF21" s="569">
        <v>2.7835999999999999</v>
      </c>
      <c r="AG21" s="569">
        <v>3.0440999999999998</v>
      </c>
      <c r="AH21" s="569">
        <v>3.1114999999999999</v>
      </c>
      <c r="AI21" s="569">
        <v>3.3050999999999999</v>
      </c>
      <c r="AJ21" s="569">
        <v>3.7662</v>
      </c>
      <c r="AK21" s="569">
        <v>4.4169</v>
      </c>
      <c r="AL21" s="569">
        <v>4.7454000000000001</v>
      </c>
      <c r="AM21" s="569">
        <v>4.8501000000000003</v>
      </c>
      <c r="AN21" s="569">
        <v>4.9226000000000001</v>
      </c>
      <c r="AO21" s="569">
        <v>5.1589</v>
      </c>
      <c r="AP21" s="569">
        <v>5.9</v>
      </c>
      <c r="AQ21" s="569">
        <v>5.9333999999999998</v>
      </c>
      <c r="AR21" s="569">
        <v>6.4621000000000004</v>
      </c>
      <c r="AS21" s="569">
        <v>6.8101000000000003</v>
      </c>
      <c r="AT21" s="569">
        <v>7.3288000000000002</v>
      </c>
      <c r="AU21" s="569">
        <v>7.8173000000000004</v>
      </c>
      <c r="AV21" s="569">
        <v>8.4953000000000003</v>
      </c>
      <c r="AW21" s="569">
        <v>8.5734999999999992</v>
      </c>
      <c r="AX21" s="569">
        <v>8.8185000000000002</v>
      </c>
      <c r="AY21" s="569">
        <v>8.8912999999999993</v>
      </c>
      <c r="AZ21" s="569">
        <v>9.1127000000000002</v>
      </c>
      <c r="BA21" s="569">
        <v>9.3818000000000001</v>
      </c>
      <c r="BB21" s="569">
        <v>9.5507000000000009</v>
      </c>
      <c r="BC21" s="569">
        <v>10.4079</v>
      </c>
      <c r="BD21" s="569">
        <v>12.3156</v>
      </c>
      <c r="BE21" s="570">
        <v>13.455399999999999</v>
      </c>
      <c r="BF21" s="570">
        <v>14.261699999999999</v>
      </c>
      <c r="BG21" s="570">
        <v>15.3347</v>
      </c>
      <c r="BH21" s="570">
        <v>16.180499999999999</v>
      </c>
      <c r="BI21" s="570">
        <v>17.126000000000001</v>
      </c>
      <c r="BJ21" s="570">
        <v>18.419699999999999</v>
      </c>
      <c r="BK21" s="570">
        <v>18.429600000000001</v>
      </c>
      <c r="BL21" s="570">
        <v>18.951499999999999</v>
      </c>
      <c r="BM21" s="570">
        <v>19.551500000000001</v>
      </c>
      <c r="BN21" s="570">
        <v>20.1007</v>
      </c>
      <c r="BO21" s="570">
        <v>22.599299999999999</v>
      </c>
      <c r="BP21" s="570">
        <v>25.330300000000001</v>
      </c>
      <c r="BQ21" s="570">
        <v>25.4803</v>
      </c>
      <c r="BR21" s="570">
        <v>26.747599999999998</v>
      </c>
      <c r="BS21" s="570">
        <v>26.823399999999999</v>
      </c>
      <c r="BT21" s="570">
        <v>28.450099999999999</v>
      </c>
      <c r="BU21" s="570">
        <v>28.898399999999999</v>
      </c>
      <c r="BV21" s="570">
        <v>31.893599999999999</v>
      </c>
    </row>
    <row r="22" spans="1:74" ht="12" customHeight="1" x14ac:dyDescent="0.35">
      <c r="A22" s="545" t="s">
        <v>1361</v>
      </c>
      <c r="B22" s="418" t="s">
        <v>1362</v>
      </c>
      <c r="C22" s="569">
        <v>0.2291</v>
      </c>
      <c r="D22" s="569">
        <v>0.2291</v>
      </c>
      <c r="E22" s="569">
        <v>0.2291</v>
      </c>
      <c r="F22" s="569">
        <v>0.2291</v>
      </c>
      <c r="G22" s="569">
        <v>0.2291</v>
      </c>
      <c r="H22" s="569">
        <v>0.2291</v>
      </c>
      <c r="I22" s="569">
        <v>0.2291</v>
      </c>
      <c r="J22" s="569">
        <v>0.27039999999999997</v>
      </c>
      <c r="K22" s="569">
        <v>0.27039999999999997</v>
      </c>
      <c r="L22" s="569">
        <v>0.27039999999999997</v>
      </c>
      <c r="M22" s="569">
        <v>0.27039999999999997</v>
      </c>
      <c r="N22" s="569">
        <v>0.27039999999999997</v>
      </c>
      <c r="O22" s="569">
        <v>0.24440000000000001</v>
      </c>
      <c r="P22" s="569">
        <v>0.24440000000000001</v>
      </c>
      <c r="Q22" s="569">
        <v>0.24440000000000001</v>
      </c>
      <c r="R22" s="569">
        <v>0.24440000000000001</v>
      </c>
      <c r="S22" s="569">
        <v>0.24440000000000001</v>
      </c>
      <c r="T22" s="569">
        <v>0.24440000000000001</v>
      </c>
      <c r="U22" s="569">
        <v>0.24440000000000001</v>
      </c>
      <c r="V22" s="569">
        <v>0.24440000000000001</v>
      </c>
      <c r="W22" s="569">
        <v>0.24440000000000001</v>
      </c>
      <c r="X22" s="569">
        <v>0.24440000000000001</v>
      </c>
      <c r="Y22" s="569">
        <v>0.24440000000000001</v>
      </c>
      <c r="Z22" s="569">
        <v>0.24440000000000001</v>
      </c>
      <c r="AA22" s="569">
        <v>0.21779999999999999</v>
      </c>
      <c r="AB22" s="569">
        <v>0.21779999999999999</v>
      </c>
      <c r="AC22" s="569">
        <v>0.21779999999999999</v>
      </c>
      <c r="AD22" s="569">
        <v>0.21779999999999999</v>
      </c>
      <c r="AE22" s="569">
        <v>0.21779999999999999</v>
      </c>
      <c r="AF22" s="569">
        <v>0.21779999999999999</v>
      </c>
      <c r="AG22" s="569">
        <v>0.21779999999999999</v>
      </c>
      <c r="AH22" s="569">
        <v>0.21779999999999999</v>
      </c>
      <c r="AI22" s="569">
        <v>0.21779999999999999</v>
      </c>
      <c r="AJ22" s="569">
        <v>0.21779999999999999</v>
      </c>
      <c r="AK22" s="569">
        <v>0.21779999999999999</v>
      </c>
      <c r="AL22" s="569">
        <v>0.21779999999999999</v>
      </c>
      <c r="AM22" s="569">
        <v>0.24529999999999999</v>
      </c>
      <c r="AN22" s="569">
        <v>0.24529999999999999</v>
      </c>
      <c r="AO22" s="569">
        <v>0.24529999999999999</v>
      </c>
      <c r="AP22" s="569">
        <v>0.24529999999999999</v>
      </c>
      <c r="AQ22" s="569">
        <v>0.24529999999999999</v>
      </c>
      <c r="AR22" s="569">
        <v>0.24529999999999999</v>
      </c>
      <c r="AS22" s="569">
        <v>0.24529999999999999</v>
      </c>
      <c r="AT22" s="569">
        <v>0.24529999999999999</v>
      </c>
      <c r="AU22" s="569">
        <v>0.24529999999999999</v>
      </c>
      <c r="AV22" s="569">
        <v>0.24529999999999999</v>
      </c>
      <c r="AW22" s="569">
        <v>0.24529999999999999</v>
      </c>
      <c r="AX22" s="569">
        <v>0.24529999999999999</v>
      </c>
      <c r="AY22" s="569">
        <v>0.24529999999999999</v>
      </c>
      <c r="AZ22" s="569">
        <v>0.2462</v>
      </c>
      <c r="BA22" s="569">
        <v>0.2462</v>
      </c>
      <c r="BB22" s="569">
        <v>0.1502</v>
      </c>
      <c r="BC22" s="569">
        <v>0.1502</v>
      </c>
      <c r="BD22" s="569">
        <v>0.1502</v>
      </c>
      <c r="BE22" s="570">
        <v>0.1502</v>
      </c>
      <c r="BF22" s="570">
        <v>0.1502</v>
      </c>
      <c r="BG22" s="570">
        <v>0.1502</v>
      </c>
      <c r="BH22" s="570">
        <v>0.1502</v>
      </c>
      <c r="BI22" s="570">
        <v>0.1502</v>
      </c>
      <c r="BJ22" s="570">
        <v>0.1502</v>
      </c>
      <c r="BK22" s="570">
        <v>0.1502</v>
      </c>
      <c r="BL22" s="570">
        <v>0.1502</v>
      </c>
      <c r="BM22" s="570">
        <v>0.1502</v>
      </c>
      <c r="BN22" s="570">
        <v>0.1502</v>
      </c>
      <c r="BO22" s="570">
        <v>0.1502</v>
      </c>
      <c r="BP22" s="570">
        <v>0.1502</v>
      </c>
      <c r="BQ22" s="570">
        <v>0.1502</v>
      </c>
      <c r="BR22" s="570">
        <v>0.1502</v>
      </c>
      <c r="BS22" s="570">
        <v>0.1502</v>
      </c>
      <c r="BT22" s="570">
        <v>0.1502</v>
      </c>
      <c r="BU22" s="570">
        <v>0.1502</v>
      </c>
      <c r="BV22" s="570">
        <v>0.1502</v>
      </c>
    </row>
    <row r="23" spans="1:74" ht="12" customHeight="1" x14ac:dyDescent="0.35">
      <c r="A23" s="545"/>
      <c r="B23" s="544" t="s">
        <v>1363</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70"/>
      <c r="BF23" s="570"/>
      <c r="BG23" s="570"/>
      <c r="BH23" s="570"/>
      <c r="BI23" s="570"/>
      <c r="BJ23" s="570"/>
      <c r="BK23" s="570"/>
      <c r="BL23" s="570"/>
      <c r="BM23" s="570"/>
      <c r="BN23" s="570"/>
      <c r="BO23" s="570"/>
      <c r="BP23" s="570"/>
      <c r="BQ23" s="570"/>
      <c r="BR23" s="570"/>
      <c r="BS23" s="570"/>
      <c r="BT23" s="570"/>
      <c r="BU23" s="570"/>
      <c r="BV23" s="570"/>
    </row>
    <row r="24" spans="1:74" ht="12" customHeight="1" x14ac:dyDescent="0.35">
      <c r="A24" s="545"/>
      <c r="B24" s="542" t="s">
        <v>1331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70"/>
      <c r="BF24" s="570"/>
      <c r="BG24" s="570"/>
      <c r="BH24" s="570"/>
      <c r="BI24" s="570"/>
      <c r="BJ24" s="570"/>
      <c r="BK24" s="570"/>
      <c r="BL24" s="570"/>
      <c r="BM24" s="570"/>
      <c r="BN24" s="570"/>
      <c r="BO24" s="570"/>
      <c r="BP24" s="570"/>
      <c r="BQ24" s="570"/>
      <c r="BR24" s="570"/>
      <c r="BS24" s="570"/>
      <c r="BT24" s="570"/>
      <c r="BU24" s="570"/>
      <c r="BV24" s="570"/>
    </row>
    <row r="25" spans="1:74" ht="12" customHeight="1" x14ac:dyDescent="0.35">
      <c r="A25" s="545" t="s">
        <v>1364</v>
      </c>
      <c r="B25" s="543" t="s">
        <v>1333</v>
      </c>
      <c r="C25" s="569">
        <v>16.950900000000001</v>
      </c>
      <c r="D25" s="569">
        <v>16.953700000000001</v>
      </c>
      <c r="E25" s="569">
        <v>16.9602</v>
      </c>
      <c r="F25" s="569">
        <v>17.003799999999998</v>
      </c>
      <c r="G25" s="569">
        <v>17.003699999999998</v>
      </c>
      <c r="H25" s="569">
        <v>17.0124</v>
      </c>
      <c r="I25" s="569">
        <v>17.057400000000001</v>
      </c>
      <c r="J25" s="569">
        <v>17.057400000000001</v>
      </c>
      <c r="K25" s="569">
        <v>17.1309</v>
      </c>
      <c r="L25" s="569">
        <v>17.125900000000001</v>
      </c>
      <c r="M25" s="569">
        <v>17.1113</v>
      </c>
      <c r="N25" s="569">
        <v>17.050899999999999</v>
      </c>
      <c r="O25" s="569">
        <v>17.6111</v>
      </c>
      <c r="P25" s="569">
        <v>17.647500000000001</v>
      </c>
      <c r="Q25" s="569">
        <v>17.624300000000002</v>
      </c>
      <c r="R25" s="569">
        <v>17.621500000000001</v>
      </c>
      <c r="S25" s="569">
        <v>17.601900000000001</v>
      </c>
      <c r="T25" s="569">
        <v>17.5975</v>
      </c>
      <c r="U25" s="569">
        <v>17.6128</v>
      </c>
      <c r="V25" s="569">
        <v>17.645299999999999</v>
      </c>
      <c r="W25" s="569">
        <v>17.6431</v>
      </c>
      <c r="X25" s="569">
        <v>17.645499999999998</v>
      </c>
      <c r="Y25" s="569">
        <v>17.646699999999999</v>
      </c>
      <c r="Z25" s="569">
        <v>17.6477</v>
      </c>
      <c r="AA25" s="569">
        <v>18.142600000000002</v>
      </c>
      <c r="AB25" s="569">
        <v>18.1416</v>
      </c>
      <c r="AC25" s="569">
        <v>18.142800000000001</v>
      </c>
      <c r="AD25" s="569">
        <v>18.155100000000001</v>
      </c>
      <c r="AE25" s="569">
        <v>18.161300000000001</v>
      </c>
      <c r="AF25" s="569">
        <v>18.183</v>
      </c>
      <c r="AG25" s="569">
        <v>18.322500000000002</v>
      </c>
      <c r="AH25" s="569">
        <v>18.328499999999998</v>
      </c>
      <c r="AI25" s="569">
        <v>18.305499999999999</v>
      </c>
      <c r="AJ25" s="569">
        <v>18.3992</v>
      </c>
      <c r="AK25" s="569">
        <v>18.402699999999999</v>
      </c>
      <c r="AL25" s="569">
        <v>18.4114</v>
      </c>
      <c r="AM25" s="569">
        <v>18.397300000000001</v>
      </c>
      <c r="AN25" s="569">
        <v>18.427900000000001</v>
      </c>
      <c r="AO25" s="569">
        <v>18.448799999999999</v>
      </c>
      <c r="AP25" s="569">
        <v>18.4467</v>
      </c>
      <c r="AQ25" s="569">
        <v>18.4467</v>
      </c>
      <c r="AR25" s="569">
        <v>18.442299999999999</v>
      </c>
      <c r="AS25" s="569">
        <v>18.442299999999999</v>
      </c>
      <c r="AT25" s="569">
        <v>18.442299999999999</v>
      </c>
      <c r="AU25" s="569">
        <v>18.438400000000001</v>
      </c>
      <c r="AV25" s="569">
        <v>18.444099999999999</v>
      </c>
      <c r="AW25" s="569">
        <v>18.453900000000001</v>
      </c>
      <c r="AX25" s="569">
        <v>18.464099999999998</v>
      </c>
      <c r="AY25" s="569">
        <v>18.661300000000001</v>
      </c>
      <c r="AZ25" s="569">
        <v>18.719899999999999</v>
      </c>
      <c r="BA25" s="569">
        <v>18.715399999999999</v>
      </c>
      <c r="BB25" s="569">
        <v>18.641500000000001</v>
      </c>
      <c r="BC25" s="569">
        <v>18.642399999999999</v>
      </c>
      <c r="BD25" s="569">
        <v>18.644400000000001</v>
      </c>
      <c r="BE25" s="570">
        <v>18.6495</v>
      </c>
      <c r="BF25" s="570">
        <v>18.652699999999999</v>
      </c>
      <c r="BG25" s="570">
        <v>18.6557</v>
      </c>
      <c r="BH25" s="570">
        <v>18.703399999999998</v>
      </c>
      <c r="BI25" s="570">
        <v>18.712</v>
      </c>
      <c r="BJ25" s="570">
        <v>18.674299999999999</v>
      </c>
      <c r="BK25" s="570">
        <v>18.674299999999999</v>
      </c>
      <c r="BL25" s="570">
        <v>18.6752</v>
      </c>
      <c r="BM25" s="570">
        <v>18.6752</v>
      </c>
      <c r="BN25" s="570">
        <v>18.677299999999999</v>
      </c>
      <c r="BO25" s="570">
        <v>18.677800000000001</v>
      </c>
      <c r="BP25" s="570">
        <v>18.7333</v>
      </c>
      <c r="BQ25" s="570">
        <v>18.7822</v>
      </c>
      <c r="BR25" s="570">
        <v>18.7822</v>
      </c>
      <c r="BS25" s="570">
        <v>18.7822</v>
      </c>
      <c r="BT25" s="570">
        <v>18.783100000000001</v>
      </c>
      <c r="BU25" s="570">
        <v>18.783100000000001</v>
      </c>
      <c r="BV25" s="570">
        <v>18.783100000000001</v>
      </c>
    </row>
    <row r="26" spans="1:74" ht="12" customHeight="1" x14ac:dyDescent="0.35">
      <c r="A26" s="545" t="s">
        <v>1365</v>
      </c>
      <c r="B26" s="543" t="s">
        <v>1335</v>
      </c>
      <c r="C26" s="569">
        <v>1.9831000000000001</v>
      </c>
      <c r="D26" s="569">
        <v>1.9831000000000001</v>
      </c>
      <c r="E26" s="569">
        <v>1.9831000000000001</v>
      </c>
      <c r="F26" s="569">
        <v>1.9831000000000001</v>
      </c>
      <c r="G26" s="569">
        <v>1.9231</v>
      </c>
      <c r="H26" s="569">
        <v>1.9231</v>
      </c>
      <c r="I26" s="569">
        <v>1.9231</v>
      </c>
      <c r="J26" s="569">
        <v>1.9231</v>
      </c>
      <c r="K26" s="569">
        <v>1.9231</v>
      </c>
      <c r="L26" s="569">
        <v>1.9231</v>
      </c>
      <c r="M26" s="569">
        <v>1.9231</v>
      </c>
      <c r="N26" s="569">
        <v>1.8481000000000001</v>
      </c>
      <c r="O26" s="569">
        <v>1.5869</v>
      </c>
      <c r="P26" s="569">
        <v>1.6039000000000001</v>
      </c>
      <c r="Q26" s="569">
        <v>1.6039000000000001</v>
      </c>
      <c r="R26" s="569">
        <v>1.6039000000000001</v>
      </c>
      <c r="S26" s="569">
        <v>1.6039000000000001</v>
      </c>
      <c r="T26" s="569">
        <v>1.6039000000000001</v>
      </c>
      <c r="U26" s="569">
        <v>1.6039000000000001</v>
      </c>
      <c r="V26" s="569">
        <v>1.6039000000000001</v>
      </c>
      <c r="W26" s="569">
        <v>1.6039000000000001</v>
      </c>
      <c r="X26" s="569">
        <v>1.6039000000000001</v>
      </c>
      <c r="Y26" s="569">
        <v>1.6039000000000001</v>
      </c>
      <c r="Z26" s="569">
        <v>1.6039000000000001</v>
      </c>
      <c r="AA26" s="569">
        <v>1.4997</v>
      </c>
      <c r="AB26" s="569">
        <v>1.4997</v>
      </c>
      <c r="AC26" s="569">
        <v>1.4997</v>
      </c>
      <c r="AD26" s="569">
        <v>1.4997</v>
      </c>
      <c r="AE26" s="569">
        <v>1.4997</v>
      </c>
      <c r="AF26" s="569">
        <v>1.4997</v>
      </c>
      <c r="AG26" s="569">
        <v>1.4997</v>
      </c>
      <c r="AH26" s="569">
        <v>1.4997</v>
      </c>
      <c r="AI26" s="569">
        <v>1.4997</v>
      </c>
      <c r="AJ26" s="569">
        <v>1.4997</v>
      </c>
      <c r="AK26" s="569">
        <v>1.4997</v>
      </c>
      <c r="AL26" s="569">
        <v>1.4997</v>
      </c>
      <c r="AM26" s="569">
        <v>1.4997</v>
      </c>
      <c r="AN26" s="569">
        <v>1.4997</v>
      </c>
      <c r="AO26" s="569">
        <v>1.4997</v>
      </c>
      <c r="AP26" s="569">
        <v>1.4997</v>
      </c>
      <c r="AQ26" s="569">
        <v>1.4997</v>
      </c>
      <c r="AR26" s="569">
        <v>1.4997</v>
      </c>
      <c r="AS26" s="569">
        <v>1.4997</v>
      </c>
      <c r="AT26" s="569">
        <v>1.4997</v>
      </c>
      <c r="AU26" s="569">
        <v>1.4997</v>
      </c>
      <c r="AV26" s="569">
        <v>1.4997</v>
      </c>
      <c r="AW26" s="569">
        <v>1.4997</v>
      </c>
      <c r="AX26" s="569">
        <v>1.4997</v>
      </c>
      <c r="AY26" s="569">
        <v>1.4997</v>
      </c>
      <c r="AZ26" s="569">
        <v>1.4997</v>
      </c>
      <c r="BA26" s="569">
        <v>1.4937</v>
      </c>
      <c r="BB26" s="569">
        <v>1.4650000000000001</v>
      </c>
      <c r="BC26" s="569">
        <v>1.4650000000000001</v>
      </c>
      <c r="BD26" s="569">
        <v>1.4650000000000001</v>
      </c>
      <c r="BE26" s="570">
        <v>1.4650000000000001</v>
      </c>
      <c r="BF26" s="570">
        <v>1.4650000000000001</v>
      </c>
      <c r="BG26" s="570">
        <v>1.4650000000000001</v>
      </c>
      <c r="BH26" s="570">
        <v>1.4650000000000001</v>
      </c>
      <c r="BI26" s="570">
        <v>1.4650000000000001</v>
      </c>
      <c r="BJ26" s="570">
        <v>1.4650000000000001</v>
      </c>
      <c r="BK26" s="570">
        <v>1.4650000000000001</v>
      </c>
      <c r="BL26" s="570">
        <v>1.4650000000000001</v>
      </c>
      <c r="BM26" s="570">
        <v>1.4650000000000001</v>
      </c>
      <c r="BN26" s="570">
        <v>1.4650000000000001</v>
      </c>
      <c r="BO26" s="570">
        <v>1.4650000000000001</v>
      </c>
      <c r="BP26" s="570">
        <v>1.4650000000000001</v>
      </c>
      <c r="BQ26" s="570">
        <v>1.4650000000000001</v>
      </c>
      <c r="BR26" s="570">
        <v>1.4650000000000001</v>
      </c>
      <c r="BS26" s="570">
        <v>1.4650000000000001</v>
      </c>
      <c r="BT26" s="570">
        <v>1.4650000000000001</v>
      </c>
      <c r="BU26" s="570">
        <v>1.4650000000000001</v>
      </c>
      <c r="BV26" s="570">
        <v>1.4650000000000001</v>
      </c>
    </row>
    <row r="27" spans="1:74" ht="12" customHeight="1" x14ac:dyDescent="0.35">
      <c r="A27" s="545" t="s">
        <v>1366</v>
      </c>
      <c r="B27" s="543" t="s">
        <v>1337</v>
      </c>
      <c r="C27" s="569">
        <v>1.4349000000000001</v>
      </c>
      <c r="D27" s="569">
        <v>1.4349000000000001</v>
      </c>
      <c r="E27" s="569">
        <v>1.4349000000000001</v>
      </c>
      <c r="F27" s="569">
        <v>1.4349000000000001</v>
      </c>
      <c r="G27" s="569">
        <v>1.4349000000000001</v>
      </c>
      <c r="H27" s="569">
        <v>1.4349000000000001</v>
      </c>
      <c r="I27" s="569">
        <v>1.4349000000000001</v>
      </c>
      <c r="J27" s="569">
        <v>1.4339</v>
      </c>
      <c r="K27" s="569">
        <v>1.3678999999999999</v>
      </c>
      <c r="L27" s="569">
        <v>1.3678999999999999</v>
      </c>
      <c r="M27" s="569">
        <v>1.3678999999999999</v>
      </c>
      <c r="N27" s="569">
        <v>1.3678999999999999</v>
      </c>
      <c r="O27" s="569">
        <v>1.3877999999999999</v>
      </c>
      <c r="P27" s="569">
        <v>1.3869</v>
      </c>
      <c r="Q27" s="569">
        <v>1.3869</v>
      </c>
      <c r="R27" s="569">
        <v>1.3827</v>
      </c>
      <c r="S27" s="569">
        <v>1.3827</v>
      </c>
      <c r="T27" s="569">
        <v>1.3839999999999999</v>
      </c>
      <c r="U27" s="569">
        <v>1.3873</v>
      </c>
      <c r="V27" s="569">
        <v>1.3873</v>
      </c>
      <c r="W27" s="569">
        <v>1.3879999999999999</v>
      </c>
      <c r="X27" s="569">
        <v>1.3878999999999999</v>
      </c>
      <c r="Y27" s="569">
        <v>1.3878999999999999</v>
      </c>
      <c r="Z27" s="569">
        <v>1.3884000000000001</v>
      </c>
      <c r="AA27" s="569">
        <v>1.4266000000000001</v>
      </c>
      <c r="AB27" s="569">
        <v>1.4253</v>
      </c>
      <c r="AC27" s="569">
        <v>1.4253</v>
      </c>
      <c r="AD27" s="569">
        <v>1.4253</v>
      </c>
      <c r="AE27" s="569">
        <v>1.4242999999999999</v>
      </c>
      <c r="AF27" s="569">
        <v>1.4225000000000001</v>
      </c>
      <c r="AG27" s="569">
        <v>1.4256</v>
      </c>
      <c r="AH27" s="569">
        <v>1.4256</v>
      </c>
      <c r="AI27" s="569">
        <v>1.4254</v>
      </c>
      <c r="AJ27" s="569">
        <v>1.4246000000000001</v>
      </c>
      <c r="AK27" s="569">
        <v>1.4231</v>
      </c>
      <c r="AL27" s="569">
        <v>1.4201999999999999</v>
      </c>
      <c r="AM27" s="569">
        <v>1.4237</v>
      </c>
      <c r="AN27" s="569">
        <v>1.4237</v>
      </c>
      <c r="AO27" s="569">
        <v>1.4237</v>
      </c>
      <c r="AP27" s="569">
        <v>1.4237</v>
      </c>
      <c r="AQ27" s="569">
        <v>1.4261999999999999</v>
      </c>
      <c r="AR27" s="569">
        <v>1.4261999999999999</v>
      </c>
      <c r="AS27" s="569">
        <v>1.4261999999999999</v>
      </c>
      <c r="AT27" s="569">
        <v>1.4261999999999999</v>
      </c>
      <c r="AU27" s="569">
        <v>1.4224000000000001</v>
      </c>
      <c r="AV27" s="569">
        <v>1.4224000000000001</v>
      </c>
      <c r="AW27" s="569">
        <v>1.4224000000000001</v>
      </c>
      <c r="AX27" s="569">
        <v>1.4244000000000001</v>
      </c>
      <c r="AY27" s="569">
        <v>1.4334</v>
      </c>
      <c r="AZ27" s="569">
        <v>1.4341999999999999</v>
      </c>
      <c r="BA27" s="569">
        <v>1.4217</v>
      </c>
      <c r="BB27" s="569">
        <v>1.4821</v>
      </c>
      <c r="BC27" s="569">
        <v>1.4821</v>
      </c>
      <c r="BD27" s="569">
        <v>1.4821</v>
      </c>
      <c r="BE27" s="570">
        <v>1.4843999999999999</v>
      </c>
      <c r="BF27" s="570">
        <v>1.4843999999999999</v>
      </c>
      <c r="BG27" s="570">
        <v>1.4843999999999999</v>
      </c>
      <c r="BH27" s="570">
        <v>1.4843999999999999</v>
      </c>
      <c r="BI27" s="570">
        <v>1.4843999999999999</v>
      </c>
      <c r="BJ27" s="570">
        <v>1.4843999999999999</v>
      </c>
      <c r="BK27" s="570">
        <v>1.4843999999999999</v>
      </c>
      <c r="BL27" s="570">
        <v>1.4831000000000001</v>
      </c>
      <c r="BM27" s="570">
        <v>1.4831000000000001</v>
      </c>
      <c r="BN27" s="570">
        <v>1.4831000000000001</v>
      </c>
      <c r="BO27" s="570">
        <v>1.4831000000000001</v>
      </c>
      <c r="BP27" s="570">
        <v>1.4831000000000001</v>
      </c>
      <c r="BQ27" s="570">
        <v>1.4831000000000001</v>
      </c>
      <c r="BR27" s="570">
        <v>1.4831000000000001</v>
      </c>
      <c r="BS27" s="570">
        <v>1.4831000000000001</v>
      </c>
      <c r="BT27" s="570">
        <v>1.4831000000000001</v>
      </c>
      <c r="BU27" s="570">
        <v>1.4811000000000001</v>
      </c>
      <c r="BV27" s="570">
        <v>1.4811000000000001</v>
      </c>
    </row>
    <row r="28" spans="1:74" ht="12" customHeight="1" x14ac:dyDescent="0.35">
      <c r="A28" s="545" t="s">
        <v>1367</v>
      </c>
      <c r="B28" s="543" t="s">
        <v>1339</v>
      </c>
      <c r="C28" s="569">
        <v>2.1469999999999998</v>
      </c>
      <c r="D28" s="569">
        <v>2.1469999999999998</v>
      </c>
      <c r="E28" s="569">
        <v>2.1469999999999998</v>
      </c>
      <c r="F28" s="569">
        <v>2.1520000000000001</v>
      </c>
      <c r="G28" s="569">
        <v>2.1520000000000001</v>
      </c>
      <c r="H28" s="569">
        <v>2.1372</v>
      </c>
      <c r="I28" s="569">
        <v>2.1372</v>
      </c>
      <c r="J28" s="569">
        <v>2.1372</v>
      </c>
      <c r="K28" s="569">
        <v>2.1372</v>
      </c>
      <c r="L28" s="569">
        <v>2.1372</v>
      </c>
      <c r="M28" s="569">
        <v>2.1372</v>
      </c>
      <c r="N28" s="569">
        <v>2.1372</v>
      </c>
      <c r="O28" s="569">
        <v>1.9132</v>
      </c>
      <c r="P28" s="569">
        <v>1.9132</v>
      </c>
      <c r="Q28" s="569">
        <v>1.9132</v>
      </c>
      <c r="R28" s="569">
        <v>1.9132</v>
      </c>
      <c r="S28" s="569">
        <v>1.9132</v>
      </c>
      <c r="T28" s="569">
        <v>1.9132</v>
      </c>
      <c r="U28" s="569">
        <v>1.9132</v>
      </c>
      <c r="V28" s="569">
        <v>1.9132</v>
      </c>
      <c r="W28" s="569">
        <v>1.9132</v>
      </c>
      <c r="X28" s="569">
        <v>1.9132</v>
      </c>
      <c r="Y28" s="569">
        <v>1.9132</v>
      </c>
      <c r="Z28" s="569">
        <v>1.9132</v>
      </c>
      <c r="AA28" s="569">
        <v>1.5509999999999999</v>
      </c>
      <c r="AB28" s="569">
        <v>1.5509999999999999</v>
      </c>
      <c r="AC28" s="569">
        <v>1.5509999999999999</v>
      </c>
      <c r="AD28" s="569">
        <v>1.5509999999999999</v>
      </c>
      <c r="AE28" s="569">
        <v>1.5509999999999999</v>
      </c>
      <c r="AF28" s="569">
        <v>1.5509999999999999</v>
      </c>
      <c r="AG28" s="569">
        <v>1.5509999999999999</v>
      </c>
      <c r="AH28" s="569">
        <v>1.526</v>
      </c>
      <c r="AI28" s="569">
        <v>1.526</v>
      </c>
      <c r="AJ28" s="569">
        <v>1.526</v>
      </c>
      <c r="AK28" s="569">
        <v>1.526</v>
      </c>
      <c r="AL28" s="569">
        <v>1.526</v>
      </c>
      <c r="AM28" s="569">
        <v>1.5222</v>
      </c>
      <c r="AN28" s="569">
        <v>1.5222</v>
      </c>
      <c r="AO28" s="569">
        <v>1.5222</v>
      </c>
      <c r="AP28" s="569">
        <v>1.5222</v>
      </c>
      <c r="AQ28" s="569">
        <v>1.5222</v>
      </c>
      <c r="AR28" s="569">
        <v>1.5222</v>
      </c>
      <c r="AS28" s="569">
        <v>1.5222</v>
      </c>
      <c r="AT28" s="569">
        <v>1.5222</v>
      </c>
      <c r="AU28" s="569">
        <v>1.5222</v>
      </c>
      <c r="AV28" s="569">
        <v>1.5222</v>
      </c>
      <c r="AW28" s="569">
        <v>1.5222</v>
      </c>
      <c r="AX28" s="569">
        <v>1.5168999999999999</v>
      </c>
      <c r="AY28" s="569">
        <v>1.5179</v>
      </c>
      <c r="AZ28" s="569">
        <v>1.5179</v>
      </c>
      <c r="BA28" s="569">
        <v>1.4469000000000001</v>
      </c>
      <c r="BB28" s="569">
        <v>1.3662000000000001</v>
      </c>
      <c r="BC28" s="569">
        <v>1.3662000000000001</v>
      </c>
      <c r="BD28" s="569">
        <v>1.3662000000000001</v>
      </c>
      <c r="BE28" s="570">
        <v>1.3662000000000001</v>
      </c>
      <c r="BF28" s="570">
        <v>1.3662000000000001</v>
      </c>
      <c r="BG28" s="570">
        <v>1.3662000000000001</v>
      </c>
      <c r="BH28" s="570">
        <v>1.3662000000000001</v>
      </c>
      <c r="BI28" s="570">
        <v>1.3662000000000001</v>
      </c>
      <c r="BJ28" s="570">
        <v>1.3662000000000001</v>
      </c>
      <c r="BK28" s="570">
        <v>1.3662000000000001</v>
      </c>
      <c r="BL28" s="570">
        <v>1.3662000000000001</v>
      </c>
      <c r="BM28" s="570">
        <v>1.3662000000000001</v>
      </c>
      <c r="BN28" s="570">
        <v>1.3662000000000001</v>
      </c>
      <c r="BO28" s="570">
        <v>1.3662000000000001</v>
      </c>
      <c r="BP28" s="570">
        <v>1.3662000000000001</v>
      </c>
      <c r="BQ28" s="570">
        <v>1.3662000000000001</v>
      </c>
      <c r="BR28" s="570">
        <v>1.3662000000000001</v>
      </c>
      <c r="BS28" s="570">
        <v>1.3662000000000001</v>
      </c>
      <c r="BT28" s="570">
        <v>1.3662000000000001</v>
      </c>
      <c r="BU28" s="570">
        <v>1.3662000000000001</v>
      </c>
      <c r="BV28" s="570">
        <v>1.3662000000000001</v>
      </c>
    </row>
    <row r="29" spans="1:74" ht="12" customHeight="1" x14ac:dyDescent="0.35">
      <c r="A29" s="545"/>
      <c r="B29" s="542" t="s">
        <v>1340</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67"/>
      <c r="BF29" s="267"/>
      <c r="BG29" s="267"/>
      <c r="BH29" s="267"/>
      <c r="BI29" s="267"/>
      <c r="BJ29" s="267"/>
      <c r="BK29" s="267"/>
      <c r="BL29" s="267"/>
      <c r="BM29" s="267"/>
      <c r="BN29" s="267"/>
      <c r="BO29" s="267"/>
      <c r="BP29" s="267"/>
      <c r="BQ29" s="267"/>
      <c r="BR29" s="267"/>
      <c r="BS29" s="267"/>
      <c r="BT29" s="267"/>
      <c r="BU29" s="267"/>
      <c r="BV29" s="267"/>
    </row>
    <row r="30" spans="1:74" ht="12" customHeight="1" x14ac:dyDescent="0.35">
      <c r="A30" s="545" t="s">
        <v>1368</v>
      </c>
      <c r="B30" s="543" t="s">
        <v>1348</v>
      </c>
      <c r="C30" s="569">
        <v>5.8307000000000002</v>
      </c>
      <c r="D30" s="569">
        <v>5.8307000000000002</v>
      </c>
      <c r="E30" s="569">
        <v>5.7629999999999999</v>
      </c>
      <c r="F30" s="569">
        <v>5.7506000000000004</v>
      </c>
      <c r="G30" s="569">
        <v>5.7506000000000004</v>
      </c>
      <c r="H30" s="569">
        <v>5.7104999999999997</v>
      </c>
      <c r="I30" s="569">
        <v>5.7104999999999997</v>
      </c>
      <c r="J30" s="569">
        <v>5.7104999999999997</v>
      </c>
      <c r="K30" s="569">
        <v>5.7104999999999997</v>
      </c>
      <c r="L30" s="569">
        <v>5.6439000000000004</v>
      </c>
      <c r="M30" s="569">
        <v>5.6439000000000004</v>
      </c>
      <c r="N30" s="569">
        <v>5.6478999999999999</v>
      </c>
      <c r="O30" s="569">
        <v>5.6486999999999998</v>
      </c>
      <c r="P30" s="569">
        <v>5.6486999999999998</v>
      </c>
      <c r="Q30" s="569">
        <v>5.6486999999999998</v>
      </c>
      <c r="R30" s="569">
        <v>5.6486999999999998</v>
      </c>
      <c r="S30" s="569">
        <v>5.6486999999999998</v>
      </c>
      <c r="T30" s="569">
        <v>5.6486999999999998</v>
      </c>
      <c r="U30" s="569">
        <v>5.6486999999999998</v>
      </c>
      <c r="V30" s="569">
        <v>5.6486999999999998</v>
      </c>
      <c r="W30" s="569">
        <v>5.6486999999999998</v>
      </c>
      <c r="X30" s="569">
        <v>5.6486999999999998</v>
      </c>
      <c r="Y30" s="569">
        <v>5.6486999999999998</v>
      </c>
      <c r="Z30" s="569">
        <v>5.6292</v>
      </c>
      <c r="AA30" s="569">
        <v>5.4931999999999999</v>
      </c>
      <c r="AB30" s="569">
        <v>5.4931999999999999</v>
      </c>
      <c r="AC30" s="569">
        <v>5.4931999999999999</v>
      </c>
      <c r="AD30" s="569">
        <v>5.4931999999999999</v>
      </c>
      <c r="AE30" s="569">
        <v>5.4931999999999999</v>
      </c>
      <c r="AF30" s="569">
        <v>5.4931999999999999</v>
      </c>
      <c r="AG30" s="569">
        <v>5.4931999999999999</v>
      </c>
      <c r="AH30" s="569">
        <v>5.4931999999999999</v>
      </c>
      <c r="AI30" s="569">
        <v>5.4981999999999998</v>
      </c>
      <c r="AJ30" s="569">
        <v>5.4981999999999998</v>
      </c>
      <c r="AK30" s="569">
        <v>5.4981999999999998</v>
      </c>
      <c r="AL30" s="569">
        <v>5.4885000000000002</v>
      </c>
      <c r="AM30" s="569">
        <v>5.5462999999999996</v>
      </c>
      <c r="AN30" s="569">
        <v>5.5462999999999996</v>
      </c>
      <c r="AO30" s="569">
        <v>5.5462999999999996</v>
      </c>
      <c r="AP30" s="569">
        <v>5.5462999999999996</v>
      </c>
      <c r="AQ30" s="569">
        <v>5.5462999999999996</v>
      </c>
      <c r="AR30" s="569">
        <v>5.5404999999999998</v>
      </c>
      <c r="AS30" s="569">
        <v>5.5525000000000002</v>
      </c>
      <c r="AT30" s="569">
        <v>5.5525000000000002</v>
      </c>
      <c r="AU30" s="569">
        <v>5.5525000000000002</v>
      </c>
      <c r="AV30" s="569">
        <v>5.5525000000000002</v>
      </c>
      <c r="AW30" s="569">
        <v>5.5525000000000002</v>
      </c>
      <c r="AX30" s="569">
        <v>5.5525000000000002</v>
      </c>
      <c r="AY30" s="569">
        <v>5.5525000000000002</v>
      </c>
      <c r="AZ30" s="569">
        <v>5.5327999999999999</v>
      </c>
      <c r="BA30" s="569">
        <v>5.5944000000000003</v>
      </c>
      <c r="BB30" s="569">
        <v>5.5758000000000001</v>
      </c>
      <c r="BC30" s="569">
        <v>5.5308000000000002</v>
      </c>
      <c r="BD30" s="569">
        <v>5.5232999999999999</v>
      </c>
      <c r="BE30" s="570">
        <v>5.5232999999999999</v>
      </c>
      <c r="BF30" s="570">
        <v>5.5232999999999999</v>
      </c>
      <c r="BG30" s="570">
        <v>5.5232999999999999</v>
      </c>
      <c r="BH30" s="570">
        <v>5.5151000000000003</v>
      </c>
      <c r="BI30" s="570">
        <v>5.5151000000000003</v>
      </c>
      <c r="BJ30" s="570">
        <v>5.5151000000000003</v>
      </c>
      <c r="BK30" s="570">
        <v>5.5151000000000003</v>
      </c>
      <c r="BL30" s="570">
        <v>5.5151000000000003</v>
      </c>
      <c r="BM30" s="570">
        <v>5.5151000000000003</v>
      </c>
      <c r="BN30" s="570">
        <v>5.5151000000000003</v>
      </c>
      <c r="BO30" s="570">
        <v>5.5151000000000003</v>
      </c>
      <c r="BP30" s="570">
        <v>5.5151000000000003</v>
      </c>
      <c r="BQ30" s="570">
        <v>5.5151000000000003</v>
      </c>
      <c r="BR30" s="570">
        <v>5.5151000000000003</v>
      </c>
      <c r="BS30" s="570">
        <v>5.5151000000000003</v>
      </c>
      <c r="BT30" s="570">
        <v>5.5151000000000003</v>
      </c>
      <c r="BU30" s="570">
        <v>5.5151000000000003</v>
      </c>
      <c r="BV30" s="570">
        <v>5.5151000000000003</v>
      </c>
    </row>
    <row r="31" spans="1:74" ht="12" customHeight="1" x14ac:dyDescent="0.35">
      <c r="A31" s="545" t="s">
        <v>1369</v>
      </c>
      <c r="B31" s="543" t="s">
        <v>1350</v>
      </c>
      <c r="C31" s="569">
        <v>0.86060000000000003</v>
      </c>
      <c r="D31" s="569">
        <v>0.86060000000000003</v>
      </c>
      <c r="E31" s="569">
        <v>0.79700000000000004</v>
      </c>
      <c r="F31" s="569">
        <v>0.79700000000000004</v>
      </c>
      <c r="G31" s="569">
        <v>0.7984</v>
      </c>
      <c r="H31" s="569">
        <v>0.7984</v>
      </c>
      <c r="I31" s="569">
        <v>0.7984</v>
      </c>
      <c r="J31" s="569">
        <v>0.7984</v>
      </c>
      <c r="K31" s="569">
        <v>0.7984</v>
      </c>
      <c r="L31" s="569">
        <v>0.7984</v>
      </c>
      <c r="M31" s="569">
        <v>0.7984</v>
      </c>
      <c r="N31" s="569">
        <v>0.7984</v>
      </c>
      <c r="O31" s="569">
        <v>0.78080000000000005</v>
      </c>
      <c r="P31" s="569">
        <v>0.78080000000000005</v>
      </c>
      <c r="Q31" s="569">
        <v>0.78080000000000005</v>
      </c>
      <c r="R31" s="569">
        <v>0.78080000000000005</v>
      </c>
      <c r="S31" s="569">
        <v>0.78080000000000005</v>
      </c>
      <c r="T31" s="569">
        <v>0.78190000000000004</v>
      </c>
      <c r="U31" s="569">
        <v>0.77769999999999995</v>
      </c>
      <c r="V31" s="569">
        <v>0.77769999999999995</v>
      </c>
      <c r="W31" s="569">
        <v>0.77529999999999999</v>
      </c>
      <c r="X31" s="569">
        <v>0.78810000000000002</v>
      </c>
      <c r="Y31" s="569">
        <v>0.78810000000000002</v>
      </c>
      <c r="Z31" s="569">
        <v>0.78810000000000002</v>
      </c>
      <c r="AA31" s="569">
        <v>0.82599999999999996</v>
      </c>
      <c r="AB31" s="569">
        <v>0.82599999999999996</v>
      </c>
      <c r="AC31" s="569">
        <v>0.82599999999999996</v>
      </c>
      <c r="AD31" s="569">
        <v>0.82599999999999996</v>
      </c>
      <c r="AE31" s="569">
        <v>0.82599999999999996</v>
      </c>
      <c r="AF31" s="569">
        <v>0.82769999999999999</v>
      </c>
      <c r="AG31" s="569">
        <v>0.82769999999999999</v>
      </c>
      <c r="AH31" s="569">
        <v>0.82709999999999995</v>
      </c>
      <c r="AI31" s="569">
        <v>0.82709999999999995</v>
      </c>
      <c r="AJ31" s="569">
        <v>0.82709999999999995</v>
      </c>
      <c r="AK31" s="569">
        <v>0.81710000000000005</v>
      </c>
      <c r="AL31" s="569">
        <v>0.81710000000000005</v>
      </c>
      <c r="AM31" s="569">
        <v>0.82920000000000005</v>
      </c>
      <c r="AN31" s="569">
        <v>0.82920000000000005</v>
      </c>
      <c r="AO31" s="569">
        <v>0.82920000000000005</v>
      </c>
      <c r="AP31" s="569">
        <v>0.82169999999999999</v>
      </c>
      <c r="AQ31" s="569">
        <v>0.82169999999999999</v>
      </c>
      <c r="AR31" s="569">
        <v>0.82169999999999999</v>
      </c>
      <c r="AS31" s="569">
        <v>0.82169999999999999</v>
      </c>
      <c r="AT31" s="569">
        <v>0.82169999999999999</v>
      </c>
      <c r="AU31" s="569">
        <v>0.82169999999999999</v>
      </c>
      <c r="AV31" s="569">
        <v>0.82169999999999999</v>
      </c>
      <c r="AW31" s="569">
        <v>0.82169999999999999</v>
      </c>
      <c r="AX31" s="569">
        <v>0.82169999999999999</v>
      </c>
      <c r="AY31" s="569">
        <v>0.9294</v>
      </c>
      <c r="AZ31" s="569">
        <v>0.9294</v>
      </c>
      <c r="BA31" s="569">
        <v>0.91790000000000005</v>
      </c>
      <c r="BB31" s="569">
        <v>0.9294</v>
      </c>
      <c r="BC31" s="569">
        <v>0.9294</v>
      </c>
      <c r="BD31" s="569">
        <v>0.93069999999999997</v>
      </c>
      <c r="BE31" s="570">
        <v>0.93069999999999997</v>
      </c>
      <c r="BF31" s="570">
        <v>0.93069999999999997</v>
      </c>
      <c r="BG31" s="570">
        <v>0.93069999999999997</v>
      </c>
      <c r="BH31" s="570">
        <v>0.93069999999999997</v>
      </c>
      <c r="BI31" s="570">
        <v>0.93069999999999997</v>
      </c>
      <c r="BJ31" s="570">
        <v>0.93069999999999997</v>
      </c>
      <c r="BK31" s="570">
        <v>0.93069999999999997</v>
      </c>
      <c r="BL31" s="570">
        <v>0.93069999999999997</v>
      </c>
      <c r="BM31" s="570">
        <v>0.93069999999999997</v>
      </c>
      <c r="BN31" s="570">
        <v>0.93069999999999997</v>
      </c>
      <c r="BO31" s="570">
        <v>0.93069999999999997</v>
      </c>
      <c r="BP31" s="570">
        <v>0.93069999999999997</v>
      </c>
      <c r="BQ31" s="570">
        <v>0.93069999999999997</v>
      </c>
      <c r="BR31" s="570">
        <v>0.93069999999999997</v>
      </c>
      <c r="BS31" s="570">
        <v>0.93069999999999997</v>
      </c>
      <c r="BT31" s="570">
        <v>0.93069999999999997</v>
      </c>
      <c r="BU31" s="570">
        <v>0.93069999999999997</v>
      </c>
      <c r="BV31" s="570">
        <v>0.93069999999999997</v>
      </c>
    </row>
    <row r="32" spans="1:74" ht="12" customHeight="1" x14ac:dyDescent="0.35">
      <c r="A32" s="545" t="s">
        <v>1370</v>
      </c>
      <c r="B32" s="416" t="s">
        <v>1371</v>
      </c>
      <c r="C32" s="569">
        <v>0.41039999999999999</v>
      </c>
      <c r="D32" s="569">
        <v>0.41239999999999999</v>
      </c>
      <c r="E32" s="569">
        <v>0.41370000000000001</v>
      </c>
      <c r="F32" s="569">
        <v>0.4173</v>
      </c>
      <c r="G32" s="569">
        <v>0.4173</v>
      </c>
      <c r="H32" s="569">
        <v>0.42059999999999997</v>
      </c>
      <c r="I32" s="569">
        <v>0.432</v>
      </c>
      <c r="J32" s="569">
        <v>0.432</v>
      </c>
      <c r="K32" s="569">
        <v>0.432</v>
      </c>
      <c r="L32" s="569">
        <v>0.432</v>
      </c>
      <c r="M32" s="569">
        <v>0.43769999999999998</v>
      </c>
      <c r="N32" s="569">
        <v>0.43909999999999999</v>
      </c>
      <c r="O32" s="569">
        <v>0.43809999999999999</v>
      </c>
      <c r="P32" s="569">
        <v>0.43809999999999999</v>
      </c>
      <c r="Q32" s="569">
        <v>0.44269999999999998</v>
      </c>
      <c r="R32" s="569">
        <v>0.4456</v>
      </c>
      <c r="S32" s="569">
        <v>0.45400000000000001</v>
      </c>
      <c r="T32" s="569">
        <v>0.45610000000000001</v>
      </c>
      <c r="U32" s="569">
        <v>0.45650000000000002</v>
      </c>
      <c r="V32" s="569">
        <v>0.45650000000000002</v>
      </c>
      <c r="W32" s="569">
        <v>0.46150000000000002</v>
      </c>
      <c r="X32" s="569">
        <v>0.46150000000000002</v>
      </c>
      <c r="Y32" s="569">
        <v>0.46310000000000001</v>
      </c>
      <c r="Z32" s="569">
        <v>0.46810000000000002</v>
      </c>
      <c r="AA32" s="569">
        <v>0.47420000000000001</v>
      </c>
      <c r="AB32" s="569">
        <v>0.47539999999999999</v>
      </c>
      <c r="AC32" s="569">
        <v>0.47689999999999999</v>
      </c>
      <c r="AD32" s="569">
        <v>0.47939999999999999</v>
      </c>
      <c r="AE32" s="569">
        <v>0.47939999999999999</v>
      </c>
      <c r="AF32" s="569">
        <v>0.47939999999999999</v>
      </c>
      <c r="AG32" s="569">
        <v>0.49330000000000002</v>
      </c>
      <c r="AH32" s="569">
        <v>0.49980000000000002</v>
      </c>
      <c r="AI32" s="569">
        <v>0.51910000000000001</v>
      </c>
      <c r="AJ32" s="569">
        <v>0.52729999999999999</v>
      </c>
      <c r="AK32" s="569">
        <v>0.53129999999999999</v>
      </c>
      <c r="AL32" s="569">
        <v>0.54090000000000005</v>
      </c>
      <c r="AM32" s="569">
        <v>0.54220000000000002</v>
      </c>
      <c r="AN32" s="569">
        <v>0.54220000000000002</v>
      </c>
      <c r="AO32" s="569">
        <v>0.56010000000000004</v>
      </c>
      <c r="AP32" s="569">
        <v>0.56189999999999996</v>
      </c>
      <c r="AQ32" s="569">
        <v>0.56720000000000004</v>
      </c>
      <c r="AR32" s="569">
        <v>0.5806</v>
      </c>
      <c r="AS32" s="569">
        <v>0.58260000000000001</v>
      </c>
      <c r="AT32" s="569">
        <v>0.58260000000000001</v>
      </c>
      <c r="AU32" s="569">
        <v>0.58260000000000001</v>
      </c>
      <c r="AV32" s="569">
        <v>0.58430000000000004</v>
      </c>
      <c r="AW32" s="569">
        <v>0.58709999999999996</v>
      </c>
      <c r="AX32" s="569">
        <v>0.58709999999999996</v>
      </c>
      <c r="AY32" s="569">
        <v>0.59740000000000004</v>
      </c>
      <c r="AZ32" s="569">
        <v>0.59930000000000005</v>
      </c>
      <c r="BA32" s="569">
        <v>0.59930000000000005</v>
      </c>
      <c r="BB32" s="569">
        <v>0.60289999999999999</v>
      </c>
      <c r="BC32" s="569">
        <v>0.60289999999999999</v>
      </c>
      <c r="BD32" s="569">
        <v>0.71130000000000004</v>
      </c>
      <c r="BE32" s="570">
        <v>0.71130000000000004</v>
      </c>
      <c r="BF32" s="570">
        <v>0.71319999999999995</v>
      </c>
      <c r="BG32" s="570">
        <v>0.71419999999999995</v>
      </c>
      <c r="BH32" s="570">
        <v>0.71609999999999996</v>
      </c>
      <c r="BI32" s="570">
        <v>0.71609999999999996</v>
      </c>
      <c r="BJ32" s="570">
        <v>0.76439999999999997</v>
      </c>
      <c r="BK32" s="570">
        <v>0.76439999999999997</v>
      </c>
      <c r="BL32" s="570">
        <v>0.76439999999999997</v>
      </c>
      <c r="BM32" s="570">
        <v>0.76439999999999997</v>
      </c>
      <c r="BN32" s="570">
        <v>0.76439999999999997</v>
      </c>
      <c r="BO32" s="570">
        <v>0.76439999999999997</v>
      </c>
      <c r="BP32" s="570">
        <v>0.76439999999999997</v>
      </c>
      <c r="BQ32" s="570">
        <v>0.76439999999999997</v>
      </c>
      <c r="BR32" s="570">
        <v>0.7651</v>
      </c>
      <c r="BS32" s="570">
        <v>0.7651</v>
      </c>
      <c r="BT32" s="570">
        <v>0.7651</v>
      </c>
      <c r="BU32" s="570">
        <v>0.7651</v>
      </c>
      <c r="BV32" s="570">
        <v>0.7651</v>
      </c>
    </row>
    <row r="33" spans="1:74" ht="12" customHeight="1" x14ac:dyDescent="0.35">
      <c r="A33" s="545" t="s">
        <v>1372</v>
      </c>
      <c r="B33" s="416" t="s">
        <v>1342</v>
      </c>
      <c r="C33" s="569">
        <v>0.11840000000000001</v>
      </c>
      <c r="D33" s="569">
        <v>0.11840000000000001</v>
      </c>
      <c r="E33" s="569">
        <v>0.11840000000000001</v>
      </c>
      <c r="F33" s="569">
        <v>0.11840000000000001</v>
      </c>
      <c r="G33" s="569">
        <v>0.11840000000000001</v>
      </c>
      <c r="H33" s="569">
        <v>0.11840000000000001</v>
      </c>
      <c r="I33" s="569">
        <v>0.11840000000000001</v>
      </c>
      <c r="J33" s="569">
        <v>0.11840000000000001</v>
      </c>
      <c r="K33" s="569">
        <v>0.11840000000000001</v>
      </c>
      <c r="L33" s="569">
        <v>0.11840000000000001</v>
      </c>
      <c r="M33" s="569">
        <v>0.11840000000000001</v>
      </c>
      <c r="N33" s="569">
        <v>0.11840000000000001</v>
      </c>
      <c r="O33" s="569">
        <v>0.11260000000000001</v>
      </c>
      <c r="P33" s="569">
        <v>0.11260000000000001</v>
      </c>
      <c r="Q33" s="569">
        <v>0.11260000000000001</v>
      </c>
      <c r="R33" s="569">
        <v>0.11260000000000001</v>
      </c>
      <c r="S33" s="569">
        <v>0.11260000000000001</v>
      </c>
      <c r="T33" s="569">
        <v>0.33860000000000001</v>
      </c>
      <c r="U33" s="569">
        <v>0.33860000000000001</v>
      </c>
      <c r="V33" s="569">
        <v>0.34760000000000002</v>
      </c>
      <c r="W33" s="569">
        <v>0.34760000000000002</v>
      </c>
      <c r="X33" s="569">
        <v>0.34760000000000002</v>
      </c>
      <c r="Y33" s="569">
        <v>0.34760000000000002</v>
      </c>
      <c r="Z33" s="569">
        <v>0.34760000000000002</v>
      </c>
      <c r="AA33" s="569">
        <v>0.12180000000000001</v>
      </c>
      <c r="AB33" s="569">
        <v>0.12180000000000001</v>
      </c>
      <c r="AC33" s="569">
        <v>0.12180000000000001</v>
      </c>
      <c r="AD33" s="569">
        <v>0.12180000000000001</v>
      </c>
      <c r="AE33" s="569">
        <v>0.12180000000000001</v>
      </c>
      <c r="AF33" s="569">
        <v>0.12180000000000001</v>
      </c>
      <c r="AG33" s="569">
        <v>0.12180000000000001</v>
      </c>
      <c r="AH33" s="569">
        <v>0.12180000000000001</v>
      </c>
      <c r="AI33" s="569">
        <v>0.12180000000000001</v>
      </c>
      <c r="AJ33" s="569">
        <v>0.1245</v>
      </c>
      <c r="AK33" s="569">
        <v>0.1245</v>
      </c>
      <c r="AL33" s="569">
        <v>0.1245</v>
      </c>
      <c r="AM33" s="569">
        <v>0.12429999999999999</v>
      </c>
      <c r="AN33" s="569">
        <v>0.12429999999999999</v>
      </c>
      <c r="AO33" s="569">
        <v>0.12429999999999999</v>
      </c>
      <c r="AP33" s="569">
        <v>0.12429999999999999</v>
      </c>
      <c r="AQ33" s="569">
        <v>0.12429999999999999</v>
      </c>
      <c r="AR33" s="569">
        <v>0.12429999999999999</v>
      </c>
      <c r="AS33" s="569">
        <v>0.12429999999999999</v>
      </c>
      <c r="AT33" s="569">
        <v>0.12429999999999999</v>
      </c>
      <c r="AU33" s="569">
        <v>0.12429999999999999</v>
      </c>
      <c r="AV33" s="569">
        <v>0.12429999999999999</v>
      </c>
      <c r="AW33" s="569">
        <v>0.12429999999999999</v>
      </c>
      <c r="AX33" s="569">
        <v>0.12429999999999999</v>
      </c>
      <c r="AY33" s="569">
        <v>0.1235</v>
      </c>
      <c r="AZ33" s="569">
        <v>0.1235</v>
      </c>
      <c r="BA33" s="569">
        <v>0.1235</v>
      </c>
      <c r="BB33" s="569">
        <v>0.1235</v>
      </c>
      <c r="BC33" s="569">
        <v>0.1235</v>
      </c>
      <c r="BD33" s="569">
        <v>0.1235</v>
      </c>
      <c r="BE33" s="570">
        <v>0.1235</v>
      </c>
      <c r="BF33" s="570">
        <v>0.1235</v>
      </c>
      <c r="BG33" s="570">
        <v>0.1235</v>
      </c>
      <c r="BH33" s="570">
        <v>0.1235</v>
      </c>
      <c r="BI33" s="570">
        <v>0.1235</v>
      </c>
      <c r="BJ33" s="570">
        <v>0.1235</v>
      </c>
      <c r="BK33" s="570">
        <v>0.1235</v>
      </c>
      <c r="BL33" s="570">
        <v>0.1235</v>
      </c>
      <c r="BM33" s="570">
        <v>0.1235</v>
      </c>
      <c r="BN33" s="570">
        <v>0.1235</v>
      </c>
      <c r="BO33" s="570">
        <v>0.1235</v>
      </c>
      <c r="BP33" s="570">
        <v>0.1235</v>
      </c>
      <c r="BQ33" s="570">
        <v>0.1235</v>
      </c>
      <c r="BR33" s="570">
        <v>0.1235</v>
      </c>
      <c r="BS33" s="570">
        <v>0.1235</v>
      </c>
      <c r="BT33" s="570">
        <v>0.1235</v>
      </c>
      <c r="BU33" s="570">
        <v>0.1235</v>
      </c>
      <c r="BV33" s="570">
        <v>0.1235</v>
      </c>
    </row>
    <row r="34" spans="1:74" ht="12" customHeight="1" x14ac:dyDescent="0.35">
      <c r="A34" s="545" t="s">
        <v>1373</v>
      </c>
      <c r="B34" s="543" t="s">
        <v>1352</v>
      </c>
      <c r="C34" s="569">
        <v>4.9399999999999999E-2</v>
      </c>
      <c r="D34" s="569">
        <v>4.9399999999999999E-2</v>
      </c>
      <c r="E34" s="569">
        <v>4.9399999999999999E-2</v>
      </c>
      <c r="F34" s="569">
        <v>4.9399999999999999E-2</v>
      </c>
      <c r="G34" s="569">
        <v>4.9399999999999999E-2</v>
      </c>
      <c r="H34" s="569">
        <v>4.9399999999999999E-2</v>
      </c>
      <c r="I34" s="569">
        <v>4.9399999999999999E-2</v>
      </c>
      <c r="J34" s="569">
        <v>4.9399999999999999E-2</v>
      </c>
      <c r="K34" s="569">
        <v>4.9399999999999999E-2</v>
      </c>
      <c r="L34" s="569">
        <v>4.9399999999999999E-2</v>
      </c>
      <c r="M34" s="569">
        <v>4.9399999999999999E-2</v>
      </c>
      <c r="N34" s="569">
        <v>4.9399999999999999E-2</v>
      </c>
      <c r="O34" s="569">
        <v>4.9399999999999999E-2</v>
      </c>
      <c r="P34" s="569">
        <v>4.9399999999999999E-2</v>
      </c>
      <c r="Q34" s="569">
        <v>4.9399999999999999E-2</v>
      </c>
      <c r="R34" s="569">
        <v>4.9399999999999999E-2</v>
      </c>
      <c r="S34" s="569">
        <v>4.9399999999999999E-2</v>
      </c>
      <c r="T34" s="569">
        <v>4.9399999999999999E-2</v>
      </c>
      <c r="U34" s="569">
        <v>4.9399999999999999E-2</v>
      </c>
      <c r="V34" s="569">
        <v>4.9399999999999999E-2</v>
      </c>
      <c r="W34" s="569">
        <v>4.9399999999999999E-2</v>
      </c>
      <c r="X34" s="569">
        <v>4.9399999999999999E-2</v>
      </c>
      <c r="Y34" s="569">
        <v>4.9399999999999999E-2</v>
      </c>
      <c r="Z34" s="569">
        <v>4.9399999999999999E-2</v>
      </c>
      <c r="AA34" s="569">
        <v>4.9399999999999999E-2</v>
      </c>
      <c r="AB34" s="569">
        <v>4.9399999999999999E-2</v>
      </c>
      <c r="AC34" s="569">
        <v>4.9399999999999999E-2</v>
      </c>
      <c r="AD34" s="569">
        <v>7.4200000000000002E-2</v>
      </c>
      <c r="AE34" s="569">
        <v>7.4200000000000002E-2</v>
      </c>
      <c r="AF34" s="569">
        <v>7.4200000000000002E-2</v>
      </c>
      <c r="AG34" s="569">
        <v>7.4200000000000002E-2</v>
      </c>
      <c r="AH34" s="569">
        <v>7.4200000000000002E-2</v>
      </c>
      <c r="AI34" s="569">
        <v>7.4200000000000002E-2</v>
      </c>
      <c r="AJ34" s="569">
        <v>7.4200000000000002E-2</v>
      </c>
      <c r="AK34" s="569">
        <v>7.4200000000000002E-2</v>
      </c>
      <c r="AL34" s="569">
        <v>7.4200000000000002E-2</v>
      </c>
      <c r="AM34" s="569">
        <v>7.4200000000000002E-2</v>
      </c>
      <c r="AN34" s="569">
        <v>7.4200000000000002E-2</v>
      </c>
      <c r="AO34" s="569">
        <v>7.4200000000000002E-2</v>
      </c>
      <c r="AP34" s="569">
        <v>7.4200000000000002E-2</v>
      </c>
      <c r="AQ34" s="569">
        <v>7.4200000000000002E-2</v>
      </c>
      <c r="AR34" s="569">
        <v>7.4200000000000002E-2</v>
      </c>
      <c r="AS34" s="569">
        <v>7.4200000000000002E-2</v>
      </c>
      <c r="AT34" s="569">
        <v>7.4200000000000002E-2</v>
      </c>
      <c r="AU34" s="569">
        <v>7.4200000000000002E-2</v>
      </c>
      <c r="AV34" s="569">
        <v>7.4200000000000002E-2</v>
      </c>
      <c r="AW34" s="569">
        <v>7.4200000000000002E-2</v>
      </c>
      <c r="AX34" s="569">
        <v>7.4200000000000002E-2</v>
      </c>
      <c r="AY34" s="569">
        <v>7.4200000000000002E-2</v>
      </c>
      <c r="AZ34" s="569">
        <v>7.4200000000000002E-2</v>
      </c>
      <c r="BA34" s="569">
        <v>7.4200000000000002E-2</v>
      </c>
      <c r="BB34" s="569">
        <v>7.4200000000000002E-2</v>
      </c>
      <c r="BC34" s="569">
        <v>7.4200000000000002E-2</v>
      </c>
      <c r="BD34" s="569">
        <v>7.4200000000000002E-2</v>
      </c>
      <c r="BE34" s="570">
        <v>7.4200000000000002E-2</v>
      </c>
      <c r="BF34" s="570">
        <v>7.4200000000000002E-2</v>
      </c>
      <c r="BG34" s="570">
        <v>7.4200000000000002E-2</v>
      </c>
      <c r="BH34" s="570">
        <v>7.4200000000000002E-2</v>
      </c>
      <c r="BI34" s="570">
        <v>7.4200000000000002E-2</v>
      </c>
      <c r="BJ34" s="570">
        <v>7.4200000000000002E-2</v>
      </c>
      <c r="BK34" s="570">
        <v>7.4200000000000002E-2</v>
      </c>
      <c r="BL34" s="570">
        <v>7.4200000000000002E-2</v>
      </c>
      <c r="BM34" s="570">
        <v>7.4200000000000002E-2</v>
      </c>
      <c r="BN34" s="570">
        <v>7.4200000000000002E-2</v>
      </c>
      <c r="BO34" s="570">
        <v>7.4200000000000002E-2</v>
      </c>
      <c r="BP34" s="570">
        <v>7.4200000000000002E-2</v>
      </c>
      <c r="BQ34" s="570">
        <v>7.4200000000000002E-2</v>
      </c>
      <c r="BR34" s="570">
        <v>7.4200000000000002E-2</v>
      </c>
      <c r="BS34" s="570">
        <v>7.4200000000000002E-2</v>
      </c>
      <c r="BT34" s="570">
        <v>7.4200000000000002E-2</v>
      </c>
      <c r="BU34" s="570">
        <v>7.4200000000000002E-2</v>
      </c>
      <c r="BV34" s="570">
        <v>7.4200000000000002E-2</v>
      </c>
    </row>
    <row r="35" spans="1:74" ht="12" customHeight="1" x14ac:dyDescent="0.35">
      <c r="A35" s="545" t="s">
        <v>1374</v>
      </c>
      <c r="B35" s="543" t="s">
        <v>1354</v>
      </c>
      <c r="C35" s="569">
        <v>0.2903</v>
      </c>
      <c r="D35" s="569">
        <v>0.2903</v>
      </c>
      <c r="E35" s="569">
        <v>0.28910000000000002</v>
      </c>
      <c r="F35" s="569">
        <v>0.28910000000000002</v>
      </c>
      <c r="G35" s="569">
        <v>0.28910000000000002</v>
      </c>
      <c r="H35" s="569">
        <v>0.28910000000000002</v>
      </c>
      <c r="I35" s="569">
        <v>0.28910000000000002</v>
      </c>
      <c r="J35" s="569">
        <v>0.28910000000000002</v>
      </c>
      <c r="K35" s="569">
        <v>0.28910000000000002</v>
      </c>
      <c r="L35" s="569">
        <v>0.28910000000000002</v>
      </c>
      <c r="M35" s="569">
        <v>0.28910000000000002</v>
      </c>
      <c r="N35" s="569">
        <v>0.28910000000000002</v>
      </c>
      <c r="O35" s="569">
        <v>0.28839999999999999</v>
      </c>
      <c r="P35" s="569">
        <v>0.28839999999999999</v>
      </c>
      <c r="Q35" s="569">
        <v>0.28839999999999999</v>
      </c>
      <c r="R35" s="569">
        <v>0.28839999999999999</v>
      </c>
      <c r="S35" s="569">
        <v>0.28839999999999999</v>
      </c>
      <c r="T35" s="569">
        <v>0.28839999999999999</v>
      </c>
      <c r="U35" s="569">
        <v>0.28839999999999999</v>
      </c>
      <c r="V35" s="569">
        <v>0.28839999999999999</v>
      </c>
      <c r="W35" s="569">
        <v>0.28839999999999999</v>
      </c>
      <c r="X35" s="569">
        <v>0.28839999999999999</v>
      </c>
      <c r="Y35" s="569">
        <v>0.28839999999999999</v>
      </c>
      <c r="Z35" s="569">
        <v>0.28839999999999999</v>
      </c>
      <c r="AA35" s="569">
        <v>0.3014</v>
      </c>
      <c r="AB35" s="569">
        <v>0.3014</v>
      </c>
      <c r="AC35" s="569">
        <v>0.3014</v>
      </c>
      <c r="AD35" s="569">
        <v>0.3014</v>
      </c>
      <c r="AE35" s="569">
        <v>0.3014</v>
      </c>
      <c r="AF35" s="569">
        <v>0.3014</v>
      </c>
      <c r="AG35" s="569">
        <v>0.3014</v>
      </c>
      <c r="AH35" s="569">
        <v>0.29899999999999999</v>
      </c>
      <c r="AI35" s="569">
        <v>0.29899999999999999</v>
      </c>
      <c r="AJ35" s="569">
        <v>0.29899999999999999</v>
      </c>
      <c r="AK35" s="569">
        <v>0.29899999999999999</v>
      </c>
      <c r="AL35" s="569">
        <v>0.29899999999999999</v>
      </c>
      <c r="AM35" s="569">
        <v>0.29360000000000003</v>
      </c>
      <c r="AN35" s="569">
        <v>0.29360000000000003</v>
      </c>
      <c r="AO35" s="569">
        <v>0.29360000000000003</v>
      </c>
      <c r="AP35" s="569">
        <v>0.29360000000000003</v>
      </c>
      <c r="AQ35" s="569">
        <v>0.29609999999999997</v>
      </c>
      <c r="AR35" s="569">
        <v>0.29609999999999997</v>
      </c>
      <c r="AS35" s="569">
        <v>0.29609999999999997</v>
      </c>
      <c r="AT35" s="569">
        <v>0.29609999999999997</v>
      </c>
      <c r="AU35" s="569">
        <v>0.29609999999999997</v>
      </c>
      <c r="AV35" s="569">
        <v>0.29609999999999997</v>
      </c>
      <c r="AW35" s="569">
        <v>0.29609999999999997</v>
      </c>
      <c r="AX35" s="569">
        <v>0.29609999999999997</v>
      </c>
      <c r="AY35" s="569">
        <v>0.29609999999999997</v>
      </c>
      <c r="AZ35" s="569">
        <v>0.29630000000000001</v>
      </c>
      <c r="BA35" s="569">
        <v>0.29630000000000001</v>
      </c>
      <c r="BB35" s="569">
        <v>0.29630000000000001</v>
      </c>
      <c r="BC35" s="569">
        <v>0.29630000000000001</v>
      </c>
      <c r="BD35" s="569">
        <v>0.29630000000000001</v>
      </c>
      <c r="BE35" s="570">
        <v>0.29630000000000001</v>
      </c>
      <c r="BF35" s="570">
        <v>0.29420000000000002</v>
      </c>
      <c r="BG35" s="570">
        <v>0.29420000000000002</v>
      </c>
      <c r="BH35" s="570">
        <v>0.29420000000000002</v>
      </c>
      <c r="BI35" s="570">
        <v>0.29470000000000002</v>
      </c>
      <c r="BJ35" s="570">
        <v>0.29470000000000002</v>
      </c>
      <c r="BK35" s="570">
        <v>0.29470000000000002</v>
      </c>
      <c r="BL35" s="570">
        <v>0.29470000000000002</v>
      </c>
      <c r="BM35" s="570">
        <v>0.29470000000000002</v>
      </c>
      <c r="BN35" s="570">
        <v>0.29470000000000002</v>
      </c>
      <c r="BO35" s="570">
        <v>0.29470000000000002</v>
      </c>
      <c r="BP35" s="570">
        <v>0.29470000000000002</v>
      </c>
      <c r="BQ35" s="570">
        <v>0.29470000000000002</v>
      </c>
      <c r="BR35" s="570">
        <v>0.29470000000000002</v>
      </c>
      <c r="BS35" s="570">
        <v>0.29470000000000002</v>
      </c>
      <c r="BT35" s="570">
        <v>0.29470000000000002</v>
      </c>
      <c r="BU35" s="570">
        <v>0.29470000000000002</v>
      </c>
      <c r="BV35" s="570">
        <v>0.29470000000000002</v>
      </c>
    </row>
    <row r="36" spans="1:74" ht="12" customHeight="1" x14ac:dyDescent="0.35">
      <c r="A36" s="545" t="s">
        <v>1375</v>
      </c>
      <c r="B36" s="418" t="s">
        <v>1360</v>
      </c>
      <c r="C36" s="569">
        <v>1.3299999999999999E-2</v>
      </c>
      <c r="D36" s="569">
        <v>1.3299999999999999E-2</v>
      </c>
      <c r="E36" s="569">
        <v>1.3299999999999999E-2</v>
      </c>
      <c r="F36" s="569">
        <v>1.7000000000000001E-2</v>
      </c>
      <c r="G36" s="569">
        <v>1.7000000000000001E-2</v>
      </c>
      <c r="H36" s="569">
        <v>1.9800000000000002E-2</v>
      </c>
      <c r="I36" s="569">
        <v>3.3300000000000003E-2</v>
      </c>
      <c r="J36" s="569">
        <v>3.9199999999999999E-2</v>
      </c>
      <c r="K36" s="569">
        <v>3.9199999999999999E-2</v>
      </c>
      <c r="L36" s="569">
        <v>3.9199999999999999E-2</v>
      </c>
      <c r="M36" s="569">
        <v>3.9199999999999999E-2</v>
      </c>
      <c r="N36" s="569">
        <v>4.1200000000000001E-2</v>
      </c>
      <c r="O36" s="569">
        <v>4.2900000000000001E-2</v>
      </c>
      <c r="P36" s="569">
        <v>4.2900000000000001E-2</v>
      </c>
      <c r="Q36" s="569">
        <v>4.2900000000000001E-2</v>
      </c>
      <c r="R36" s="569">
        <v>4.2900000000000001E-2</v>
      </c>
      <c r="S36" s="569">
        <v>4.2900000000000001E-2</v>
      </c>
      <c r="T36" s="569">
        <v>4.3900000000000002E-2</v>
      </c>
      <c r="U36" s="569">
        <v>4.3900000000000002E-2</v>
      </c>
      <c r="V36" s="569">
        <v>4.3900000000000002E-2</v>
      </c>
      <c r="W36" s="569">
        <v>4.3900000000000002E-2</v>
      </c>
      <c r="X36" s="569">
        <v>4.3900000000000002E-2</v>
      </c>
      <c r="Y36" s="569">
        <v>4.3900000000000002E-2</v>
      </c>
      <c r="Z36" s="569">
        <v>4.3900000000000002E-2</v>
      </c>
      <c r="AA36" s="569">
        <v>4.4400000000000002E-2</v>
      </c>
      <c r="AB36" s="569">
        <v>4.4400000000000002E-2</v>
      </c>
      <c r="AC36" s="569">
        <v>4.4400000000000002E-2</v>
      </c>
      <c r="AD36" s="569">
        <v>4.4400000000000002E-2</v>
      </c>
      <c r="AE36" s="569">
        <v>4.4400000000000002E-2</v>
      </c>
      <c r="AF36" s="569">
        <v>4.6399999999999997E-2</v>
      </c>
      <c r="AG36" s="569">
        <v>4.6399999999999997E-2</v>
      </c>
      <c r="AH36" s="569">
        <v>4.6399999999999997E-2</v>
      </c>
      <c r="AI36" s="569">
        <v>4.6399999999999997E-2</v>
      </c>
      <c r="AJ36" s="569">
        <v>4.6399999999999997E-2</v>
      </c>
      <c r="AK36" s="569">
        <v>4.8300000000000003E-2</v>
      </c>
      <c r="AL36" s="569">
        <v>4.8300000000000003E-2</v>
      </c>
      <c r="AM36" s="569">
        <v>4.8300000000000003E-2</v>
      </c>
      <c r="AN36" s="569">
        <v>4.8300000000000003E-2</v>
      </c>
      <c r="AO36" s="569">
        <v>4.8300000000000003E-2</v>
      </c>
      <c r="AP36" s="569">
        <v>4.8300000000000003E-2</v>
      </c>
      <c r="AQ36" s="569">
        <v>4.8300000000000003E-2</v>
      </c>
      <c r="AR36" s="569">
        <v>4.8300000000000003E-2</v>
      </c>
      <c r="AS36" s="569">
        <v>4.8300000000000003E-2</v>
      </c>
      <c r="AT36" s="569">
        <v>4.8300000000000003E-2</v>
      </c>
      <c r="AU36" s="569">
        <v>4.8300000000000003E-2</v>
      </c>
      <c r="AV36" s="569">
        <v>4.8300000000000003E-2</v>
      </c>
      <c r="AW36" s="569">
        <v>4.9799999999999997E-2</v>
      </c>
      <c r="AX36" s="569">
        <v>4.9799999999999997E-2</v>
      </c>
      <c r="AY36" s="569">
        <v>5.0599999999999999E-2</v>
      </c>
      <c r="AZ36" s="569">
        <v>5.0599999999999999E-2</v>
      </c>
      <c r="BA36" s="569">
        <v>5.0599999999999999E-2</v>
      </c>
      <c r="BB36" s="569">
        <v>5.16E-2</v>
      </c>
      <c r="BC36" s="569">
        <v>5.16E-2</v>
      </c>
      <c r="BD36" s="569">
        <v>5.21E-2</v>
      </c>
      <c r="BE36" s="570">
        <v>5.21E-2</v>
      </c>
      <c r="BF36" s="570">
        <v>5.21E-2</v>
      </c>
      <c r="BG36" s="570">
        <v>5.21E-2</v>
      </c>
      <c r="BH36" s="570">
        <v>5.21E-2</v>
      </c>
      <c r="BI36" s="570">
        <v>5.21E-2</v>
      </c>
      <c r="BJ36" s="570">
        <v>5.21E-2</v>
      </c>
      <c r="BK36" s="570">
        <v>5.21E-2</v>
      </c>
      <c r="BL36" s="570">
        <v>6.2100000000000002E-2</v>
      </c>
      <c r="BM36" s="570">
        <v>6.2100000000000002E-2</v>
      </c>
      <c r="BN36" s="570">
        <v>6.2100000000000002E-2</v>
      </c>
      <c r="BO36" s="570">
        <v>6.2100000000000002E-2</v>
      </c>
      <c r="BP36" s="570">
        <v>6.2100000000000002E-2</v>
      </c>
      <c r="BQ36" s="570">
        <v>6.2100000000000002E-2</v>
      </c>
      <c r="BR36" s="570">
        <v>6.2100000000000002E-2</v>
      </c>
      <c r="BS36" s="570">
        <v>6.2100000000000002E-2</v>
      </c>
      <c r="BT36" s="570">
        <v>6.2100000000000002E-2</v>
      </c>
      <c r="BU36" s="570">
        <v>6.2100000000000002E-2</v>
      </c>
      <c r="BV36" s="570">
        <v>6.2100000000000002E-2</v>
      </c>
    </row>
    <row r="37" spans="1:74" ht="12" customHeight="1" x14ac:dyDescent="0.35">
      <c r="A37" s="545" t="s">
        <v>1376</v>
      </c>
      <c r="B37" s="418" t="s">
        <v>1362</v>
      </c>
      <c r="C37" s="569">
        <v>1.3021</v>
      </c>
      <c r="D37" s="569">
        <v>1.3021</v>
      </c>
      <c r="E37" s="569">
        <v>1.3021</v>
      </c>
      <c r="F37" s="569">
        <v>1.3021</v>
      </c>
      <c r="G37" s="569">
        <v>1.3021</v>
      </c>
      <c r="H37" s="569">
        <v>1.3021</v>
      </c>
      <c r="I37" s="569">
        <v>1.3021</v>
      </c>
      <c r="J37" s="569">
        <v>1.3021</v>
      </c>
      <c r="K37" s="569">
        <v>1.3021</v>
      </c>
      <c r="L37" s="569">
        <v>1.3021</v>
      </c>
      <c r="M37" s="569">
        <v>1.3021</v>
      </c>
      <c r="N37" s="569">
        <v>1.2742</v>
      </c>
      <c r="O37" s="569">
        <v>1.2797000000000001</v>
      </c>
      <c r="P37" s="569">
        <v>1.2797000000000001</v>
      </c>
      <c r="Q37" s="569">
        <v>1.2797000000000001</v>
      </c>
      <c r="R37" s="569">
        <v>1.2797000000000001</v>
      </c>
      <c r="S37" s="569">
        <v>1.2797000000000001</v>
      </c>
      <c r="T37" s="569">
        <v>1.2797000000000001</v>
      </c>
      <c r="U37" s="569">
        <v>1.2797000000000001</v>
      </c>
      <c r="V37" s="569">
        <v>1.2797000000000001</v>
      </c>
      <c r="W37" s="569">
        <v>1.2797000000000001</v>
      </c>
      <c r="X37" s="569">
        <v>1.2797000000000001</v>
      </c>
      <c r="Y37" s="569">
        <v>1.2797000000000001</v>
      </c>
      <c r="Z37" s="569">
        <v>1.2797000000000001</v>
      </c>
      <c r="AA37" s="569">
        <v>1.2998000000000001</v>
      </c>
      <c r="AB37" s="569">
        <v>1.2998000000000001</v>
      </c>
      <c r="AC37" s="569">
        <v>1.2998000000000001</v>
      </c>
      <c r="AD37" s="569">
        <v>1.2998000000000001</v>
      </c>
      <c r="AE37" s="569">
        <v>1.2998000000000001</v>
      </c>
      <c r="AF37" s="569">
        <v>1.2998000000000001</v>
      </c>
      <c r="AG37" s="569">
        <v>1.2998000000000001</v>
      </c>
      <c r="AH37" s="569">
        <v>1.2998000000000001</v>
      </c>
      <c r="AI37" s="569">
        <v>1.2998000000000001</v>
      </c>
      <c r="AJ37" s="569">
        <v>1.2998000000000001</v>
      </c>
      <c r="AK37" s="569">
        <v>1.2998000000000001</v>
      </c>
      <c r="AL37" s="569">
        <v>1.2998000000000001</v>
      </c>
      <c r="AM37" s="569">
        <v>1.2596000000000001</v>
      </c>
      <c r="AN37" s="569">
        <v>1.2596000000000001</v>
      </c>
      <c r="AO37" s="569">
        <v>1.2596000000000001</v>
      </c>
      <c r="AP37" s="569">
        <v>1.2596000000000001</v>
      </c>
      <c r="AQ37" s="569">
        <v>1.2596000000000001</v>
      </c>
      <c r="AR37" s="569">
        <v>1.2289000000000001</v>
      </c>
      <c r="AS37" s="569">
        <v>1.2289000000000001</v>
      </c>
      <c r="AT37" s="569">
        <v>1.2289000000000001</v>
      </c>
      <c r="AU37" s="569">
        <v>1.2289000000000001</v>
      </c>
      <c r="AV37" s="569">
        <v>1.2289000000000001</v>
      </c>
      <c r="AW37" s="569">
        <v>1.2289000000000001</v>
      </c>
      <c r="AX37" s="569">
        <v>1.2289000000000001</v>
      </c>
      <c r="AY37" s="569">
        <v>1.2263999999999999</v>
      </c>
      <c r="AZ37" s="569">
        <v>1.2263999999999999</v>
      </c>
      <c r="BA37" s="569">
        <v>1.228</v>
      </c>
      <c r="BB37" s="569">
        <v>1.2548999999999999</v>
      </c>
      <c r="BC37" s="569">
        <v>1.2548999999999999</v>
      </c>
      <c r="BD37" s="569">
        <v>1.2548999999999999</v>
      </c>
      <c r="BE37" s="570">
        <v>1.2548999999999999</v>
      </c>
      <c r="BF37" s="570">
        <v>1.2548999999999999</v>
      </c>
      <c r="BG37" s="570">
        <v>1.2548999999999999</v>
      </c>
      <c r="BH37" s="570">
        <v>1.2548999999999999</v>
      </c>
      <c r="BI37" s="570">
        <v>1.2548999999999999</v>
      </c>
      <c r="BJ37" s="570">
        <v>1.2548999999999999</v>
      </c>
      <c r="BK37" s="570">
        <v>1.2548999999999999</v>
      </c>
      <c r="BL37" s="570">
        <v>1.2548999999999999</v>
      </c>
      <c r="BM37" s="570">
        <v>1.2548999999999999</v>
      </c>
      <c r="BN37" s="570">
        <v>1.2548999999999999</v>
      </c>
      <c r="BO37" s="570">
        <v>1.2548999999999999</v>
      </c>
      <c r="BP37" s="570">
        <v>1.2783</v>
      </c>
      <c r="BQ37" s="570">
        <v>1.2783</v>
      </c>
      <c r="BR37" s="570">
        <v>1.2783</v>
      </c>
      <c r="BS37" s="570">
        <v>1.2783</v>
      </c>
      <c r="BT37" s="570">
        <v>1.2783</v>
      </c>
      <c r="BU37" s="570">
        <v>1.2783</v>
      </c>
      <c r="BV37" s="570">
        <v>1.2783</v>
      </c>
    </row>
    <row r="38" spans="1:74" ht="12" customHeight="1" x14ac:dyDescent="0.35">
      <c r="A38" s="545"/>
      <c r="B38" s="544" t="s">
        <v>1377</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67"/>
      <c r="BF38" s="267"/>
      <c r="BG38" s="267"/>
      <c r="BH38" s="267"/>
      <c r="BI38" s="267"/>
      <c r="BJ38" s="267"/>
      <c r="BK38" s="267"/>
      <c r="BL38" s="267"/>
      <c r="BM38" s="267"/>
      <c r="BN38" s="267"/>
      <c r="BO38" s="267"/>
      <c r="BP38" s="267"/>
      <c r="BQ38" s="267"/>
      <c r="BR38" s="267"/>
      <c r="BS38" s="267"/>
      <c r="BT38" s="267"/>
      <c r="BU38" s="267"/>
      <c r="BV38" s="267"/>
    </row>
    <row r="39" spans="1:74" ht="12" customHeight="1" x14ac:dyDescent="0.35">
      <c r="A39" s="545" t="s">
        <v>1385</v>
      </c>
      <c r="B39" s="543" t="s">
        <v>1378</v>
      </c>
      <c r="C39" s="569">
        <v>11.908996</v>
      </c>
      <c r="D39" s="569">
        <v>12.080162</v>
      </c>
      <c r="E39" s="569">
        <v>12.281312</v>
      </c>
      <c r="F39" s="569">
        <v>12.460805000000001</v>
      </c>
      <c r="G39" s="569">
        <v>12.656946</v>
      </c>
      <c r="H39" s="569">
        <v>12.84699</v>
      </c>
      <c r="I39" s="569">
        <v>13.095942000000001</v>
      </c>
      <c r="J39" s="569">
        <v>13.314514000000001</v>
      </c>
      <c r="K39" s="569">
        <v>13.534101</v>
      </c>
      <c r="L39" s="569">
        <v>13.768977</v>
      </c>
      <c r="M39" s="569">
        <v>13.993318</v>
      </c>
      <c r="N39" s="569">
        <v>14.249031</v>
      </c>
      <c r="O39" s="569">
        <v>14.622498999999999</v>
      </c>
      <c r="P39" s="569">
        <v>14.832188</v>
      </c>
      <c r="Q39" s="569">
        <v>15.064244</v>
      </c>
      <c r="R39" s="569">
        <v>15.280556000000001</v>
      </c>
      <c r="S39" s="569">
        <v>15.472886000000001</v>
      </c>
      <c r="T39" s="569">
        <v>15.681653000000001</v>
      </c>
      <c r="U39" s="569">
        <v>15.898906999999999</v>
      </c>
      <c r="V39" s="569">
        <v>16.129619000000002</v>
      </c>
      <c r="W39" s="569">
        <v>16.364021999999999</v>
      </c>
      <c r="X39" s="569">
        <v>16.635429999999999</v>
      </c>
      <c r="Y39" s="569">
        <v>16.884810000000002</v>
      </c>
      <c r="Z39" s="569">
        <v>17.163338</v>
      </c>
      <c r="AA39" s="569">
        <v>17.531521999999999</v>
      </c>
      <c r="AB39" s="569">
        <v>17.807316</v>
      </c>
      <c r="AC39" s="569">
        <v>18.047788000000001</v>
      </c>
      <c r="AD39" s="569">
        <v>18.392358000000002</v>
      </c>
      <c r="AE39" s="569">
        <v>18.678294999999999</v>
      </c>
      <c r="AF39" s="569">
        <v>19.119073</v>
      </c>
      <c r="AG39" s="569">
        <v>19.403939999999999</v>
      </c>
      <c r="AH39" s="569">
        <v>19.744788</v>
      </c>
      <c r="AI39" s="569">
        <v>20.053785000000001</v>
      </c>
      <c r="AJ39" s="569">
        <v>20.370718</v>
      </c>
      <c r="AK39" s="569">
        <v>20.682724</v>
      </c>
      <c r="AL39" s="569">
        <v>21.116185000000002</v>
      </c>
      <c r="AM39" s="569">
        <v>21.436311</v>
      </c>
      <c r="AN39" s="569">
        <v>21.880419</v>
      </c>
      <c r="AO39" s="569">
        <v>22.291363</v>
      </c>
      <c r="AP39" s="569">
        <v>22.690745</v>
      </c>
      <c r="AQ39" s="569">
        <v>23.080745</v>
      </c>
      <c r="AR39" s="569">
        <v>23.481665</v>
      </c>
      <c r="AS39" s="569">
        <v>23.904342</v>
      </c>
      <c r="AT39" s="569">
        <v>24.38748</v>
      </c>
      <c r="AU39" s="569">
        <v>24.850833000000002</v>
      </c>
      <c r="AV39" s="569">
        <v>25.358561999999999</v>
      </c>
      <c r="AW39" s="569">
        <v>25.844842</v>
      </c>
      <c r="AX39" s="569">
        <v>26.270682999999998</v>
      </c>
      <c r="AY39" s="569">
        <v>27.117653000000001</v>
      </c>
      <c r="AZ39" s="569">
        <v>27.524920999999999</v>
      </c>
      <c r="BA39" s="569">
        <v>28.162925000000001</v>
      </c>
      <c r="BB39" s="569">
        <v>28.741250999999998</v>
      </c>
      <c r="BC39" s="569">
        <v>29.369520000000001</v>
      </c>
      <c r="BD39" s="569">
        <v>29.987690000000001</v>
      </c>
      <c r="BE39" s="570">
        <v>30.629239999999999</v>
      </c>
      <c r="BF39" s="570">
        <v>31.276109999999999</v>
      </c>
      <c r="BG39" s="570">
        <v>31.938639999999999</v>
      </c>
      <c r="BH39" s="570">
        <v>32.611559999999997</v>
      </c>
      <c r="BI39" s="570">
        <v>33.298180000000002</v>
      </c>
      <c r="BJ39" s="570">
        <v>33.997100000000003</v>
      </c>
      <c r="BK39" s="570">
        <v>34.709519999999998</v>
      </c>
      <c r="BL39" s="570">
        <v>35.435220000000001</v>
      </c>
      <c r="BM39" s="570">
        <v>36.174770000000002</v>
      </c>
      <c r="BN39" s="570">
        <v>36.9283</v>
      </c>
      <c r="BO39" s="570">
        <v>37.696210000000001</v>
      </c>
      <c r="BP39" s="570">
        <v>38.478749999999998</v>
      </c>
      <c r="BQ39" s="570">
        <v>39.276269999999997</v>
      </c>
      <c r="BR39" s="570">
        <v>40.08905</v>
      </c>
      <c r="BS39" s="570">
        <v>40.917450000000002</v>
      </c>
      <c r="BT39" s="570">
        <v>41.761780000000002</v>
      </c>
      <c r="BU39" s="570">
        <v>42.62238</v>
      </c>
      <c r="BV39" s="570">
        <v>43.499589999999998</v>
      </c>
    </row>
    <row r="40" spans="1:74" ht="12" customHeight="1" x14ac:dyDescent="0.35">
      <c r="A40" s="545" t="s">
        <v>1386</v>
      </c>
      <c r="B40" s="543" t="s">
        <v>1379</v>
      </c>
      <c r="C40" s="569">
        <v>6.2091250000000002</v>
      </c>
      <c r="D40" s="569">
        <v>6.2705089999999997</v>
      </c>
      <c r="E40" s="569">
        <v>6.3618829999999997</v>
      </c>
      <c r="F40" s="569">
        <v>6.4059749999999998</v>
      </c>
      <c r="G40" s="569">
        <v>6.4876909999999999</v>
      </c>
      <c r="H40" s="569">
        <v>6.5380250000000002</v>
      </c>
      <c r="I40" s="569">
        <v>6.6147159999999996</v>
      </c>
      <c r="J40" s="569">
        <v>6.6970689999999999</v>
      </c>
      <c r="K40" s="569">
        <v>6.7613490000000001</v>
      </c>
      <c r="L40" s="569">
        <v>6.8386399999999998</v>
      </c>
      <c r="M40" s="569">
        <v>6.9079540000000001</v>
      </c>
      <c r="N40" s="569">
        <v>7.1679430000000002</v>
      </c>
      <c r="O40" s="569">
        <v>7.3020889999999996</v>
      </c>
      <c r="P40" s="569">
        <v>7.3553490000000004</v>
      </c>
      <c r="Q40" s="569">
        <v>7.4264140000000003</v>
      </c>
      <c r="R40" s="569">
        <v>7.508483</v>
      </c>
      <c r="S40" s="569">
        <v>7.5631779999999997</v>
      </c>
      <c r="T40" s="569">
        <v>7.6413729999999997</v>
      </c>
      <c r="U40" s="569">
        <v>7.7291679999999996</v>
      </c>
      <c r="V40" s="569">
        <v>7.8628439999999999</v>
      </c>
      <c r="W40" s="569">
        <v>7.9090610000000003</v>
      </c>
      <c r="X40" s="569">
        <v>8.0205160000000006</v>
      </c>
      <c r="Y40" s="569">
        <v>8.1277530000000002</v>
      </c>
      <c r="Z40" s="569">
        <v>8.3760929999999991</v>
      </c>
      <c r="AA40" s="569">
        <v>8.6013950000000001</v>
      </c>
      <c r="AB40" s="569">
        <v>8.6453340000000001</v>
      </c>
      <c r="AC40" s="569">
        <v>8.7521149999999999</v>
      </c>
      <c r="AD40" s="569">
        <v>8.837256</v>
      </c>
      <c r="AE40" s="569">
        <v>8.9246020000000001</v>
      </c>
      <c r="AF40" s="569">
        <v>9.0768020000000007</v>
      </c>
      <c r="AG40" s="569">
        <v>9.1320320000000006</v>
      </c>
      <c r="AH40" s="569">
        <v>9.2575679999999991</v>
      </c>
      <c r="AI40" s="569">
        <v>9.2944750000000003</v>
      </c>
      <c r="AJ40" s="569">
        <v>9.3723539999999996</v>
      </c>
      <c r="AK40" s="569">
        <v>9.5120109999999993</v>
      </c>
      <c r="AL40" s="569">
        <v>9.7520340000000001</v>
      </c>
      <c r="AM40" s="569">
        <v>9.8786839999999998</v>
      </c>
      <c r="AN40" s="569">
        <v>10.032143</v>
      </c>
      <c r="AO40" s="569">
        <v>10.15715</v>
      </c>
      <c r="AP40" s="569">
        <v>10.212394</v>
      </c>
      <c r="AQ40" s="569">
        <v>10.323878000000001</v>
      </c>
      <c r="AR40" s="569">
        <v>10.439144000000001</v>
      </c>
      <c r="AS40" s="569">
        <v>10.532482</v>
      </c>
      <c r="AT40" s="569">
        <v>10.585118</v>
      </c>
      <c r="AU40" s="569">
        <v>10.729768</v>
      </c>
      <c r="AV40" s="569">
        <v>10.755966000000001</v>
      </c>
      <c r="AW40" s="569">
        <v>10.859026999999999</v>
      </c>
      <c r="AX40" s="569">
        <v>10.886293</v>
      </c>
      <c r="AY40" s="569">
        <v>11.126064</v>
      </c>
      <c r="AZ40" s="569">
        <v>11.290645</v>
      </c>
      <c r="BA40" s="569">
        <v>11.568695</v>
      </c>
      <c r="BB40" s="569">
        <v>11.729126000000001</v>
      </c>
      <c r="BC40" s="569">
        <v>11.90363</v>
      </c>
      <c r="BD40" s="569">
        <v>12.080679999999999</v>
      </c>
      <c r="BE40" s="570">
        <v>12.26051</v>
      </c>
      <c r="BF40" s="570">
        <v>12.44261</v>
      </c>
      <c r="BG40" s="570">
        <v>12.62721</v>
      </c>
      <c r="BH40" s="570">
        <v>12.81424</v>
      </c>
      <c r="BI40" s="570">
        <v>13.004009999999999</v>
      </c>
      <c r="BJ40" s="570">
        <v>13.19647</v>
      </c>
      <c r="BK40" s="570">
        <v>13.39147</v>
      </c>
      <c r="BL40" s="570">
        <v>13.58952</v>
      </c>
      <c r="BM40" s="570">
        <v>13.790469999999999</v>
      </c>
      <c r="BN40" s="570">
        <v>13.994450000000001</v>
      </c>
      <c r="BO40" s="570">
        <v>14.201320000000001</v>
      </c>
      <c r="BP40" s="570">
        <v>14.41118</v>
      </c>
      <c r="BQ40" s="570">
        <v>14.624040000000001</v>
      </c>
      <c r="BR40" s="570">
        <v>14.840020000000001</v>
      </c>
      <c r="BS40" s="570">
        <v>15.05913</v>
      </c>
      <c r="BT40" s="570">
        <v>15.281420000000001</v>
      </c>
      <c r="BU40" s="570">
        <v>15.506919999999999</v>
      </c>
      <c r="BV40" s="570">
        <v>15.7357</v>
      </c>
    </row>
    <row r="41" spans="1:74" ht="12" customHeight="1" x14ac:dyDescent="0.35">
      <c r="A41" s="545" t="s">
        <v>1387</v>
      </c>
      <c r="B41" s="543" t="s">
        <v>1380</v>
      </c>
      <c r="C41" s="569">
        <v>1.579707</v>
      </c>
      <c r="D41" s="569">
        <v>1.590873</v>
      </c>
      <c r="E41" s="569">
        <v>1.6111310000000001</v>
      </c>
      <c r="F41" s="569">
        <v>1.6392659999999999</v>
      </c>
      <c r="G41" s="569">
        <v>1.666741</v>
      </c>
      <c r="H41" s="569">
        <v>1.687997</v>
      </c>
      <c r="I41" s="569">
        <v>1.6969620000000001</v>
      </c>
      <c r="J41" s="569">
        <v>1.713017</v>
      </c>
      <c r="K41" s="569">
        <v>1.735649</v>
      </c>
      <c r="L41" s="569">
        <v>1.7500340000000001</v>
      </c>
      <c r="M41" s="569">
        <v>1.7653760000000001</v>
      </c>
      <c r="N41" s="569">
        <v>1.796629</v>
      </c>
      <c r="O41" s="569">
        <v>1.8176049999999999</v>
      </c>
      <c r="P41" s="569">
        <v>1.8388789999999999</v>
      </c>
      <c r="Q41" s="569">
        <v>1.860582</v>
      </c>
      <c r="R41" s="569">
        <v>1.8692230000000001</v>
      </c>
      <c r="S41" s="569">
        <v>1.883848</v>
      </c>
      <c r="T41" s="569">
        <v>1.924973</v>
      </c>
      <c r="U41" s="569">
        <v>1.953506</v>
      </c>
      <c r="V41" s="569">
        <v>1.9695</v>
      </c>
      <c r="W41" s="569">
        <v>1.978847</v>
      </c>
      <c r="X41" s="569">
        <v>1.998575</v>
      </c>
      <c r="Y41" s="569">
        <v>2.0152019999999999</v>
      </c>
      <c r="Z41" s="569">
        <v>2.045347</v>
      </c>
      <c r="AA41" s="569">
        <v>2.0572050000000002</v>
      </c>
      <c r="AB41" s="569">
        <v>2.0763569999999998</v>
      </c>
      <c r="AC41" s="569">
        <v>2.0973839999999999</v>
      </c>
      <c r="AD41" s="569">
        <v>2.108635</v>
      </c>
      <c r="AE41" s="569">
        <v>2.1270720000000001</v>
      </c>
      <c r="AF41" s="569">
        <v>2.1459269999999999</v>
      </c>
      <c r="AG41" s="569">
        <v>2.1376240000000002</v>
      </c>
      <c r="AH41" s="569">
        <v>2.155195</v>
      </c>
      <c r="AI41" s="569">
        <v>2.1771600000000002</v>
      </c>
      <c r="AJ41" s="569">
        <v>2.1849430000000001</v>
      </c>
      <c r="AK41" s="569">
        <v>2.199058</v>
      </c>
      <c r="AL41" s="569">
        <v>2.2127370000000002</v>
      </c>
      <c r="AM41" s="569">
        <v>2.216291</v>
      </c>
      <c r="AN41" s="569">
        <v>2.2198850000000001</v>
      </c>
      <c r="AO41" s="569">
        <v>2.2248600000000001</v>
      </c>
      <c r="AP41" s="569">
        <v>2.2333980000000002</v>
      </c>
      <c r="AQ41" s="569">
        <v>2.2413560000000001</v>
      </c>
      <c r="AR41" s="569">
        <v>2.2502610000000001</v>
      </c>
      <c r="AS41" s="569">
        <v>2.2557969999999998</v>
      </c>
      <c r="AT41" s="569">
        <v>2.273228</v>
      </c>
      <c r="AU41" s="569">
        <v>2.283099</v>
      </c>
      <c r="AV41" s="569">
        <v>2.3070409999999999</v>
      </c>
      <c r="AW41" s="569">
        <v>2.3131910000000002</v>
      </c>
      <c r="AX41" s="569">
        <v>2.3295330000000001</v>
      </c>
      <c r="AY41" s="569">
        <v>2.3402970000000001</v>
      </c>
      <c r="AZ41" s="569">
        <v>2.3434840000000001</v>
      </c>
      <c r="BA41" s="569">
        <v>2.3919830000000002</v>
      </c>
      <c r="BB41" s="569">
        <v>2.447416</v>
      </c>
      <c r="BC41" s="569">
        <v>2.4681479999999998</v>
      </c>
      <c r="BD41" s="569">
        <v>2.488991</v>
      </c>
      <c r="BE41" s="570">
        <v>2.5099499999999999</v>
      </c>
      <c r="BF41" s="570">
        <v>2.5310079999999999</v>
      </c>
      <c r="BG41" s="570">
        <v>2.5521720000000001</v>
      </c>
      <c r="BH41" s="570">
        <v>2.5734409999999999</v>
      </c>
      <c r="BI41" s="570">
        <v>2.5948280000000001</v>
      </c>
      <c r="BJ41" s="570">
        <v>2.6163289999999999</v>
      </c>
      <c r="BK41" s="570">
        <v>2.63794</v>
      </c>
      <c r="BL41" s="570">
        <v>2.659681</v>
      </c>
      <c r="BM41" s="570">
        <v>2.6815479999999998</v>
      </c>
      <c r="BN41" s="570">
        <v>2.7035439999999999</v>
      </c>
      <c r="BO41" s="570">
        <v>2.7256629999999999</v>
      </c>
      <c r="BP41" s="570">
        <v>2.7479110000000002</v>
      </c>
      <c r="BQ41" s="570">
        <v>2.7702879999999999</v>
      </c>
      <c r="BR41" s="570">
        <v>2.792799</v>
      </c>
      <c r="BS41" s="570">
        <v>2.8154439999999998</v>
      </c>
      <c r="BT41" s="570">
        <v>2.838225</v>
      </c>
      <c r="BU41" s="570">
        <v>2.8611439999999999</v>
      </c>
      <c r="BV41" s="570">
        <v>2.8842029999999999</v>
      </c>
    </row>
    <row r="42" spans="1:74" ht="12" customHeight="1" x14ac:dyDescent="0.35">
      <c r="A42" s="545" t="s">
        <v>1388</v>
      </c>
      <c r="B42" s="548" t="s">
        <v>1381</v>
      </c>
      <c r="C42" s="433">
        <v>19.697828000000001</v>
      </c>
      <c r="D42" s="433">
        <v>19.941544</v>
      </c>
      <c r="E42" s="433">
        <v>20.254325999999999</v>
      </c>
      <c r="F42" s="433">
        <v>20.506046000000001</v>
      </c>
      <c r="G42" s="433">
        <v>20.811378000000001</v>
      </c>
      <c r="H42" s="433">
        <v>21.073011999999999</v>
      </c>
      <c r="I42" s="433">
        <v>21.407620000000001</v>
      </c>
      <c r="J42" s="433">
        <v>21.724599999999999</v>
      </c>
      <c r="K42" s="433">
        <v>22.031099000000001</v>
      </c>
      <c r="L42" s="433">
        <v>22.357651000000001</v>
      </c>
      <c r="M42" s="433">
        <v>22.666647999999999</v>
      </c>
      <c r="N42" s="433">
        <v>23.213602999999999</v>
      </c>
      <c r="O42" s="433">
        <v>23.742193</v>
      </c>
      <c r="P42" s="433">
        <v>24.026416000000001</v>
      </c>
      <c r="Q42" s="433">
        <v>24.351240000000001</v>
      </c>
      <c r="R42" s="433">
        <v>24.658262000000001</v>
      </c>
      <c r="S42" s="433">
        <v>24.919912</v>
      </c>
      <c r="T42" s="433">
        <v>25.247999</v>
      </c>
      <c r="U42" s="433">
        <v>25.581581</v>
      </c>
      <c r="V42" s="433">
        <v>25.961963000000001</v>
      </c>
      <c r="W42" s="433">
        <v>26.251930000000002</v>
      </c>
      <c r="X42" s="433">
        <v>26.654520999999999</v>
      </c>
      <c r="Y42" s="433">
        <v>27.027764999999999</v>
      </c>
      <c r="Z42" s="433">
        <v>27.584778</v>
      </c>
      <c r="AA42" s="433">
        <v>28.190121999999999</v>
      </c>
      <c r="AB42" s="433">
        <v>28.529007</v>
      </c>
      <c r="AC42" s="433">
        <v>28.897286999999999</v>
      </c>
      <c r="AD42" s="433">
        <v>29.338249000000001</v>
      </c>
      <c r="AE42" s="433">
        <v>29.729969000000001</v>
      </c>
      <c r="AF42" s="433">
        <v>30.341802000000001</v>
      </c>
      <c r="AG42" s="433">
        <v>30.673596</v>
      </c>
      <c r="AH42" s="433">
        <v>31.157551000000002</v>
      </c>
      <c r="AI42" s="433">
        <v>31.52542</v>
      </c>
      <c r="AJ42" s="433">
        <v>31.928014999999998</v>
      </c>
      <c r="AK42" s="433">
        <v>32.393793000000002</v>
      </c>
      <c r="AL42" s="433">
        <v>33.080956</v>
      </c>
      <c r="AM42" s="433">
        <v>33.531286000000001</v>
      </c>
      <c r="AN42" s="433">
        <v>34.132446999999999</v>
      </c>
      <c r="AO42" s="433">
        <v>34.673372999999998</v>
      </c>
      <c r="AP42" s="433">
        <v>35.136536999999997</v>
      </c>
      <c r="AQ42" s="433">
        <v>35.645978999999997</v>
      </c>
      <c r="AR42" s="433">
        <v>36.17107</v>
      </c>
      <c r="AS42" s="433">
        <v>36.692621000000003</v>
      </c>
      <c r="AT42" s="433">
        <v>37.245826000000001</v>
      </c>
      <c r="AU42" s="433">
        <v>37.863700000000001</v>
      </c>
      <c r="AV42" s="433">
        <v>38.421568999999998</v>
      </c>
      <c r="AW42" s="433">
        <v>39.017060000000001</v>
      </c>
      <c r="AX42" s="433">
        <v>39.486508999999998</v>
      </c>
      <c r="AY42" s="433">
        <v>40.584014000000003</v>
      </c>
      <c r="AZ42" s="433">
        <v>41.159050000000001</v>
      </c>
      <c r="BA42" s="433">
        <v>42.123603000000003</v>
      </c>
      <c r="BB42" s="433">
        <v>42.917793000000003</v>
      </c>
      <c r="BC42" s="433">
        <v>43.741300000000003</v>
      </c>
      <c r="BD42" s="433">
        <v>44.557360000000003</v>
      </c>
      <c r="BE42" s="434">
        <v>45.39969</v>
      </c>
      <c r="BF42" s="434">
        <v>46.249720000000003</v>
      </c>
      <c r="BG42" s="434">
        <v>47.118029999999997</v>
      </c>
      <c r="BH42" s="434">
        <v>47.99924</v>
      </c>
      <c r="BI42" s="434">
        <v>48.897019999999998</v>
      </c>
      <c r="BJ42" s="434">
        <v>49.809899999999999</v>
      </c>
      <c r="BK42" s="434">
        <v>50.738930000000003</v>
      </c>
      <c r="BL42" s="434">
        <v>51.684420000000003</v>
      </c>
      <c r="BM42" s="434">
        <v>52.646790000000003</v>
      </c>
      <c r="BN42" s="434">
        <v>53.626300000000001</v>
      </c>
      <c r="BO42" s="434">
        <v>54.623190000000001</v>
      </c>
      <c r="BP42" s="434">
        <v>55.637839999999997</v>
      </c>
      <c r="BQ42" s="434">
        <v>56.670589999999997</v>
      </c>
      <c r="BR42" s="434">
        <v>57.721870000000003</v>
      </c>
      <c r="BS42" s="434">
        <v>58.792020000000001</v>
      </c>
      <c r="BT42" s="434">
        <v>59.881419999999999</v>
      </c>
      <c r="BU42" s="434">
        <v>60.990450000000003</v>
      </c>
      <c r="BV42" s="434">
        <v>62.119489999999999</v>
      </c>
    </row>
    <row r="43" spans="1:74" ht="12" customHeight="1" x14ac:dyDescent="0.35">
      <c r="A43" s="545"/>
      <c r="B43" s="453" t="s">
        <v>1389</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row>
    <row r="44" spans="1:74" ht="12" customHeight="1" x14ac:dyDescent="0.35">
      <c r="A44" s="545"/>
      <c r="B44" s="600" t="s">
        <v>1382</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row>
    <row r="45" spans="1:74" ht="12" customHeight="1" x14ac:dyDescent="0.35">
      <c r="A45" s="545"/>
      <c r="B45" s="600" t="str">
        <f>"EIA completed modeling and analysis for this data on " &amp;Dates!$D$2&amp;"."</f>
        <v>EIA completed modeling and analysis for this data on Tuesday July 6, 2023.</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row>
    <row r="46" spans="1:74" ht="12" customHeight="1" x14ac:dyDescent="0.35">
      <c r="A46" s="545"/>
      <c r="B46" s="603" t="s">
        <v>1390</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row>
    <row r="47" spans="1:74" ht="12" customHeight="1" x14ac:dyDescent="0.35">
      <c r="A47" s="545"/>
      <c r="B47" s="542" t="s">
        <v>1421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row>
    <row r="48" spans="1:74" ht="12" customHeight="1" x14ac:dyDescent="0.35">
      <c r="A48" s="545"/>
      <c r="B48" s="542" t="s">
        <v>1391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row>
    <row r="49" spans="1:74" ht="12" customHeight="1" x14ac:dyDescent="0.35">
      <c r="A49" s="545"/>
      <c r="B49" s="542" t="s">
        <v>338</v>
      </c>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5"/>
      <c r="B50" s="604" t="s">
        <v>1383</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row>
    <row r="51" spans="1:74" ht="12" customHeight="1" x14ac:dyDescent="0.35">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row>
    <row r="52" spans="1:74" ht="12" customHeight="1" x14ac:dyDescent="0.35">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row>
    <row r="53" spans="1:74" ht="12" customHeight="1" x14ac:dyDescent="0.35">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row>
    <row r="54" spans="1:74" ht="12" customHeight="1" x14ac:dyDescent="0.35">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row>
    <row r="55" spans="1:74" ht="12" customHeight="1" x14ac:dyDescent="0.35">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row>
    <row r="56" spans="1:74" ht="12" customHeight="1" x14ac:dyDescent="0.35">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row>
    <row r="57" spans="1:74" ht="12" customHeight="1" x14ac:dyDescent="0.35">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70"/>
      <c r="AD57" s="570"/>
      <c r="AE57" s="570"/>
      <c r="AF57" s="570"/>
      <c r="AG57" s="570"/>
      <c r="AH57" s="570"/>
      <c r="AI57" s="570"/>
      <c r="AJ57" s="570"/>
      <c r="AK57" s="570"/>
      <c r="AL57" s="570"/>
      <c r="AM57" s="570"/>
      <c r="AN57" s="570"/>
      <c r="AO57" s="570"/>
      <c r="AP57" s="570"/>
      <c r="AQ57" s="570"/>
      <c r="AR57" s="570"/>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c r="BQ57" s="570"/>
      <c r="BR57" s="570"/>
      <c r="BS57" s="570"/>
      <c r="BT57" s="570"/>
      <c r="BU57" s="570"/>
      <c r="BV57" s="570"/>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row>
    <row r="60" spans="1:74" ht="12" customHeight="1" x14ac:dyDescent="0.35">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70"/>
      <c r="AD60" s="570"/>
      <c r="AE60" s="570"/>
      <c r="AF60" s="570"/>
      <c r="AG60" s="570"/>
      <c r="AH60" s="570"/>
      <c r="AI60" s="570"/>
      <c r="AJ60" s="570"/>
      <c r="AK60" s="570"/>
      <c r="AL60" s="570"/>
      <c r="AM60" s="570"/>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c r="BQ60" s="570"/>
      <c r="BR60" s="570"/>
      <c r="BS60" s="570"/>
      <c r="BT60" s="570"/>
      <c r="BU60" s="570"/>
      <c r="BV60" s="570"/>
    </row>
    <row r="61" spans="1:74" ht="12" customHeight="1" x14ac:dyDescent="0.35">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row>
    <row r="62" spans="1:74" ht="12" customHeight="1" x14ac:dyDescent="0.35">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row>
    <row r="63" spans="1:74" ht="12" customHeight="1" x14ac:dyDescent="0.35">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row>
    <row r="64" spans="1:74" ht="12" customHeight="1" x14ac:dyDescent="0.35">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row>
    <row r="65" spans="3:74" ht="12" customHeight="1" x14ac:dyDescent="0.35">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3:74" ht="12" customHeight="1" x14ac:dyDescent="0.35">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3:74" ht="12" customHeight="1" x14ac:dyDescent="0.35">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570"/>
    </row>
    <row r="68" spans="3:74" ht="12" customHeight="1" x14ac:dyDescent="0.35">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570"/>
    </row>
    <row r="69" spans="3:74" ht="12" customHeight="1" x14ac:dyDescent="0.35">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6"/>
      <c r="AG70" s="516"/>
      <c r="AH70" s="516"/>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6"/>
      <c r="AG71" s="516"/>
      <c r="AH71" s="516"/>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6"/>
      <c r="AG72" s="516"/>
      <c r="AH72" s="516"/>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6"/>
      <c r="AG73" s="516"/>
      <c r="AH73" s="516"/>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6"/>
      <c r="AG74" s="516"/>
      <c r="AH74" s="516"/>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6"/>
      <c r="AG75" s="516"/>
      <c r="AH75" s="516"/>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6"/>
      <c r="AG76" s="516"/>
      <c r="AH76" s="516"/>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6"/>
      <c r="AG77" s="516"/>
      <c r="AH77" s="516"/>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4"/>
      <c r="AG78" s="504"/>
      <c r="AH78" s="504"/>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7"/>
      <c r="AG79" s="517"/>
      <c r="AH79" s="517"/>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7"/>
      <c r="AG80" s="517"/>
      <c r="AH80" s="517"/>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7"/>
      <c r="AG81" s="517"/>
      <c r="AH81" s="517"/>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7"/>
      <c r="AG83" s="517"/>
      <c r="AH83" s="517"/>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7"/>
      <c r="AG84" s="517"/>
      <c r="AH84" s="517"/>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7"/>
      <c r="AG85" s="517"/>
      <c r="AH85" s="517"/>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7"/>
      <c r="AG86" s="517"/>
      <c r="AH86" s="517"/>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7"/>
      <c r="AG87" s="517"/>
      <c r="AH87" s="517"/>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7"/>
      <c r="AG88" s="517"/>
      <c r="AH88" s="517"/>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7"/>
      <c r="AG89" s="517"/>
      <c r="AH89" s="517"/>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7"/>
      <c r="AG91" s="517"/>
      <c r="AH91" s="517"/>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7"/>
      <c r="AG92" s="517"/>
      <c r="AH92" s="517"/>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7"/>
      <c r="AG93" s="517"/>
      <c r="AH93" s="517"/>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8"/>
      <c r="AG95" s="518"/>
      <c r="AH95" s="518"/>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8"/>
      <c r="AG96" s="518"/>
      <c r="AH96" s="518"/>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7"/>
      <c r="AG97" s="517"/>
      <c r="AH97" s="517"/>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9"/>
      <c r="AG99" s="519"/>
      <c r="AH99" s="519"/>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20"/>
      <c r="AG100" s="520"/>
      <c r="AH100" s="520"/>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7">
    <mergeCell ref="AY3:BJ3"/>
    <mergeCell ref="BK3:BV3"/>
    <mergeCell ref="AM3:AX3"/>
    <mergeCell ref="A1:A2"/>
    <mergeCell ref="C3:N3"/>
    <mergeCell ref="O3:Z3"/>
    <mergeCell ref="AA3:AL3"/>
  </mergeCells>
  <conditionalFormatting sqref="C85:AX85 C89:AX89 C93:AX93 C97:AX97 C101:AX101 C81:AX81">
    <cfRule type="cellIs" dxfId="2" priority="3" stopIfTrue="1" operator="notEqual">
      <formula>0</formula>
    </cfRule>
  </conditionalFormatting>
  <conditionalFormatting sqref="AY85:BJ85 AY89:BJ89 AY93:BJ93 AY97:BJ97 AY101:BJ101 AY81:BJ81">
    <cfRule type="cellIs" dxfId="1" priority="2" stopIfTrue="1" operator="notEqual">
      <formula>0</formula>
    </cfRule>
  </conditionalFormatting>
  <conditionalFormatting sqref="BK85:BV85 BK89:BV89 BK93:BV93 BK97:BV97 BK101:BV101 BK81:BV8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453125" style="438" customWidth="1"/>
    <col min="2" max="2" width="32.816406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33" t="s">
        <v>774</v>
      </c>
      <c r="B1" s="436" t="s">
        <v>1308</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3"/>
      <c r="BE1" s="523"/>
      <c r="BF1" s="523"/>
      <c r="BG1" s="437"/>
      <c r="BH1" s="437"/>
      <c r="BI1" s="437"/>
      <c r="BJ1" s="437"/>
      <c r="BK1" s="437"/>
      <c r="BL1" s="437"/>
      <c r="BM1" s="437"/>
      <c r="BN1" s="437"/>
      <c r="BO1" s="437"/>
      <c r="BP1" s="437"/>
      <c r="BQ1" s="437"/>
      <c r="BR1" s="437"/>
      <c r="BS1" s="437"/>
      <c r="BT1" s="437"/>
      <c r="BU1" s="437"/>
      <c r="BV1" s="437"/>
    </row>
    <row r="2" spans="1:74" ht="12.75" customHeight="1" x14ac:dyDescent="0.3">
      <c r="A2" s="634"/>
      <c r="B2" s="402" t="str">
        <f>"U.S. Energy Information Administration  |  Short-Term Energy Outlook  - "&amp;Dates!D1</f>
        <v>U.S. Energy Information Administration  |  Short-Term Energy Outlook  - July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1325</v>
      </c>
      <c r="B3" s="440"/>
      <c r="C3" s="636">
        <f>Dates!D3</f>
        <v>2019</v>
      </c>
      <c r="D3" s="637"/>
      <c r="E3" s="637"/>
      <c r="F3" s="637"/>
      <c r="G3" s="637"/>
      <c r="H3" s="637"/>
      <c r="I3" s="637"/>
      <c r="J3" s="637"/>
      <c r="K3" s="637"/>
      <c r="L3" s="637"/>
      <c r="M3" s="637"/>
      <c r="N3" s="689"/>
      <c r="O3" s="636">
        <f>C3+1</f>
        <v>2020</v>
      </c>
      <c r="P3" s="637"/>
      <c r="Q3" s="637"/>
      <c r="R3" s="637"/>
      <c r="S3" s="637"/>
      <c r="T3" s="637"/>
      <c r="U3" s="637"/>
      <c r="V3" s="637"/>
      <c r="W3" s="637"/>
      <c r="X3" s="637"/>
      <c r="Y3" s="637"/>
      <c r="Z3" s="689"/>
      <c r="AA3" s="636">
        <f>O3+1</f>
        <v>2021</v>
      </c>
      <c r="AB3" s="637"/>
      <c r="AC3" s="637"/>
      <c r="AD3" s="637"/>
      <c r="AE3" s="637"/>
      <c r="AF3" s="637"/>
      <c r="AG3" s="637"/>
      <c r="AH3" s="637"/>
      <c r="AI3" s="637"/>
      <c r="AJ3" s="637"/>
      <c r="AK3" s="637"/>
      <c r="AL3" s="689"/>
      <c r="AM3" s="636">
        <f>AA3+1</f>
        <v>2022</v>
      </c>
      <c r="AN3" s="637"/>
      <c r="AO3" s="637"/>
      <c r="AP3" s="637"/>
      <c r="AQ3" s="637"/>
      <c r="AR3" s="637"/>
      <c r="AS3" s="637"/>
      <c r="AT3" s="637"/>
      <c r="AU3" s="637"/>
      <c r="AV3" s="637"/>
      <c r="AW3" s="637"/>
      <c r="AX3" s="689"/>
      <c r="AY3" s="636">
        <f>AM3+1</f>
        <v>2023</v>
      </c>
      <c r="AZ3" s="637"/>
      <c r="BA3" s="637"/>
      <c r="BB3" s="637"/>
      <c r="BC3" s="637"/>
      <c r="BD3" s="637"/>
      <c r="BE3" s="637"/>
      <c r="BF3" s="637"/>
      <c r="BG3" s="637"/>
      <c r="BH3" s="637"/>
      <c r="BI3" s="637"/>
      <c r="BJ3" s="689"/>
      <c r="BK3" s="636">
        <f>AY3+1</f>
        <v>2024</v>
      </c>
      <c r="BL3" s="637"/>
      <c r="BM3" s="637"/>
      <c r="BN3" s="637"/>
      <c r="BO3" s="637"/>
      <c r="BP3" s="637"/>
      <c r="BQ3" s="637"/>
      <c r="BR3" s="637"/>
      <c r="BS3" s="637"/>
      <c r="BT3" s="637"/>
      <c r="BU3" s="637"/>
      <c r="BV3" s="689"/>
    </row>
    <row r="4" spans="1:74" s="131" customFormat="1" ht="12.75" customHeight="1" x14ac:dyDescent="0.25">
      <c r="A4" s="597" t="str">
        <f>Dates!$D$2</f>
        <v>Tuesday July 6, 2023</v>
      </c>
      <c r="B4" s="44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25">
      <c r="A5" s="442"/>
      <c r="B5" s="132" t="s">
        <v>339</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63</v>
      </c>
      <c r="B6" s="444" t="s">
        <v>440</v>
      </c>
      <c r="C6" s="214">
        <v>1.200292E-2</v>
      </c>
      <c r="D6" s="214">
        <v>1.1148450000000001E-2</v>
      </c>
      <c r="E6" s="214">
        <v>1.227405E-2</v>
      </c>
      <c r="F6" s="214">
        <v>1.092686E-2</v>
      </c>
      <c r="G6" s="214">
        <v>1.1616039999999999E-2</v>
      </c>
      <c r="H6" s="214">
        <v>1.152597E-2</v>
      </c>
      <c r="I6" s="214">
        <v>1.1950179999999999E-2</v>
      </c>
      <c r="J6" s="214">
        <v>1.2132250000000001E-2</v>
      </c>
      <c r="K6" s="214">
        <v>1.191567E-2</v>
      </c>
      <c r="L6" s="214">
        <v>9.8211500000000007E-3</v>
      </c>
      <c r="M6" s="214">
        <v>8.3829799999999999E-3</v>
      </c>
      <c r="N6" s="214">
        <v>1.0153799999999999E-2</v>
      </c>
      <c r="O6" s="214">
        <v>9.7501099999999993E-3</v>
      </c>
      <c r="P6" s="214">
        <v>1.042528E-2</v>
      </c>
      <c r="Q6" s="214">
        <v>1.2467209999999999E-2</v>
      </c>
      <c r="R6" s="214">
        <v>1.174359E-2</v>
      </c>
      <c r="S6" s="214">
        <v>1.1603870000000001E-2</v>
      </c>
      <c r="T6" s="214">
        <v>1.0875309999999999E-2</v>
      </c>
      <c r="U6" s="214">
        <v>1.1404630000000001E-2</v>
      </c>
      <c r="V6" s="214">
        <v>1.1333589999999999E-2</v>
      </c>
      <c r="W6" s="214">
        <v>1.099641E-2</v>
      </c>
      <c r="X6" s="214">
        <v>1.0951249999999999E-2</v>
      </c>
      <c r="Y6" s="214">
        <v>1.1905229999999999E-2</v>
      </c>
      <c r="Z6" s="214">
        <v>1.191212E-2</v>
      </c>
      <c r="AA6" s="214">
        <v>1.152213E-2</v>
      </c>
      <c r="AB6" s="214">
        <v>1.103581E-2</v>
      </c>
      <c r="AC6" s="214">
        <v>1.0830859999999999E-2</v>
      </c>
      <c r="AD6" s="214">
        <v>1.105885E-2</v>
      </c>
      <c r="AE6" s="214">
        <v>1.135135E-2</v>
      </c>
      <c r="AF6" s="214">
        <v>1.0939890000000001E-2</v>
      </c>
      <c r="AG6" s="214">
        <v>1.159756E-2</v>
      </c>
      <c r="AH6" s="214">
        <v>1.145728E-2</v>
      </c>
      <c r="AI6" s="214">
        <v>1.150087E-2</v>
      </c>
      <c r="AJ6" s="214">
        <v>1.1236700000000001E-2</v>
      </c>
      <c r="AK6" s="214">
        <v>1.168837E-2</v>
      </c>
      <c r="AL6" s="214">
        <v>1.2626760000000001E-2</v>
      </c>
      <c r="AM6" s="214">
        <v>1.3348240000000001E-2</v>
      </c>
      <c r="AN6" s="214">
        <v>1.116201E-2</v>
      </c>
      <c r="AO6" s="214">
        <v>1.176051E-2</v>
      </c>
      <c r="AP6" s="214">
        <v>1.135248E-2</v>
      </c>
      <c r="AQ6" s="214">
        <v>1.1827300000000001E-2</v>
      </c>
      <c r="AR6" s="214">
        <v>1.174153E-2</v>
      </c>
      <c r="AS6" s="214">
        <v>1.239588E-2</v>
      </c>
      <c r="AT6" s="214">
        <v>1.2408020000000001E-2</v>
      </c>
      <c r="AU6" s="214">
        <v>1.212921E-2</v>
      </c>
      <c r="AV6" s="214">
        <v>1.1606780000000001E-2</v>
      </c>
      <c r="AW6" s="214">
        <v>1.25024E-2</v>
      </c>
      <c r="AX6" s="214">
        <v>1.33186E-2</v>
      </c>
      <c r="AY6" s="214">
        <v>1.1988489999999999E-2</v>
      </c>
      <c r="AZ6" s="214">
        <v>1.121514E-2</v>
      </c>
      <c r="BA6" s="214">
        <v>1.1651327E-2</v>
      </c>
      <c r="BB6" s="214">
        <v>1.1709583000000001E-2</v>
      </c>
      <c r="BC6" s="214">
        <v>9.3376699999999993E-3</v>
      </c>
      <c r="BD6" s="214">
        <v>1.1186E-2</v>
      </c>
      <c r="BE6" s="263">
        <v>1.20447E-2</v>
      </c>
      <c r="BF6" s="263">
        <v>1.234E-2</v>
      </c>
      <c r="BG6" s="263">
        <v>1.1807700000000001E-2</v>
      </c>
      <c r="BH6" s="263">
        <v>1.13764E-2</v>
      </c>
      <c r="BI6" s="263">
        <v>1.1887E-2</v>
      </c>
      <c r="BJ6" s="263">
        <v>1.2857499999999999E-2</v>
      </c>
      <c r="BK6" s="263">
        <v>1.24464E-2</v>
      </c>
      <c r="BL6" s="263">
        <v>1.17921E-2</v>
      </c>
      <c r="BM6" s="263">
        <v>1.17038E-2</v>
      </c>
      <c r="BN6" s="263">
        <v>7.5389599999999999E-3</v>
      </c>
      <c r="BO6" s="263">
        <v>8.7131099999999996E-3</v>
      </c>
      <c r="BP6" s="263">
        <v>9.4607500000000004E-3</v>
      </c>
      <c r="BQ6" s="263">
        <v>1.17865E-2</v>
      </c>
      <c r="BR6" s="263">
        <v>1.2482399999999999E-2</v>
      </c>
      <c r="BS6" s="263">
        <v>1.17775E-2</v>
      </c>
      <c r="BT6" s="263">
        <v>1.03848E-2</v>
      </c>
      <c r="BU6" s="263">
        <v>1.1999900000000001E-2</v>
      </c>
      <c r="BV6" s="263">
        <v>1.22617E-2</v>
      </c>
    </row>
    <row r="7" spans="1:74" ht="12" customHeight="1" x14ac:dyDescent="0.25">
      <c r="A7" s="443" t="s">
        <v>731</v>
      </c>
      <c r="B7" s="444" t="s">
        <v>48</v>
      </c>
      <c r="C7" s="214">
        <v>0.21943022100000001</v>
      </c>
      <c r="D7" s="214">
        <v>0.20264803000000001</v>
      </c>
      <c r="E7" s="214">
        <v>0.23322200700000001</v>
      </c>
      <c r="F7" s="214">
        <v>0.24645782499999999</v>
      </c>
      <c r="G7" s="214">
        <v>0.28349120300000002</v>
      </c>
      <c r="H7" s="214">
        <v>0.24885932599999999</v>
      </c>
      <c r="I7" s="214">
        <v>0.220588056</v>
      </c>
      <c r="J7" s="214">
        <v>0.200266152</v>
      </c>
      <c r="K7" s="214">
        <v>0.16428791400000001</v>
      </c>
      <c r="L7" s="214">
        <v>0.16224723099999999</v>
      </c>
      <c r="M7" s="214">
        <v>0.179213921</v>
      </c>
      <c r="N7" s="214">
        <v>0.19020458500000001</v>
      </c>
      <c r="O7" s="214">
        <v>0.21372601899999999</v>
      </c>
      <c r="P7" s="214">
        <v>0.22567521700000001</v>
      </c>
      <c r="Q7" s="214">
        <v>0.20763072900000001</v>
      </c>
      <c r="R7" s="214">
        <v>0.20222046599999999</v>
      </c>
      <c r="S7" s="214">
        <v>0.26170535099999997</v>
      </c>
      <c r="T7" s="214">
        <v>0.24463879999999999</v>
      </c>
      <c r="U7" s="214">
        <v>0.233705099</v>
      </c>
      <c r="V7" s="214">
        <v>0.203424776</v>
      </c>
      <c r="W7" s="214">
        <v>0.163158996</v>
      </c>
      <c r="X7" s="214">
        <v>0.164322945</v>
      </c>
      <c r="Y7" s="214">
        <v>0.182446097</v>
      </c>
      <c r="Z7" s="214">
        <v>0.187693523</v>
      </c>
      <c r="AA7" s="214">
        <v>0.216226258</v>
      </c>
      <c r="AB7" s="214">
        <v>0.177347689</v>
      </c>
      <c r="AC7" s="214">
        <v>0.18656315600000001</v>
      </c>
      <c r="AD7" s="214">
        <v>0.17049650999999999</v>
      </c>
      <c r="AE7" s="214">
        <v>0.205193768</v>
      </c>
      <c r="AF7" s="214">
        <v>0.20668500000000001</v>
      </c>
      <c r="AG7" s="214">
        <v>0.19455503900000001</v>
      </c>
      <c r="AH7" s="214">
        <v>0.17897701899999999</v>
      </c>
      <c r="AI7" s="214">
        <v>0.149713808</v>
      </c>
      <c r="AJ7" s="214">
        <v>0.15069545000000001</v>
      </c>
      <c r="AK7" s="214">
        <v>0.17044282599999999</v>
      </c>
      <c r="AL7" s="214">
        <v>0.20756128300000001</v>
      </c>
      <c r="AM7" s="214">
        <v>0.230849636</v>
      </c>
      <c r="AN7" s="214">
        <v>0.20168942500000001</v>
      </c>
      <c r="AO7" s="214">
        <v>0.22328258300000001</v>
      </c>
      <c r="AP7" s="214">
        <v>0.17226364199999999</v>
      </c>
      <c r="AQ7" s="214">
        <v>0.20312255200000001</v>
      </c>
      <c r="AR7" s="214">
        <v>0.236897991</v>
      </c>
      <c r="AS7" s="214">
        <v>0.21313330699999999</v>
      </c>
      <c r="AT7" s="214">
        <v>0.19116180099999999</v>
      </c>
      <c r="AU7" s="214">
        <v>0.14797392700000001</v>
      </c>
      <c r="AV7" s="214">
        <v>0.128803169</v>
      </c>
      <c r="AW7" s="214">
        <v>0.16517700799999999</v>
      </c>
      <c r="AX7" s="214">
        <v>0.192497005</v>
      </c>
      <c r="AY7" s="214">
        <v>0.20202086599999999</v>
      </c>
      <c r="AZ7" s="214">
        <v>0.17019209499999999</v>
      </c>
      <c r="BA7" s="214">
        <v>0.181553403</v>
      </c>
      <c r="BB7" s="214">
        <v>0.1747129</v>
      </c>
      <c r="BC7" s="214">
        <v>0.25377620000000001</v>
      </c>
      <c r="BD7" s="214">
        <v>0.2147213</v>
      </c>
      <c r="BE7" s="263">
        <v>0.20520369999999999</v>
      </c>
      <c r="BF7" s="263">
        <v>0.19281019999999999</v>
      </c>
      <c r="BG7" s="263">
        <v>0.16571060000000001</v>
      </c>
      <c r="BH7" s="263">
        <v>0.16380890000000001</v>
      </c>
      <c r="BI7" s="263">
        <v>0.18385389999999999</v>
      </c>
      <c r="BJ7" s="263">
        <v>0.20492489999999999</v>
      </c>
      <c r="BK7" s="263">
        <v>0.22214320000000001</v>
      </c>
      <c r="BL7" s="263">
        <v>0.2080264</v>
      </c>
      <c r="BM7" s="263">
        <v>0.22191250000000001</v>
      </c>
      <c r="BN7" s="263">
        <v>0.21950990000000001</v>
      </c>
      <c r="BO7" s="263">
        <v>0.25182070000000001</v>
      </c>
      <c r="BP7" s="263">
        <v>0.24674119999999999</v>
      </c>
      <c r="BQ7" s="263">
        <v>0.2271648</v>
      </c>
      <c r="BR7" s="263">
        <v>0.19404270000000001</v>
      </c>
      <c r="BS7" s="263">
        <v>0.16162290000000001</v>
      </c>
      <c r="BT7" s="263">
        <v>0.16077440000000001</v>
      </c>
      <c r="BU7" s="263">
        <v>0.17772350000000001</v>
      </c>
      <c r="BV7" s="263">
        <v>0.1975855</v>
      </c>
    </row>
    <row r="8" spans="1:74" ht="12" customHeight="1" x14ac:dyDescent="0.25">
      <c r="A8" s="442" t="s">
        <v>732</v>
      </c>
      <c r="B8" s="444" t="s">
        <v>1009</v>
      </c>
      <c r="C8" s="214">
        <v>3.1556560286999998E-2</v>
      </c>
      <c r="D8" s="214">
        <v>3.3794912560000001E-2</v>
      </c>
      <c r="E8" s="214">
        <v>5.1981482554000001E-2</v>
      </c>
      <c r="F8" s="214">
        <v>5.9535922498999999E-2</v>
      </c>
      <c r="G8" s="214">
        <v>6.3141985851000004E-2</v>
      </c>
      <c r="H8" s="214">
        <v>7.0285220733000003E-2</v>
      </c>
      <c r="I8" s="214">
        <v>7.1664546457999995E-2</v>
      </c>
      <c r="J8" s="214">
        <v>6.9436511169000001E-2</v>
      </c>
      <c r="K8" s="214">
        <v>6.0101351076000002E-2</v>
      </c>
      <c r="L8" s="214">
        <v>5.3751542749E-2</v>
      </c>
      <c r="M8" s="214">
        <v>3.8470043021000003E-2</v>
      </c>
      <c r="N8" s="214">
        <v>3.0464900031999999E-2</v>
      </c>
      <c r="O8" s="214">
        <v>3.8775617419E-2</v>
      </c>
      <c r="P8" s="214">
        <v>4.8380173273000003E-2</v>
      </c>
      <c r="Q8" s="214">
        <v>5.5207286909000002E-2</v>
      </c>
      <c r="R8" s="214">
        <v>6.8894341186999997E-2</v>
      </c>
      <c r="S8" s="214">
        <v>8.3948662672999996E-2</v>
      </c>
      <c r="T8" s="214">
        <v>8.3949369450999997E-2</v>
      </c>
      <c r="U8" s="214">
        <v>9.2296242676999998E-2</v>
      </c>
      <c r="V8" s="214">
        <v>8.1058265630000001E-2</v>
      </c>
      <c r="W8" s="214">
        <v>6.7268142466999997E-2</v>
      </c>
      <c r="X8" s="214">
        <v>6.1669571877999999E-2</v>
      </c>
      <c r="Y8" s="214">
        <v>5.0187500869E-2</v>
      </c>
      <c r="Z8" s="214">
        <v>4.4344689340999999E-2</v>
      </c>
      <c r="AA8" s="214">
        <v>4.8840723921000001E-2</v>
      </c>
      <c r="AB8" s="214">
        <v>5.5651308650000002E-2</v>
      </c>
      <c r="AC8" s="214">
        <v>8.1646443449000003E-2</v>
      </c>
      <c r="AD8" s="214">
        <v>9.5662543348000006E-2</v>
      </c>
      <c r="AE8" s="214">
        <v>0.10945092520999999</v>
      </c>
      <c r="AF8" s="214">
        <v>0.10717009002</v>
      </c>
      <c r="AG8" s="214">
        <v>0.10712135504</v>
      </c>
      <c r="AH8" s="214">
        <v>0.10514736689</v>
      </c>
      <c r="AI8" s="214">
        <v>9.8550427679999997E-2</v>
      </c>
      <c r="AJ8" s="214">
        <v>8.1451123412000004E-2</v>
      </c>
      <c r="AK8" s="214">
        <v>6.8499291465000001E-2</v>
      </c>
      <c r="AL8" s="214">
        <v>5.3537947644000002E-2</v>
      </c>
      <c r="AM8" s="214">
        <v>7.1747573189999997E-2</v>
      </c>
      <c r="AN8" s="214">
        <v>8.1968928336999994E-2</v>
      </c>
      <c r="AO8" s="214">
        <v>0.10450303592</v>
      </c>
      <c r="AP8" s="214">
        <v>0.11836536331</v>
      </c>
      <c r="AQ8" s="214">
        <v>0.13353515569999999</v>
      </c>
      <c r="AR8" s="214">
        <v>0.14104523727000001</v>
      </c>
      <c r="AS8" s="214">
        <v>0.13834797006999999</v>
      </c>
      <c r="AT8" s="214">
        <v>0.12684320512</v>
      </c>
      <c r="AU8" s="214">
        <v>0.11857795132</v>
      </c>
      <c r="AV8" s="214">
        <v>0.10758521384</v>
      </c>
      <c r="AW8" s="214">
        <v>7.4528949024999999E-2</v>
      </c>
      <c r="AX8" s="214">
        <v>6.1781413697E-2</v>
      </c>
      <c r="AY8" s="214">
        <v>7.1477081225000003E-2</v>
      </c>
      <c r="AZ8" s="214">
        <v>8.2440025154999999E-2</v>
      </c>
      <c r="BA8" s="214">
        <v>0.10782518132</v>
      </c>
      <c r="BB8" s="214">
        <v>0.13160874475000001</v>
      </c>
      <c r="BC8" s="214">
        <v>0.15758849999999999</v>
      </c>
      <c r="BD8" s="214">
        <v>0.16672509999999999</v>
      </c>
      <c r="BE8" s="263">
        <v>0.1689186</v>
      </c>
      <c r="BF8" s="263">
        <v>0.16218099999999999</v>
      </c>
      <c r="BG8" s="263">
        <v>0.14788419999999999</v>
      </c>
      <c r="BH8" s="263">
        <v>0.13925170000000001</v>
      </c>
      <c r="BI8" s="263">
        <v>9.8542699999999997E-2</v>
      </c>
      <c r="BJ8" s="263">
        <v>8.4443199999999996E-2</v>
      </c>
      <c r="BK8" s="263">
        <v>9.7601099999999996E-2</v>
      </c>
      <c r="BL8" s="263">
        <v>0.119641</v>
      </c>
      <c r="BM8" s="263">
        <v>0.1562916</v>
      </c>
      <c r="BN8" s="263">
        <v>0.18273120000000001</v>
      </c>
      <c r="BO8" s="263">
        <v>0.22021789999999999</v>
      </c>
      <c r="BP8" s="263">
        <v>0.23670330000000001</v>
      </c>
      <c r="BQ8" s="263">
        <v>0.2363362</v>
      </c>
      <c r="BR8" s="263">
        <v>0.22364700000000001</v>
      </c>
      <c r="BS8" s="263">
        <v>0.20404220000000001</v>
      </c>
      <c r="BT8" s="263">
        <v>0.18981029999999999</v>
      </c>
      <c r="BU8" s="263">
        <v>0.13358639999999999</v>
      </c>
      <c r="BV8" s="263">
        <v>0.1055083</v>
      </c>
    </row>
    <row r="9" spans="1:74" ht="12" customHeight="1" x14ac:dyDescent="0.25">
      <c r="A9" s="415" t="s">
        <v>595</v>
      </c>
      <c r="B9" s="444" t="s">
        <v>805</v>
      </c>
      <c r="C9" s="214">
        <v>2.1712100000000002E-2</v>
      </c>
      <c r="D9" s="214">
        <v>1.9468630000000001E-2</v>
      </c>
      <c r="E9" s="214">
        <v>2.1217159999999999E-2</v>
      </c>
      <c r="F9" s="214">
        <v>1.991826E-2</v>
      </c>
      <c r="G9" s="214">
        <v>2.0538560000000001E-2</v>
      </c>
      <c r="H9" s="214">
        <v>2.04341E-2</v>
      </c>
      <c r="I9" s="214">
        <v>2.1014709999999999E-2</v>
      </c>
      <c r="J9" s="214">
        <v>2.1210139999999999E-2</v>
      </c>
      <c r="K9" s="214">
        <v>1.9658040000000002E-2</v>
      </c>
      <c r="L9" s="214">
        <v>2.0566520000000001E-2</v>
      </c>
      <c r="M9" s="214">
        <v>2.0364670000000001E-2</v>
      </c>
      <c r="N9" s="214">
        <v>2.1509790000000001E-2</v>
      </c>
      <c r="O9" s="214">
        <v>2.19092E-2</v>
      </c>
      <c r="P9" s="214">
        <v>2.0123439999999999E-2</v>
      </c>
      <c r="Q9" s="214">
        <v>2.175301E-2</v>
      </c>
      <c r="R9" s="214">
        <v>2.0050080000000001E-2</v>
      </c>
      <c r="S9" s="214">
        <v>2.0515370000000002E-2</v>
      </c>
      <c r="T9" s="214">
        <v>1.8948260000000001E-2</v>
      </c>
      <c r="U9" s="214">
        <v>2.0007919999999998E-2</v>
      </c>
      <c r="V9" s="214">
        <v>2.041138E-2</v>
      </c>
      <c r="W9" s="214">
        <v>1.9216009999999999E-2</v>
      </c>
      <c r="X9" s="214">
        <v>1.9417690000000001E-2</v>
      </c>
      <c r="Y9" s="214">
        <v>1.915265E-2</v>
      </c>
      <c r="Z9" s="214">
        <v>2.0694400000000002E-2</v>
      </c>
      <c r="AA9" s="214">
        <v>2.0392569999999999E-2</v>
      </c>
      <c r="AB9" s="214">
        <v>1.8200129999999998E-2</v>
      </c>
      <c r="AC9" s="214">
        <v>2.0288250000000001E-2</v>
      </c>
      <c r="AD9" s="214">
        <v>1.8848790000000001E-2</v>
      </c>
      <c r="AE9" s="214">
        <v>1.9533160000000001E-2</v>
      </c>
      <c r="AF9" s="214">
        <v>1.8817380000000002E-2</v>
      </c>
      <c r="AG9" s="214">
        <v>1.9405309999999999E-2</v>
      </c>
      <c r="AH9" s="214">
        <v>1.9030680000000001E-2</v>
      </c>
      <c r="AI9" s="214">
        <v>1.8615360000000001E-2</v>
      </c>
      <c r="AJ9" s="214">
        <v>1.8227650000000001E-2</v>
      </c>
      <c r="AK9" s="214">
        <v>1.8098590000000001E-2</v>
      </c>
      <c r="AL9" s="214">
        <v>2.000714E-2</v>
      </c>
      <c r="AM9" s="214">
        <v>1.885092E-2</v>
      </c>
      <c r="AN9" s="214">
        <v>1.7374669999999998E-2</v>
      </c>
      <c r="AO9" s="214">
        <v>1.8871880000000001E-2</v>
      </c>
      <c r="AP9" s="214">
        <v>1.715504E-2</v>
      </c>
      <c r="AQ9" s="214">
        <v>1.783262E-2</v>
      </c>
      <c r="AR9" s="214">
        <v>1.803016E-2</v>
      </c>
      <c r="AS9" s="214">
        <v>1.8376759999999999E-2</v>
      </c>
      <c r="AT9" s="214">
        <v>1.7764039999999998E-2</v>
      </c>
      <c r="AU9" s="214">
        <v>1.684633E-2</v>
      </c>
      <c r="AV9" s="214">
        <v>1.7361939999999999E-2</v>
      </c>
      <c r="AW9" s="214">
        <v>1.7462490000000001E-2</v>
      </c>
      <c r="AX9" s="214">
        <v>1.729814E-2</v>
      </c>
      <c r="AY9" s="214">
        <v>1.790317E-2</v>
      </c>
      <c r="AZ9" s="214">
        <v>1.5976609999999999E-2</v>
      </c>
      <c r="BA9" s="214">
        <v>1.6757023999999999E-2</v>
      </c>
      <c r="BB9" s="214">
        <v>1.5183402E-2</v>
      </c>
      <c r="BC9" s="214">
        <v>1.7344600000000002E-2</v>
      </c>
      <c r="BD9" s="214">
        <v>1.6875000000000001E-2</v>
      </c>
      <c r="BE9" s="263">
        <v>1.7438800000000001E-2</v>
      </c>
      <c r="BF9" s="263">
        <v>1.7302600000000001E-2</v>
      </c>
      <c r="BG9" s="263">
        <v>1.66748E-2</v>
      </c>
      <c r="BH9" s="263">
        <v>1.67828E-2</v>
      </c>
      <c r="BI9" s="263">
        <v>1.6173E-2</v>
      </c>
      <c r="BJ9" s="263">
        <v>1.7433199999999999E-2</v>
      </c>
      <c r="BK9" s="263">
        <v>1.7711999999999999E-2</v>
      </c>
      <c r="BL9" s="263">
        <v>1.6405800000000002E-2</v>
      </c>
      <c r="BM9" s="263">
        <v>1.7170999999999999E-2</v>
      </c>
      <c r="BN9" s="263">
        <v>1.5868199999999999E-2</v>
      </c>
      <c r="BO9" s="263">
        <v>1.7357299999999999E-2</v>
      </c>
      <c r="BP9" s="263">
        <v>1.7123099999999999E-2</v>
      </c>
      <c r="BQ9" s="263">
        <v>1.75458E-2</v>
      </c>
      <c r="BR9" s="263">
        <v>1.7218600000000001E-2</v>
      </c>
      <c r="BS9" s="263">
        <v>1.6637300000000001E-2</v>
      </c>
      <c r="BT9" s="263">
        <v>1.6815299999999998E-2</v>
      </c>
      <c r="BU9" s="263">
        <v>1.6086300000000001E-2</v>
      </c>
      <c r="BV9" s="263">
        <v>1.7374500000000001E-2</v>
      </c>
    </row>
    <row r="10" spans="1:74" ht="12" customHeight="1" x14ac:dyDescent="0.25">
      <c r="A10" s="415" t="s">
        <v>594</v>
      </c>
      <c r="B10" s="444" t="s">
        <v>1010</v>
      </c>
      <c r="C10" s="214">
        <v>1.947579E-2</v>
      </c>
      <c r="D10" s="214">
        <v>1.607855E-2</v>
      </c>
      <c r="E10" s="214">
        <v>1.613684E-2</v>
      </c>
      <c r="F10" s="214">
        <v>1.36918E-2</v>
      </c>
      <c r="G10" s="214">
        <v>1.6090879999999998E-2</v>
      </c>
      <c r="H10" s="214">
        <v>1.6260170000000001E-2</v>
      </c>
      <c r="I10" s="214">
        <v>1.8751E-2</v>
      </c>
      <c r="J10" s="214">
        <v>1.9267679999999999E-2</v>
      </c>
      <c r="K10" s="214">
        <v>1.6856940000000001E-2</v>
      </c>
      <c r="L10" s="214">
        <v>1.463505E-2</v>
      </c>
      <c r="M10" s="214">
        <v>1.5714240000000001E-2</v>
      </c>
      <c r="N10" s="214">
        <v>1.756508E-2</v>
      </c>
      <c r="O10" s="214">
        <v>1.7380719999999999E-2</v>
      </c>
      <c r="P10" s="214">
        <v>1.6404599999999998E-2</v>
      </c>
      <c r="Q10" s="214">
        <v>1.571146E-2</v>
      </c>
      <c r="R10" s="214">
        <v>1.27376E-2</v>
      </c>
      <c r="S10" s="214">
        <v>1.39398E-2</v>
      </c>
      <c r="T10" s="214">
        <v>1.400333E-2</v>
      </c>
      <c r="U10" s="214">
        <v>1.633221E-2</v>
      </c>
      <c r="V10" s="214">
        <v>1.7728359999999999E-2</v>
      </c>
      <c r="W10" s="214">
        <v>1.4776320000000001E-2</v>
      </c>
      <c r="X10" s="214">
        <v>1.415014E-2</v>
      </c>
      <c r="Y10" s="214">
        <v>1.547639E-2</v>
      </c>
      <c r="Z10" s="214">
        <v>1.6733040000000001E-2</v>
      </c>
      <c r="AA10" s="214">
        <v>1.7876389999999999E-2</v>
      </c>
      <c r="AB10" s="214">
        <v>1.6996540000000001E-2</v>
      </c>
      <c r="AC10" s="214">
        <v>1.6421290000000002E-2</v>
      </c>
      <c r="AD10" s="214">
        <v>1.3494590000000001E-2</v>
      </c>
      <c r="AE10" s="214">
        <v>1.480655E-2</v>
      </c>
      <c r="AF10" s="214">
        <v>1.669178E-2</v>
      </c>
      <c r="AG10" s="214">
        <v>1.8876199999999999E-2</v>
      </c>
      <c r="AH10" s="214">
        <v>1.8712889999999999E-2</v>
      </c>
      <c r="AI10" s="214">
        <v>1.625795E-2</v>
      </c>
      <c r="AJ10" s="214">
        <v>1.4289899999999999E-2</v>
      </c>
      <c r="AK10" s="214">
        <v>1.54764E-2</v>
      </c>
      <c r="AL10" s="214">
        <v>1.6845470000000001E-2</v>
      </c>
      <c r="AM10" s="214">
        <v>1.6527650000000001E-2</v>
      </c>
      <c r="AN10" s="214">
        <v>1.800185E-2</v>
      </c>
      <c r="AO10" s="214">
        <v>1.6452049999999999E-2</v>
      </c>
      <c r="AP10" s="214">
        <v>1.285498E-2</v>
      </c>
      <c r="AQ10" s="214">
        <v>1.580778E-2</v>
      </c>
      <c r="AR10" s="214">
        <v>1.7754349999999999E-2</v>
      </c>
      <c r="AS10" s="214">
        <v>1.9605009999999999E-2</v>
      </c>
      <c r="AT10" s="214">
        <v>1.9061290000000002E-2</v>
      </c>
      <c r="AU10" s="214">
        <v>1.6750790000000002E-2</v>
      </c>
      <c r="AV10" s="214">
        <v>1.4754089999999999E-2</v>
      </c>
      <c r="AW10" s="214">
        <v>1.532643E-2</v>
      </c>
      <c r="AX10" s="214">
        <v>1.7155859999999998E-2</v>
      </c>
      <c r="AY10" s="214">
        <v>1.6456419999999999E-2</v>
      </c>
      <c r="AZ10" s="214">
        <v>1.3784869999999999E-2</v>
      </c>
      <c r="BA10" s="214">
        <v>1.5041929000000001E-2</v>
      </c>
      <c r="BB10" s="214">
        <v>1.036977E-2</v>
      </c>
      <c r="BC10" s="214">
        <v>1.4488300000000001E-2</v>
      </c>
      <c r="BD10" s="214">
        <v>1.6019800000000001E-2</v>
      </c>
      <c r="BE10" s="263">
        <v>1.81873E-2</v>
      </c>
      <c r="BF10" s="263">
        <v>1.84583E-2</v>
      </c>
      <c r="BG10" s="263">
        <v>1.55853E-2</v>
      </c>
      <c r="BH10" s="263">
        <v>1.39802E-2</v>
      </c>
      <c r="BI10" s="263">
        <v>1.50794E-2</v>
      </c>
      <c r="BJ10" s="263">
        <v>1.68068E-2</v>
      </c>
      <c r="BK10" s="263">
        <v>1.6422900000000001E-2</v>
      </c>
      <c r="BL10" s="263">
        <v>1.60841E-2</v>
      </c>
      <c r="BM10" s="263">
        <v>1.50787E-2</v>
      </c>
      <c r="BN10" s="263">
        <v>1.1541600000000001E-2</v>
      </c>
      <c r="BO10" s="263">
        <v>1.5025699999999999E-2</v>
      </c>
      <c r="BP10" s="263">
        <v>1.6855100000000001E-2</v>
      </c>
      <c r="BQ10" s="263">
        <v>1.8979699999999999E-2</v>
      </c>
      <c r="BR10" s="263">
        <v>1.8772299999999999E-2</v>
      </c>
      <c r="BS10" s="263">
        <v>1.5943200000000001E-2</v>
      </c>
      <c r="BT10" s="263">
        <v>1.41554E-2</v>
      </c>
      <c r="BU10" s="263">
        <v>1.53306E-2</v>
      </c>
      <c r="BV10" s="263">
        <v>1.7011600000000002E-2</v>
      </c>
    </row>
    <row r="11" spans="1:74" ht="12" customHeight="1" x14ac:dyDescent="0.25">
      <c r="A11" s="442" t="s">
        <v>95</v>
      </c>
      <c r="B11" s="444" t="s">
        <v>441</v>
      </c>
      <c r="C11" s="214">
        <v>0.21600581984</v>
      </c>
      <c r="D11" s="214">
        <v>0.20110187929000001</v>
      </c>
      <c r="E11" s="214">
        <v>0.22911298446</v>
      </c>
      <c r="F11" s="214">
        <v>0.25707197432000001</v>
      </c>
      <c r="G11" s="214">
        <v>0.22920860340999999</v>
      </c>
      <c r="H11" s="214">
        <v>0.19956985892000001</v>
      </c>
      <c r="I11" s="214">
        <v>0.19652910732000001</v>
      </c>
      <c r="J11" s="214">
        <v>0.17765530624</v>
      </c>
      <c r="K11" s="214">
        <v>0.21797403307999999</v>
      </c>
      <c r="L11" s="214">
        <v>0.24559932914999999</v>
      </c>
      <c r="M11" s="214">
        <v>0.22389566634999999</v>
      </c>
      <c r="N11" s="214">
        <v>0.2368556543</v>
      </c>
      <c r="O11" s="214">
        <v>0.24632800881</v>
      </c>
      <c r="P11" s="214">
        <v>0.25499347371999997</v>
      </c>
      <c r="Q11" s="214">
        <v>0.25682141662000002</v>
      </c>
      <c r="R11" s="214">
        <v>0.26061061658000001</v>
      </c>
      <c r="S11" s="214">
        <v>0.24857957146000001</v>
      </c>
      <c r="T11" s="214">
        <v>0.26421800020000002</v>
      </c>
      <c r="U11" s="214">
        <v>0.19977784911999999</v>
      </c>
      <c r="V11" s="214">
        <v>0.20130824171</v>
      </c>
      <c r="W11" s="214">
        <v>0.20253289488000001</v>
      </c>
      <c r="X11" s="214">
        <v>0.25176021574000002</v>
      </c>
      <c r="Y11" s="214">
        <v>0.28940325418000001</v>
      </c>
      <c r="Z11" s="214">
        <v>0.27948612581999999</v>
      </c>
      <c r="AA11" s="214">
        <v>0.26562646523</v>
      </c>
      <c r="AB11" s="214">
        <v>0.23604644026999999</v>
      </c>
      <c r="AC11" s="214">
        <v>0.34640742529000002</v>
      </c>
      <c r="AD11" s="214">
        <v>0.31950760196</v>
      </c>
      <c r="AE11" s="214">
        <v>0.29857717725999999</v>
      </c>
      <c r="AF11" s="214">
        <v>0.23567931734</v>
      </c>
      <c r="AG11" s="214">
        <v>0.19190703199</v>
      </c>
      <c r="AH11" s="214">
        <v>0.23924167112</v>
      </c>
      <c r="AI11" s="214">
        <v>0.25622922963</v>
      </c>
      <c r="AJ11" s="214">
        <v>0.28466936244000002</v>
      </c>
      <c r="AK11" s="214">
        <v>0.31590094514</v>
      </c>
      <c r="AL11" s="214">
        <v>0.35213025074999998</v>
      </c>
      <c r="AM11" s="214">
        <v>0.33649237049000003</v>
      </c>
      <c r="AN11" s="214">
        <v>0.33563921668000002</v>
      </c>
      <c r="AO11" s="214">
        <v>0.38009684571000002</v>
      </c>
      <c r="AP11" s="214">
        <v>0.40614661847</v>
      </c>
      <c r="AQ11" s="214">
        <v>0.36822106478</v>
      </c>
      <c r="AR11" s="214">
        <v>0.29589682193</v>
      </c>
      <c r="AS11" s="214">
        <v>0.25895490082</v>
      </c>
      <c r="AT11" s="214">
        <v>0.21523724376</v>
      </c>
      <c r="AU11" s="214">
        <v>0.23889672554999999</v>
      </c>
      <c r="AV11" s="214">
        <v>0.29007042565000002</v>
      </c>
      <c r="AW11" s="214">
        <v>0.36960470743000001</v>
      </c>
      <c r="AX11" s="214">
        <v>0.3471405951</v>
      </c>
      <c r="AY11" s="214">
        <v>0.34530998070000002</v>
      </c>
      <c r="AZ11" s="214">
        <v>0.37127581055999997</v>
      </c>
      <c r="BA11" s="214">
        <v>0.39195713828000001</v>
      </c>
      <c r="BB11" s="214">
        <v>0.37865777783999999</v>
      </c>
      <c r="BC11" s="214">
        <v>0.33498889999999998</v>
      </c>
      <c r="BD11" s="214">
        <v>0.275426</v>
      </c>
      <c r="BE11" s="263">
        <v>0.2536928</v>
      </c>
      <c r="BF11" s="263">
        <v>0.23415330000000001</v>
      </c>
      <c r="BG11" s="263">
        <v>0.26116549999999999</v>
      </c>
      <c r="BH11" s="263">
        <v>0.31721250000000001</v>
      </c>
      <c r="BI11" s="263">
        <v>0.38321850000000002</v>
      </c>
      <c r="BJ11" s="263">
        <v>0.37744450000000002</v>
      </c>
      <c r="BK11" s="263">
        <v>0.36825720000000001</v>
      </c>
      <c r="BL11" s="263">
        <v>0.41372120000000001</v>
      </c>
      <c r="BM11" s="263">
        <v>0.41453319999999999</v>
      </c>
      <c r="BN11" s="263">
        <v>0.38900390000000001</v>
      </c>
      <c r="BO11" s="263">
        <v>0.35249599999999998</v>
      </c>
      <c r="BP11" s="263">
        <v>0.29010649999999999</v>
      </c>
      <c r="BQ11" s="263">
        <v>0.26297009999999998</v>
      </c>
      <c r="BR11" s="263">
        <v>0.24335670000000001</v>
      </c>
      <c r="BS11" s="263">
        <v>0.27105010000000002</v>
      </c>
      <c r="BT11" s="263">
        <v>0.3252254</v>
      </c>
      <c r="BU11" s="263">
        <v>0.4099525</v>
      </c>
      <c r="BV11" s="263">
        <v>0.39089420000000002</v>
      </c>
    </row>
    <row r="12" spans="1:74" ht="12" customHeight="1" x14ac:dyDescent="0.25">
      <c r="A12" s="443" t="s">
        <v>217</v>
      </c>
      <c r="B12" s="444" t="s">
        <v>340</v>
      </c>
      <c r="C12" s="214">
        <v>0.52018341111999999</v>
      </c>
      <c r="D12" s="214">
        <v>0.48424045184999998</v>
      </c>
      <c r="E12" s="214">
        <v>0.56394452400999995</v>
      </c>
      <c r="F12" s="214">
        <v>0.60760264182000001</v>
      </c>
      <c r="G12" s="214">
        <v>0.62408727226000005</v>
      </c>
      <c r="H12" s="214">
        <v>0.56693464564999996</v>
      </c>
      <c r="I12" s="214">
        <v>0.54049759978</v>
      </c>
      <c r="J12" s="214">
        <v>0.49996803941000001</v>
      </c>
      <c r="K12" s="214">
        <v>0.49079394814999999</v>
      </c>
      <c r="L12" s="214">
        <v>0.50662082289999999</v>
      </c>
      <c r="M12" s="214">
        <v>0.48604152036999998</v>
      </c>
      <c r="N12" s="214">
        <v>0.50675380933000003</v>
      </c>
      <c r="O12" s="214">
        <v>0.54786967522999996</v>
      </c>
      <c r="P12" s="214">
        <v>0.57600218400000003</v>
      </c>
      <c r="Q12" s="214">
        <v>0.56959111253000005</v>
      </c>
      <c r="R12" s="214">
        <v>0.57625669376999999</v>
      </c>
      <c r="S12" s="214">
        <v>0.64029262512999996</v>
      </c>
      <c r="T12" s="214">
        <v>0.63663306964999999</v>
      </c>
      <c r="U12" s="214">
        <v>0.57352395079999996</v>
      </c>
      <c r="V12" s="214">
        <v>0.53526461333999997</v>
      </c>
      <c r="W12" s="214">
        <v>0.47794877334000002</v>
      </c>
      <c r="X12" s="214">
        <v>0.52227181262</v>
      </c>
      <c r="Y12" s="214">
        <v>0.56857112205000004</v>
      </c>
      <c r="Z12" s="214">
        <v>0.56086389817000004</v>
      </c>
      <c r="AA12" s="214">
        <v>0.58048453715000004</v>
      </c>
      <c r="AB12" s="214">
        <v>0.51527791791999999</v>
      </c>
      <c r="AC12" s="214">
        <v>0.66215742473999994</v>
      </c>
      <c r="AD12" s="214">
        <v>0.62906888530000005</v>
      </c>
      <c r="AE12" s="214">
        <v>0.65891293046999999</v>
      </c>
      <c r="AF12" s="214">
        <v>0.59598345737000002</v>
      </c>
      <c r="AG12" s="214">
        <v>0.54346249601999996</v>
      </c>
      <c r="AH12" s="214">
        <v>0.57256690702000002</v>
      </c>
      <c r="AI12" s="214">
        <v>0.55086764530999999</v>
      </c>
      <c r="AJ12" s="214">
        <v>0.56057018584999996</v>
      </c>
      <c r="AK12" s="214">
        <v>0.60010642261000002</v>
      </c>
      <c r="AL12" s="214">
        <v>0.66270885139000002</v>
      </c>
      <c r="AM12" s="214">
        <v>0.68781638968000003</v>
      </c>
      <c r="AN12" s="214">
        <v>0.66583610002000004</v>
      </c>
      <c r="AO12" s="214">
        <v>0.75496690463000005</v>
      </c>
      <c r="AP12" s="214">
        <v>0.73813812376999999</v>
      </c>
      <c r="AQ12" s="214">
        <v>0.75034647247999997</v>
      </c>
      <c r="AR12" s="214">
        <v>0.72136609019999998</v>
      </c>
      <c r="AS12" s="214">
        <v>0.66081382789999998</v>
      </c>
      <c r="AT12" s="214">
        <v>0.58247559988999997</v>
      </c>
      <c r="AU12" s="214">
        <v>0.55117493387000005</v>
      </c>
      <c r="AV12" s="214">
        <v>0.57018161850000004</v>
      </c>
      <c r="AW12" s="214">
        <v>0.65460198444999995</v>
      </c>
      <c r="AX12" s="214">
        <v>0.64919161379000001</v>
      </c>
      <c r="AY12" s="214">
        <v>0.66515600792999996</v>
      </c>
      <c r="AZ12" s="214">
        <v>0.66488455070999997</v>
      </c>
      <c r="BA12" s="214">
        <v>0.72478600260000003</v>
      </c>
      <c r="BB12" s="214">
        <v>0.72224217758999998</v>
      </c>
      <c r="BC12" s="214">
        <v>0.78752416999999997</v>
      </c>
      <c r="BD12" s="214">
        <v>0.70095320000000005</v>
      </c>
      <c r="BE12" s="263">
        <v>0.67548589999999997</v>
      </c>
      <c r="BF12" s="263">
        <v>0.63724539999999996</v>
      </c>
      <c r="BG12" s="263">
        <v>0.61882789999999999</v>
      </c>
      <c r="BH12" s="263">
        <v>0.66241249999999996</v>
      </c>
      <c r="BI12" s="263">
        <v>0.70875460000000001</v>
      </c>
      <c r="BJ12" s="263">
        <v>0.71391009999999999</v>
      </c>
      <c r="BK12" s="263">
        <v>0.73458279999999998</v>
      </c>
      <c r="BL12" s="263">
        <v>0.7856706</v>
      </c>
      <c r="BM12" s="263">
        <v>0.83669079999999996</v>
      </c>
      <c r="BN12" s="263">
        <v>0.82619370000000003</v>
      </c>
      <c r="BO12" s="263">
        <v>0.86563069999999998</v>
      </c>
      <c r="BP12" s="263">
        <v>0.81698990000000005</v>
      </c>
      <c r="BQ12" s="263">
        <v>0.77478309999999995</v>
      </c>
      <c r="BR12" s="263">
        <v>0.70951969999999998</v>
      </c>
      <c r="BS12" s="263">
        <v>0.68107320000000005</v>
      </c>
      <c r="BT12" s="263">
        <v>0.71716559999999996</v>
      </c>
      <c r="BU12" s="263">
        <v>0.76467909999999994</v>
      </c>
      <c r="BV12" s="263">
        <v>0.74063570000000001</v>
      </c>
    </row>
    <row r="13" spans="1:74" ht="12" customHeight="1" x14ac:dyDescent="0.25">
      <c r="A13" s="443"/>
      <c r="B13" s="132" t="s">
        <v>341</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264"/>
      <c r="BF13" s="264"/>
      <c r="BG13" s="264"/>
      <c r="BH13" s="264"/>
      <c r="BI13" s="264"/>
      <c r="BJ13" s="264"/>
      <c r="BK13" s="264"/>
      <c r="BL13" s="264"/>
      <c r="BM13" s="264"/>
      <c r="BN13" s="264"/>
      <c r="BO13" s="264"/>
      <c r="BP13" s="264"/>
      <c r="BQ13" s="264"/>
      <c r="BR13" s="264"/>
      <c r="BS13" s="264"/>
      <c r="BT13" s="264"/>
      <c r="BU13" s="264"/>
      <c r="BV13" s="264"/>
    </row>
    <row r="14" spans="1:74" ht="12" customHeight="1" x14ac:dyDescent="0.25">
      <c r="A14" s="443" t="s">
        <v>954</v>
      </c>
      <c r="B14" s="444" t="s">
        <v>1011</v>
      </c>
      <c r="C14" s="214">
        <v>7.0153872000000006E-2</v>
      </c>
      <c r="D14" s="214">
        <v>6.3485331000000006E-2</v>
      </c>
      <c r="E14" s="214">
        <v>6.8586227999999999E-2</v>
      </c>
      <c r="F14" s="214">
        <v>6.8966341E-2</v>
      </c>
      <c r="G14" s="214">
        <v>7.2293118000000003E-2</v>
      </c>
      <c r="H14" s="214">
        <v>7.0915046999999995E-2</v>
      </c>
      <c r="I14" s="214">
        <v>7.2376734999999998E-2</v>
      </c>
      <c r="J14" s="214">
        <v>7.0974086000000006E-2</v>
      </c>
      <c r="K14" s="214">
        <v>6.4984178000000004E-2</v>
      </c>
      <c r="L14" s="214">
        <v>6.8767954000000006E-2</v>
      </c>
      <c r="M14" s="214">
        <v>6.9604830000000006E-2</v>
      </c>
      <c r="N14" s="214">
        <v>7.3875534000000007E-2</v>
      </c>
      <c r="O14" s="214">
        <v>7.3865770999999997E-2</v>
      </c>
      <c r="P14" s="214">
        <v>6.7647374999999996E-2</v>
      </c>
      <c r="Q14" s="214">
        <v>6.5207065999999994E-2</v>
      </c>
      <c r="R14" s="214">
        <v>3.7735757000000002E-2</v>
      </c>
      <c r="S14" s="214">
        <v>4.6906284999999999E-2</v>
      </c>
      <c r="T14" s="214">
        <v>5.7481765999999997E-2</v>
      </c>
      <c r="U14" s="214">
        <v>6.3542210000000002E-2</v>
      </c>
      <c r="V14" s="214">
        <v>6.2937717000000004E-2</v>
      </c>
      <c r="W14" s="214">
        <v>6.1526271E-2</v>
      </c>
      <c r="X14" s="214">
        <v>6.5532831999999999E-2</v>
      </c>
      <c r="Y14" s="214">
        <v>6.6161330000000004E-2</v>
      </c>
      <c r="Z14" s="214">
        <v>6.6603605999999996E-2</v>
      </c>
      <c r="AA14" s="214">
        <v>6.3623842999999999E-2</v>
      </c>
      <c r="AB14" s="214">
        <v>5.0555822E-2</v>
      </c>
      <c r="AC14" s="214">
        <v>6.4766035E-2</v>
      </c>
      <c r="AD14" s="214">
        <v>6.2331617999999998E-2</v>
      </c>
      <c r="AE14" s="214">
        <v>6.8944349000000002E-2</v>
      </c>
      <c r="AF14" s="214">
        <v>6.7645392999999998E-2</v>
      </c>
      <c r="AG14" s="214">
        <v>6.9433480000000006E-2</v>
      </c>
      <c r="AH14" s="214">
        <v>6.4306328999999995E-2</v>
      </c>
      <c r="AI14" s="214">
        <v>6.2036926999999999E-2</v>
      </c>
      <c r="AJ14" s="214">
        <v>7.1307403000000005E-2</v>
      </c>
      <c r="AK14" s="214">
        <v>7.1495755999999994E-2</v>
      </c>
      <c r="AL14" s="214">
        <v>7.3048482999999997E-2</v>
      </c>
      <c r="AM14" s="214">
        <v>7.0949164999999995E-2</v>
      </c>
      <c r="AN14" s="214">
        <v>6.2490577999999998E-2</v>
      </c>
      <c r="AO14" s="214">
        <v>6.9757608999999998E-2</v>
      </c>
      <c r="AP14" s="214">
        <v>6.4087588000000001E-2</v>
      </c>
      <c r="AQ14" s="214">
        <v>6.9272559999999997E-2</v>
      </c>
      <c r="AR14" s="214">
        <v>6.9150627000000006E-2</v>
      </c>
      <c r="AS14" s="214">
        <v>6.9658050999999999E-2</v>
      </c>
      <c r="AT14" s="214">
        <v>6.7430272999999999E-2</v>
      </c>
      <c r="AU14" s="214">
        <v>6.0068626999999999E-2</v>
      </c>
      <c r="AV14" s="214">
        <v>6.9543595E-2</v>
      </c>
      <c r="AW14" s="214">
        <v>6.9639702999999997E-2</v>
      </c>
      <c r="AX14" s="214">
        <v>6.6380624999999999E-2</v>
      </c>
      <c r="AY14" s="214">
        <v>6.8830973000000004E-2</v>
      </c>
      <c r="AZ14" s="214">
        <v>6.2006827E-2</v>
      </c>
      <c r="BA14" s="214">
        <v>6.7920419999999995E-2</v>
      </c>
      <c r="BB14" s="214">
        <v>6.7902599999999994E-2</v>
      </c>
      <c r="BC14" s="214">
        <v>7.0228200000000005E-2</v>
      </c>
      <c r="BD14" s="214">
        <v>6.7153000000000004E-2</v>
      </c>
      <c r="BE14" s="263">
        <v>6.9941500000000004E-2</v>
      </c>
      <c r="BF14" s="263">
        <v>6.9862900000000006E-2</v>
      </c>
      <c r="BG14" s="263">
        <v>6.5897499999999998E-2</v>
      </c>
      <c r="BH14" s="263">
        <v>6.6193399999999999E-2</v>
      </c>
      <c r="BI14" s="263">
        <v>6.6893499999999995E-2</v>
      </c>
      <c r="BJ14" s="263">
        <v>6.7735400000000001E-2</v>
      </c>
      <c r="BK14" s="263">
        <v>7.00929E-2</v>
      </c>
      <c r="BL14" s="263">
        <v>6.3886899999999996E-2</v>
      </c>
      <c r="BM14" s="263">
        <v>6.8940600000000005E-2</v>
      </c>
      <c r="BN14" s="263">
        <v>6.5361500000000003E-2</v>
      </c>
      <c r="BO14" s="263">
        <v>6.9670999999999997E-2</v>
      </c>
      <c r="BP14" s="263">
        <v>6.9039299999999998E-2</v>
      </c>
      <c r="BQ14" s="263">
        <v>7.0836999999999997E-2</v>
      </c>
      <c r="BR14" s="263">
        <v>7.0448399999999994E-2</v>
      </c>
      <c r="BS14" s="263">
        <v>6.54975E-2</v>
      </c>
      <c r="BT14" s="263">
        <v>6.8101200000000001E-2</v>
      </c>
      <c r="BU14" s="263">
        <v>6.8904599999999996E-2</v>
      </c>
      <c r="BV14" s="263">
        <v>6.9975800000000005E-2</v>
      </c>
    </row>
    <row r="15" spans="1:74" ht="12" customHeight="1" x14ac:dyDescent="0.25">
      <c r="A15" s="443" t="s">
        <v>592</v>
      </c>
      <c r="B15" s="444" t="s">
        <v>440</v>
      </c>
      <c r="C15" s="214">
        <v>3.5671200000000002E-4</v>
      </c>
      <c r="D15" s="214">
        <v>3.2219200000000001E-4</v>
      </c>
      <c r="E15" s="214">
        <v>3.5671200000000002E-4</v>
      </c>
      <c r="F15" s="214">
        <v>3.4520500000000001E-4</v>
      </c>
      <c r="G15" s="214">
        <v>3.5671200000000002E-4</v>
      </c>
      <c r="H15" s="214">
        <v>3.4520500000000001E-4</v>
      </c>
      <c r="I15" s="214">
        <v>3.5671200000000002E-4</v>
      </c>
      <c r="J15" s="214">
        <v>3.5671200000000002E-4</v>
      </c>
      <c r="K15" s="214">
        <v>3.4520500000000001E-4</v>
      </c>
      <c r="L15" s="214">
        <v>3.5671200000000002E-4</v>
      </c>
      <c r="M15" s="214">
        <v>3.4520500000000001E-4</v>
      </c>
      <c r="N15" s="214">
        <v>3.5671200000000002E-4</v>
      </c>
      <c r="O15" s="214">
        <v>3.5573799999999997E-4</v>
      </c>
      <c r="P15" s="214">
        <v>3.3278700000000002E-4</v>
      </c>
      <c r="Q15" s="214">
        <v>3.5573799999999997E-4</v>
      </c>
      <c r="R15" s="214">
        <v>3.4426200000000002E-4</v>
      </c>
      <c r="S15" s="214">
        <v>3.5573799999999997E-4</v>
      </c>
      <c r="T15" s="214">
        <v>3.4426200000000002E-4</v>
      </c>
      <c r="U15" s="214">
        <v>3.5573799999999997E-4</v>
      </c>
      <c r="V15" s="214">
        <v>3.5573799999999997E-4</v>
      </c>
      <c r="W15" s="214">
        <v>3.4426200000000002E-4</v>
      </c>
      <c r="X15" s="214">
        <v>3.5573799999999997E-4</v>
      </c>
      <c r="Y15" s="214">
        <v>3.4426200000000002E-4</v>
      </c>
      <c r="Z15" s="214">
        <v>3.5573799999999997E-4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3.5671200000000002E-4</v>
      </c>
      <c r="AZ15" s="214">
        <v>3.2219200000000001E-4</v>
      </c>
      <c r="BA15" s="214">
        <v>3.5671200000000002E-4</v>
      </c>
      <c r="BB15" s="214">
        <v>3.5043599999999998E-4</v>
      </c>
      <c r="BC15" s="214">
        <v>3.4986499999999999E-4</v>
      </c>
      <c r="BD15" s="214">
        <v>3.5028899999999999E-4</v>
      </c>
      <c r="BE15" s="263">
        <v>3.4970500000000001E-4</v>
      </c>
      <c r="BF15" s="263">
        <v>3.4906800000000001E-4</v>
      </c>
      <c r="BG15" s="263">
        <v>3.4941900000000001E-4</v>
      </c>
      <c r="BH15" s="263">
        <v>3.4875599999999998E-4</v>
      </c>
      <c r="BI15" s="263">
        <v>3.4907900000000002E-4</v>
      </c>
      <c r="BJ15" s="263">
        <v>3.4838499999999999E-4</v>
      </c>
      <c r="BK15" s="263">
        <v>3.47628E-4</v>
      </c>
      <c r="BL15" s="263">
        <v>3.4993999999999997E-4</v>
      </c>
      <c r="BM15" s="263">
        <v>3.4932399999999998E-4</v>
      </c>
      <c r="BN15" s="263">
        <v>3.4922300000000001E-4</v>
      </c>
      <c r="BO15" s="263">
        <v>3.4916500000000002E-4</v>
      </c>
      <c r="BP15" s="263">
        <v>3.4906299999999999E-4</v>
      </c>
      <c r="BQ15" s="263">
        <v>3.4900399999999998E-4</v>
      </c>
      <c r="BR15" s="263">
        <v>3.4899900000000001E-4</v>
      </c>
      <c r="BS15" s="263">
        <v>3.4896100000000001E-4</v>
      </c>
      <c r="BT15" s="263">
        <v>3.4897900000000002E-4</v>
      </c>
      <c r="BU15" s="263">
        <v>3.4896999999999999E-4</v>
      </c>
      <c r="BV15" s="263">
        <v>3.4902300000000001E-4</v>
      </c>
    </row>
    <row r="16" spans="1:74" ht="12" customHeight="1" x14ac:dyDescent="0.25">
      <c r="A16" s="443" t="s">
        <v>593</v>
      </c>
      <c r="B16" s="444" t="s">
        <v>48</v>
      </c>
      <c r="C16" s="214">
        <v>1.1003829999999999E-3</v>
      </c>
      <c r="D16" s="214">
        <v>8.3396800000000004E-4</v>
      </c>
      <c r="E16" s="214">
        <v>9.5812899999999995E-4</v>
      </c>
      <c r="F16" s="214">
        <v>9.4389799999999998E-4</v>
      </c>
      <c r="G16" s="214">
        <v>9.2431800000000004E-4</v>
      </c>
      <c r="H16" s="214">
        <v>8.4327299999999996E-4</v>
      </c>
      <c r="I16" s="214">
        <v>6.3550900000000003E-4</v>
      </c>
      <c r="J16" s="214">
        <v>5.2786800000000002E-4</v>
      </c>
      <c r="K16" s="214">
        <v>4.66837E-4</v>
      </c>
      <c r="L16" s="214">
        <v>5.6029799999999998E-4</v>
      </c>
      <c r="M16" s="214">
        <v>5.9331100000000001E-4</v>
      </c>
      <c r="N16" s="214">
        <v>8.0856099999999996E-4</v>
      </c>
      <c r="O16" s="214">
        <v>8.9139700000000004E-4</v>
      </c>
      <c r="P16" s="214">
        <v>9.5020200000000003E-4</v>
      </c>
      <c r="Q16" s="214">
        <v>1.078889E-3</v>
      </c>
      <c r="R16" s="214">
        <v>9.7559199999999995E-4</v>
      </c>
      <c r="S16" s="214">
        <v>8.9344499999999998E-4</v>
      </c>
      <c r="T16" s="214">
        <v>6.3960700000000004E-4</v>
      </c>
      <c r="U16" s="214">
        <v>5.5759400000000001E-4</v>
      </c>
      <c r="V16" s="214">
        <v>5.4453599999999998E-4</v>
      </c>
      <c r="W16" s="214">
        <v>4.7130700000000002E-4</v>
      </c>
      <c r="X16" s="214">
        <v>4.6315100000000002E-4</v>
      </c>
      <c r="Y16" s="214">
        <v>5.84682E-4</v>
      </c>
      <c r="Z16" s="214">
        <v>7.2464199999999995E-4</v>
      </c>
      <c r="AA16" s="214">
        <v>7.6329000000000002E-4</v>
      </c>
      <c r="AB16" s="214">
        <v>5.4802500000000005E-4</v>
      </c>
      <c r="AC16" s="214">
        <v>9.1063699999999995E-4</v>
      </c>
      <c r="AD16" s="214">
        <v>7.8847300000000004E-4</v>
      </c>
      <c r="AE16" s="214">
        <v>7.4709400000000001E-4</v>
      </c>
      <c r="AF16" s="214">
        <v>5.3127100000000004E-4</v>
      </c>
      <c r="AG16" s="214">
        <v>6.7508300000000004E-4</v>
      </c>
      <c r="AH16" s="214">
        <v>6.1659900000000001E-4</v>
      </c>
      <c r="AI16" s="214">
        <v>6.6732300000000005E-4</v>
      </c>
      <c r="AJ16" s="214">
        <v>6.74578E-4</v>
      </c>
      <c r="AK16" s="214">
        <v>7.3409099999999998E-4</v>
      </c>
      <c r="AL16" s="214">
        <v>6.2282099999999996E-4</v>
      </c>
      <c r="AM16" s="214">
        <v>7.1898399999999999E-4</v>
      </c>
      <c r="AN16" s="214">
        <v>6.5134600000000002E-4</v>
      </c>
      <c r="AO16" s="214">
        <v>7.4651399999999999E-4</v>
      </c>
      <c r="AP16" s="214">
        <v>6.6454700000000003E-4</v>
      </c>
      <c r="AQ16" s="214">
        <v>6.7316000000000001E-4</v>
      </c>
      <c r="AR16" s="214">
        <v>6.6390299999999998E-4</v>
      </c>
      <c r="AS16" s="214">
        <v>5.5417699999999999E-4</v>
      </c>
      <c r="AT16" s="214">
        <v>6.3800300000000005E-4</v>
      </c>
      <c r="AU16" s="214">
        <v>5.49316E-4</v>
      </c>
      <c r="AV16" s="214">
        <v>5.1641000000000002E-4</v>
      </c>
      <c r="AW16" s="214">
        <v>5.9405600000000003E-4</v>
      </c>
      <c r="AX16" s="214">
        <v>7.2118900000000001E-4</v>
      </c>
      <c r="AY16" s="214">
        <v>7.71662E-4</v>
      </c>
      <c r="AZ16" s="214">
        <v>6.5591399999999995E-4</v>
      </c>
      <c r="BA16" s="214">
        <v>7.2236800000000003E-4</v>
      </c>
      <c r="BB16" s="214">
        <v>6.6458000000000001E-4</v>
      </c>
      <c r="BC16" s="214">
        <v>6.7319299999999999E-4</v>
      </c>
      <c r="BD16" s="214">
        <v>6.6393500000000005E-4</v>
      </c>
      <c r="BE16" s="263">
        <v>5.5420399999999998E-4</v>
      </c>
      <c r="BF16" s="263">
        <v>6.38034E-4</v>
      </c>
      <c r="BG16" s="263">
        <v>5.4934299999999999E-4</v>
      </c>
      <c r="BH16" s="263">
        <v>5.1643499999999998E-4</v>
      </c>
      <c r="BI16" s="263">
        <v>5.9408499999999995E-4</v>
      </c>
      <c r="BJ16" s="263">
        <v>7.2122400000000002E-4</v>
      </c>
      <c r="BK16" s="263">
        <v>7.7169999999999995E-4</v>
      </c>
      <c r="BL16" s="263">
        <v>6.7937300000000004E-4</v>
      </c>
      <c r="BM16" s="263">
        <v>7.2240300000000004E-4</v>
      </c>
      <c r="BN16" s="263">
        <v>5.9781899999999998E-4</v>
      </c>
      <c r="BO16" s="263">
        <v>6.7319299999999999E-4</v>
      </c>
      <c r="BP16" s="263">
        <v>6.6393500000000005E-4</v>
      </c>
      <c r="BQ16" s="263">
        <v>5.5420399999999998E-4</v>
      </c>
      <c r="BR16" s="263">
        <v>6.38034E-4</v>
      </c>
      <c r="BS16" s="263">
        <v>5.4934299999999999E-4</v>
      </c>
      <c r="BT16" s="263">
        <v>5.1643499999999998E-4</v>
      </c>
      <c r="BU16" s="263">
        <v>5.9408499999999995E-4</v>
      </c>
      <c r="BV16" s="263">
        <v>7.2122400000000002E-4</v>
      </c>
    </row>
    <row r="17" spans="1:74" ht="12" customHeight="1" x14ac:dyDescent="0.25">
      <c r="A17" s="443" t="s">
        <v>1006</v>
      </c>
      <c r="B17" s="444" t="s">
        <v>1005</v>
      </c>
      <c r="C17" s="214">
        <v>1.5286190506999999E-3</v>
      </c>
      <c r="D17" s="214">
        <v>1.6237754437E-3</v>
      </c>
      <c r="E17" s="214">
        <v>2.3244869841E-3</v>
      </c>
      <c r="F17" s="214">
        <v>2.5427847578999999E-3</v>
      </c>
      <c r="G17" s="214">
        <v>2.8223067351000001E-3</v>
      </c>
      <c r="H17" s="214">
        <v>2.8494605831E-3</v>
      </c>
      <c r="I17" s="214">
        <v>2.9434286391999999E-3</v>
      </c>
      <c r="J17" s="214">
        <v>2.8495286160000002E-3</v>
      </c>
      <c r="K17" s="214">
        <v>2.5748272449E-3</v>
      </c>
      <c r="L17" s="214">
        <v>2.3271225208999998E-3</v>
      </c>
      <c r="M17" s="214">
        <v>1.8111985730999999E-3</v>
      </c>
      <c r="N17" s="214">
        <v>1.6262687833000001E-3</v>
      </c>
      <c r="O17" s="214">
        <v>1.7194816868E-3</v>
      </c>
      <c r="P17" s="214">
        <v>1.9076799477000001E-3</v>
      </c>
      <c r="Q17" s="214">
        <v>2.6229010129999999E-3</v>
      </c>
      <c r="R17" s="214">
        <v>2.8426906674E-3</v>
      </c>
      <c r="S17" s="214">
        <v>3.16340884E-3</v>
      </c>
      <c r="T17" s="214">
        <v>3.2143767238000001E-3</v>
      </c>
      <c r="U17" s="214">
        <v>3.3557697162000001E-3</v>
      </c>
      <c r="V17" s="214">
        <v>3.2335343283000002E-3</v>
      </c>
      <c r="W17" s="214">
        <v>2.8940948848E-3</v>
      </c>
      <c r="X17" s="214">
        <v>2.6195688604E-3</v>
      </c>
      <c r="Y17" s="214">
        <v>2.0359397198999999E-3</v>
      </c>
      <c r="Z17" s="214">
        <v>1.8253621924000001E-3</v>
      </c>
      <c r="AA17" s="214">
        <v>1.9604163781000001E-3</v>
      </c>
      <c r="AB17" s="214">
        <v>2.0935511919000001E-3</v>
      </c>
      <c r="AC17" s="214">
        <v>3.0104583572000002E-3</v>
      </c>
      <c r="AD17" s="214">
        <v>3.2680622162000001E-3</v>
      </c>
      <c r="AE17" s="214">
        <v>3.6053223335E-3</v>
      </c>
      <c r="AF17" s="214">
        <v>3.6156201485E-3</v>
      </c>
      <c r="AG17" s="214">
        <v>3.702666838E-3</v>
      </c>
      <c r="AH17" s="214">
        <v>3.6032868074999998E-3</v>
      </c>
      <c r="AI17" s="214">
        <v>3.2636914307999998E-3</v>
      </c>
      <c r="AJ17" s="214">
        <v>2.9257429566E-3</v>
      </c>
      <c r="AK17" s="214">
        <v>2.2719549143999998E-3</v>
      </c>
      <c r="AL17" s="214">
        <v>2.0018303402000001E-3</v>
      </c>
      <c r="AM17" s="214">
        <v>2.1716303278000002E-3</v>
      </c>
      <c r="AN17" s="214">
        <v>2.3129768132E-3</v>
      </c>
      <c r="AO17" s="214">
        <v>3.2798123523999998E-3</v>
      </c>
      <c r="AP17" s="214">
        <v>3.5572769968999999E-3</v>
      </c>
      <c r="AQ17" s="214">
        <v>3.9081677851000004E-3</v>
      </c>
      <c r="AR17" s="214">
        <v>3.9467725649000003E-3</v>
      </c>
      <c r="AS17" s="214">
        <v>4.0514787077E-3</v>
      </c>
      <c r="AT17" s="214">
        <v>3.9049317070000002E-3</v>
      </c>
      <c r="AU17" s="214">
        <v>3.5153543323999999E-3</v>
      </c>
      <c r="AV17" s="214">
        <v>3.1855046579000001E-3</v>
      </c>
      <c r="AW17" s="214">
        <v>2.4301741799000001E-3</v>
      </c>
      <c r="AX17" s="214">
        <v>2.1529501358E-3</v>
      </c>
      <c r="AY17" s="214">
        <v>2.3024403521999998E-3</v>
      </c>
      <c r="AZ17" s="214">
        <v>2.4514205219999998E-3</v>
      </c>
      <c r="BA17" s="214">
        <v>3.5306878821999999E-3</v>
      </c>
      <c r="BB17" s="214">
        <v>3.9018871947000002E-3</v>
      </c>
      <c r="BC17" s="214">
        <v>4.2780200000000004E-3</v>
      </c>
      <c r="BD17" s="214">
        <v>4.2828700000000003E-3</v>
      </c>
      <c r="BE17" s="263">
        <v>4.4172200000000003E-3</v>
      </c>
      <c r="BF17" s="263">
        <v>4.2803399999999997E-3</v>
      </c>
      <c r="BG17" s="263">
        <v>3.8704099999999999E-3</v>
      </c>
      <c r="BH17" s="263">
        <v>3.5369899999999998E-3</v>
      </c>
      <c r="BI17" s="263">
        <v>2.79415E-3</v>
      </c>
      <c r="BJ17" s="263">
        <v>2.5303499999999998E-3</v>
      </c>
      <c r="BK17" s="263">
        <v>2.6586399999999999E-3</v>
      </c>
      <c r="BL17" s="263">
        <v>2.81482E-3</v>
      </c>
      <c r="BM17" s="263">
        <v>3.91662E-3</v>
      </c>
      <c r="BN17" s="263">
        <v>4.2186000000000003E-3</v>
      </c>
      <c r="BO17" s="263">
        <v>4.6339500000000004E-3</v>
      </c>
      <c r="BP17" s="263">
        <v>4.6349399999999997E-3</v>
      </c>
      <c r="BQ17" s="263">
        <v>4.78314E-3</v>
      </c>
      <c r="BR17" s="263">
        <v>4.6355499999999996E-3</v>
      </c>
      <c r="BS17" s="263">
        <v>4.1900399999999999E-3</v>
      </c>
      <c r="BT17" s="263">
        <v>3.8228799999999999E-3</v>
      </c>
      <c r="BU17" s="263">
        <v>3.0102800000000002E-3</v>
      </c>
      <c r="BV17" s="263">
        <v>2.7154499999999999E-3</v>
      </c>
    </row>
    <row r="18" spans="1:74" ht="12" customHeight="1" x14ac:dyDescent="0.25">
      <c r="A18" s="443" t="s">
        <v>20</v>
      </c>
      <c r="B18" s="444" t="s">
        <v>805</v>
      </c>
      <c r="C18" s="214">
        <v>1.4048366E-2</v>
      </c>
      <c r="D18" s="214">
        <v>1.2832903999999999E-2</v>
      </c>
      <c r="E18" s="214">
        <v>1.3746346E-2</v>
      </c>
      <c r="F18" s="214">
        <v>1.2627509E-2</v>
      </c>
      <c r="G18" s="214">
        <v>1.2539405999999999E-2</v>
      </c>
      <c r="H18" s="214">
        <v>1.2467328999999999E-2</v>
      </c>
      <c r="I18" s="214">
        <v>1.2333146E-2</v>
      </c>
      <c r="J18" s="214">
        <v>1.2443546E-2</v>
      </c>
      <c r="K18" s="214">
        <v>1.1739708999999999E-2</v>
      </c>
      <c r="L18" s="214">
        <v>1.3533455999999999E-2</v>
      </c>
      <c r="M18" s="214">
        <v>1.3483248999999999E-2</v>
      </c>
      <c r="N18" s="214">
        <v>1.3998475999999999E-2</v>
      </c>
      <c r="O18" s="214">
        <v>1.4441806E-2</v>
      </c>
      <c r="P18" s="214">
        <v>1.3272694999999999E-2</v>
      </c>
      <c r="Q18" s="214">
        <v>1.3912946000000001E-2</v>
      </c>
      <c r="R18" s="214">
        <v>1.33612E-2</v>
      </c>
      <c r="S18" s="214">
        <v>1.3501025999999999E-2</v>
      </c>
      <c r="T18" s="214">
        <v>1.227987E-2</v>
      </c>
      <c r="U18" s="214">
        <v>1.2632936000000001E-2</v>
      </c>
      <c r="V18" s="214">
        <v>1.2759316E-2</v>
      </c>
      <c r="W18" s="214">
        <v>1.1965989999999999E-2</v>
      </c>
      <c r="X18" s="214">
        <v>1.3809586E-2</v>
      </c>
      <c r="Y18" s="214">
        <v>1.3555370000000001E-2</v>
      </c>
      <c r="Z18" s="214">
        <v>1.4188226E-2</v>
      </c>
      <c r="AA18" s="214">
        <v>1.4552076000000001E-2</v>
      </c>
      <c r="AB18" s="214">
        <v>1.2769294E-2</v>
      </c>
      <c r="AC18" s="214">
        <v>1.4248376E-2</v>
      </c>
      <c r="AD18" s="214">
        <v>1.3442058999999999E-2</v>
      </c>
      <c r="AE18" s="214">
        <v>1.3720546E-2</v>
      </c>
      <c r="AF18" s="214">
        <v>1.2200459E-2</v>
      </c>
      <c r="AG18" s="214">
        <v>1.2743526E-2</v>
      </c>
      <c r="AH18" s="214">
        <v>1.2754435999999999E-2</v>
      </c>
      <c r="AI18" s="214">
        <v>1.2500129E-2</v>
      </c>
      <c r="AJ18" s="214">
        <v>1.4033835999999999E-2</v>
      </c>
      <c r="AK18" s="214">
        <v>1.3918279E-2</v>
      </c>
      <c r="AL18" s="214">
        <v>1.4613126000000001E-2</v>
      </c>
      <c r="AM18" s="214">
        <v>1.4480616E-2</v>
      </c>
      <c r="AN18" s="214">
        <v>1.2894704E-2</v>
      </c>
      <c r="AO18" s="214">
        <v>1.4603496000000001E-2</v>
      </c>
      <c r="AP18" s="214">
        <v>1.3650799E-2</v>
      </c>
      <c r="AQ18" s="214">
        <v>1.3987736000000001E-2</v>
      </c>
      <c r="AR18" s="214">
        <v>1.2183529E-2</v>
      </c>
      <c r="AS18" s="214">
        <v>1.2601726000000001E-2</v>
      </c>
      <c r="AT18" s="214">
        <v>1.2594556E-2</v>
      </c>
      <c r="AU18" s="214">
        <v>1.1788939E-2</v>
      </c>
      <c r="AV18" s="214">
        <v>1.3635415999999999E-2</v>
      </c>
      <c r="AW18" s="214">
        <v>1.3576249E-2</v>
      </c>
      <c r="AX18" s="214">
        <v>1.4528706000000001E-2</v>
      </c>
      <c r="AY18" s="214">
        <v>1.4680966E-2</v>
      </c>
      <c r="AZ18" s="214">
        <v>1.3009013999999999E-2</v>
      </c>
      <c r="BA18" s="214">
        <v>1.4302876000000001E-2</v>
      </c>
      <c r="BB18" s="214">
        <v>1.3358800000000001E-2</v>
      </c>
      <c r="BC18" s="214">
        <v>1.3715099999999999E-2</v>
      </c>
      <c r="BD18" s="214">
        <v>1.26841E-2</v>
      </c>
      <c r="BE18" s="263">
        <v>1.3336300000000001E-2</v>
      </c>
      <c r="BF18" s="263">
        <v>1.33629E-2</v>
      </c>
      <c r="BG18" s="263">
        <v>1.2529999999999999E-2</v>
      </c>
      <c r="BH18" s="263">
        <v>1.38394E-2</v>
      </c>
      <c r="BI18" s="263">
        <v>1.35225E-2</v>
      </c>
      <c r="BJ18" s="263">
        <v>1.4229199999999999E-2</v>
      </c>
      <c r="BK18" s="263">
        <v>1.4258399999999999E-2</v>
      </c>
      <c r="BL18" s="263">
        <v>1.3044E-2</v>
      </c>
      <c r="BM18" s="263">
        <v>1.4185E-2</v>
      </c>
      <c r="BN18" s="263">
        <v>1.3466499999999999E-2</v>
      </c>
      <c r="BO18" s="263">
        <v>1.3851499999999999E-2</v>
      </c>
      <c r="BP18" s="263">
        <v>1.2822500000000001E-2</v>
      </c>
      <c r="BQ18" s="263">
        <v>1.3460700000000001E-2</v>
      </c>
      <c r="BR18" s="263">
        <v>1.34395E-2</v>
      </c>
      <c r="BS18" s="263">
        <v>1.25495E-2</v>
      </c>
      <c r="BT18" s="263">
        <v>1.3804500000000001E-2</v>
      </c>
      <c r="BU18" s="263">
        <v>1.3467399999999999E-2</v>
      </c>
      <c r="BV18" s="263">
        <v>1.4168099999999999E-2</v>
      </c>
    </row>
    <row r="19" spans="1:74" ht="12" customHeight="1" x14ac:dyDescent="0.25">
      <c r="A19" s="415" t="s">
        <v>50</v>
      </c>
      <c r="B19" s="444" t="s">
        <v>1010</v>
      </c>
      <c r="C19" s="214">
        <v>0.12349460399999999</v>
      </c>
      <c r="D19" s="214">
        <v>0.111666153</v>
      </c>
      <c r="E19" s="214">
        <v>0.119877434</v>
      </c>
      <c r="F19" s="214">
        <v>0.112582374</v>
      </c>
      <c r="G19" s="214">
        <v>0.116043704</v>
      </c>
      <c r="H19" s="214">
        <v>0.11448169399999999</v>
      </c>
      <c r="I19" s="214">
        <v>0.120255554</v>
      </c>
      <c r="J19" s="214">
        <v>0.120736014</v>
      </c>
      <c r="K19" s="214">
        <v>0.11342126399999999</v>
      </c>
      <c r="L19" s="214">
        <v>0.11684963399999999</v>
      </c>
      <c r="M19" s="214">
        <v>0.116535894</v>
      </c>
      <c r="N19" s="214">
        <v>0.12103850400000001</v>
      </c>
      <c r="O19" s="214">
        <v>0.12008213600000001</v>
      </c>
      <c r="P19" s="214">
        <v>0.113052235</v>
      </c>
      <c r="Q19" s="214">
        <v>0.117731006</v>
      </c>
      <c r="R19" s="214">
        <v>0.111528165</v>
      </c>
      <c r="S19" s="214">
        <v>0.113976306</v>
      </c>
      <c r="T19" s="214">
        <v>0.108239895</v>
      </c>
      <c r="U19" s="214">
        <v>0.110243576</v>
      </c>
      <c r="V19" s="214">
        <v>0.111277076</v>
      </c>
      <c r="W19" s="214">
        <v>0.107697185</v>
      </c>
      <c r="X19" s="214">
        <v>0.11247259599999999</v>
      </c>
      <c r="Y19" s="214">
        <v>0.112062895</v>
      </c>
      <c r="Z19" s="214">
        <v>0.117824916</v>
      </c>
      <c r="AA19" s="214">
        <v>0.117460754</v>
      </c>
      <c r="AB19" s="214">
        <v>0.103743233</v>
      </c>
      <c r="AC19" s="214">
        <v>0.11483584400000001</v>
      </c>
      <c r="AD19" s="214">
        <v>0.113256464</v>
      </c>
      <c r="AE19" s="214">
        <v>0.11661287400000001</v>
      </c>
      <c r="AF19" s="214">
        <v>0.112168634</v>
      </c>
      <c r="AG19" s="214">
        <v>0.117851724</v>
      </c>
      <c r="AH19" s="214">
        <v>0.116497534</v>
      </c>
      <c r="AI19" s="214">
        <v>0.112583744</v>
      </c>
      <c r="AJ19" s="214">
        <v>0.113286864</v>
      </c>
      <c r="AK19" s="214">
        <v>0.11006835399999999</v>
      </c>
      <c r="AL19" s="214">
        <v>0.11749256399999999</v>
      </c>
      <c r="AM19" s="214">
        <v>0.111361354</v>
      </c>
      <c r="AN19" s="214">
        <v>0.10153003300000001</v>
      </c>
      <c r="AO19" s="214">
        <v>0.10562727399999999</v>
      </c>
      <c r="AP19" s="214">
        <v>0.10503765399999999</v>
      </c>
      <c r="AQ19" s="214">
        <v>0.110229524</v>
      </c>
      <c r="AR19" s="214">
        <v>0.108272884</v>
      </c>
      <c r="AS19" s="214">
        <v>0.11169077400000001</v>
      </c>
      <c r="AT19" s="214">
        <v>0.11055912399999999</v>
      </c>
      <c r="AU19" s="214">
        <v>9.9585683999999994E-2</v>
      </c>
      <c r="AV19" s="214">
        <v>0.102182044</v>
      </c>
      <c r="AW19" s="214">
        <v>0.10507140399999999</v>
      </c>
      <c r="AX19" s="214">
        <v>0.107206544</v>
      </c>
      <c r="AY19" s="214">
        <v>0.10954549399999999</v>
      </c>
      <c r="AZ19" s="214">
        <v>9.6382623000000001E-2</v>
      </c>
      <c r="BA19" s="214">
        <v>0.10302254399999999</v>
      </c>
      <c r="BB19" s="214">
        <v>0.10437399999999999</v>
      </c>
      <c r="BC19" s="214">
        <v>0.10257090000000001</v>
      </c>
      <c r="BD19" s="214">
        <v>0.1051696</v>
      </c>
      <c r="BE19" s="263">
        <v>0.1135819</v>
      </c>
      <c r="BF19" s="263">
        <v>0.11343880000000001</v>
      </c>
      <c r="BG19" s="263">
        <v>0.11004899999999999</v>
      </c>
      <c r="BH19" s="263">
        <v>0.11488370000000001</v>
      </c>
      <c r="BI19" s="263">
        <v>0.1120326</v>
      </c>
      <c r="BJ19" s="263">
        <v>0.11751010000000001</v>
      </c>
      <c r="BK19" s="263">
        <v>0.1173935</v>
      </c>
      <c r="BL19" s="263">
        <v>0.1051187</v>
      </c>
      <c r="BM19" s="263">
        <v>0.11200400000000001</v>
      </c>
      <c r="BN19" s="263">
        <v>0.1098084</v>
      </c>
      <c r="BO19" s="263">
        <v>0.111541</v>
      </c>
      <c r="BP19" s="263">
        <v>0.1106454</v>
      </c>
      <c r="BQ19" s="263">
        <v>0.1169388</v>
      </c>
      <c r="BR19" s="263">
        <v>0.1154999</v>
      </c>
      <c r="BS19" s="263">
        <v>0.1113169</v>
      </c>
      <c r="BT19" s="263">
        <v>0.1156392</v>
      </c>
      <c r="BU19" s="263">
        <v>0.11248030000000001</v>
      </c>
      <c r="BV19" s="263">
        <v>0.1177848</v>
      </c>
    </row>
    <row r="20" spans="1:74" ht="12" customHeight="1" x14ac:dyDescent="0.25">
      <c r="A20" s="443" t="s">
        <v>19</v>
      </c>
      <c r="B20" s="444" t="s">
        <v>1309</v>
      </c>
      <c r="C20" s="214">
        <v>0.21211328256</v>
      </c>
      <c r="D20" s="214">
        <v>0.19221210184000001</v>
      </c>
      <c r="E20" s="214">
        <v>0.20737286059000001</v>
      </c>
      <c r="F20" s="214">
        <v>0.19950587758999999</v>
      </c>
      <c r="G20" s="214">
        <v>0.20662643924999999</v>
      </c>
      <c r="H20" s="214">
        <v>0.20350571845000001</v>
      </c>
      <c r="I20" s="214">
        <v>0.21050909252</v>
      </c>
      <c r="J20" s="214">
        <v>0.20948362921999999</v>
      </c>
      <c r="K20" s="214">
        <v>0.19502160939999999</v>
      </c>
      <c r="L20" s="214">
        <v>0.20401793752</v>
      </c>
      <c r="M20" s="214">
        <v>0.20395813425000001</v>
      </c>
      <c r="N20" s="214">
        <v>0.21327948903999999</v>
      </c>
      <c r="O20" s="214">
        <v>0.21314126673</v>
      </c>
      <c r="P20" s="214">
        <v>0.19880048535</v>
      </c>
      <c r="Q20" s="214">
        <v>0.20233336056000001</v>
      </c>
      <c r="R20" s="214">
        <v>0.167803114</v>
      </c>
      <c r="S20" s="214">
        <v>0.18026643147999999</v>
      </c>
      <c r="T20" s="214">
        <v>0.18389159611</v>
      </c>
      <c r="U20" s="214">
        <v>0.19237132315</v>
      </c>
      <c r="V20" s="214">
        <v>0.19277299379999999</v>
      </c>
      <c r="W20" s="214">
        <v>0.18655089849000001</v>
      </c>
      <c r="X20" s="214">
        <v>0.19683540919</v>
      </c>
      <c r="Y20" s="214">
        <v>0.19637059304000001</v>
      </c>
      <c r="Z20" s="214">
        <v>0.20317711884</v>
      </c>
      <c r="AA20" s="214">
        <v>0.20018119181999999</v>
      </c>
      <c r="AB20" s="214">
        <v>0.17141210037999999</v>
      </c>
      <c r="AC20" s="214">
        <v>0.19986361428999999</v>
      </c>
      <c r="AD20" s="214">
        <v>0.19506862485000001</v>
      </c>
      <c r="AE20" s="214">
        <v>0.20583839138999999</v>
      </c>
      <c r="AF20" s="214">
        <v>0.19831981925</v>
      </c>
      <c r="AG20" s="214">
        <v>0.20662949806</v>
      </c>
      <c r="AH20" s="214">
        <v>0.19994512018999999</v>
      </c>
      <c r="AI20" s="214">
        <v>0.19310722755000001</v>
      </c>
      <c r="AJ20" s="214">
        <v>0.20447571653999999</v>
      </c>
      <c r="AK20" s="214">
        <v>0.20062877464000001</v>
      </c>
      <c r="AL20" s="214">
        <v>0.20991758242</v>
      </c>
      <c r="AM20" s="214">
        <v>0.20164420673</v>
      </c>
      <c r="AN20" s="214">
        <v>0.18171194355</v>
      </c>
      <c r="AO20" s="214">
        <v>0.19614780269000001</v>
      </c>
      <c r="AP20" s="214">
        <v>0.18902666661</v>
      </c>
      <c r="AQ20" s="214">
        <v>0.20023317571999999</v>
      </c>
      <c r="AR20" s="214">
        <v>0.19637452993999999</v>
      </c>
      <c r="AS20" s="214">
        <v>0.20066270891999999</v>
      </c>
      <c r="AT20" s="214">
        <v>0.19734972728</v>
      </c>
      <c r="AU20" s="214">
        <v>0.17751155101999999</v>
      </c>
      <c r="AV20" s="214">
        <v>0.19126414516000001</v>
      </c>
      <c r="AW20" s="214">
        <v>0.19341201941</v>
      </c>
      <c r="AX20" s="214">
        <v>0.19306097520000001</v>
      </c>
      <c r="AY20" s="214">
        <v>0.19819667000999999</v>
      </c>
      <c r="AZ20" s="214">
        <v>0.17636625481000001</v>
      </c>
      <c r="BA20" s="214">
        <v>0.19166172978000001</v>
      </c>
      <c r="BB20" s="214">
        <v>0.19224346880000001</v>
      </c>
      <c r="BC20" s="214">
        <v>0.19369237403</v>
      </c>
      <c r="BD20" s="214">
        <v>0.19219979209999999</v>
      </c>
      <c r="BE20" s="263">
        <v>0.20387730000000001</v>
      </c>
      <c r="BF20" s="263">
        <v>0.20364879999999999</v>
      </c>
      <c r="BG20" s="263">
        <v>0.194827</v>
      </c>
      <c r="BH20" s="263">
        <v>0.20092850000000001</v>
      </c>
      <c r="BI20" s="263">
        <v>0.19775180000000001</v>
      </c>
      <c r="BJ20" s="263">
        <v>0.2046422</v>
      </c>
      <c r="BK20" s="263">
        <v>0.20705770000000001</v>
      </c>
      <c r="BL20" s="263">
        <v>0.18737909999999999</v>
      </c>
      <c r="BM20" s="263">
        <v>0.20172809999999999</v>
      </c>
      <c r="BN20" s="263">
        <v>0.19535050000000001</v>
      </c>
      <c r="BO20" s="263">
        <v>0.20240040000000001</v>
      </c>
      <c r="BP20" s="263">
        <v>0.19983380000000001</v>
      </c>
      <c r="BQ20" s="263">
        <v>0.20863429999999999</v>
      </c>
      <c r="BR20" s="263">
        <v>0.2067319</v>
      </c>
      <c r="BS20" s="263">
        <v>0.19600919999999999</v>
      </c>
      <c r="BT20" s="263">
        <v>0.2038779</v>
      </c>
      <c r="BU20" s="263">
        <v>0.20040659999999999</v>
      </c>
      <c r="BV20" s="263">
        <v>0.20731930000000001</v>
      </c>
    </row>
    <row r="21" spans="1:74" ht="12" customHeight="1" x14ac:dyDescent="0.25">
      <c r="A21" s="443"/>
      <c r="B21" s="132" t="s">
        <v>342</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264"/>
      <c r="BF21" s="264"/>
      <c r="BG21" s="264"/>
      <c r="BH21" s="264"/>
      <c r="BI21" s="264"/>
      <c r="BJ21" s="264"/>
      <c r="BK21" s="264"/>
      <c r="BL21" s="264"/>
      <c r="BM21" s="264"/>
      <c r="BN21" s="264"/>
      <c r="BO21" s="264"/>
      <c r="BP21" s="264"/>
      <c r="BQ21" s="264"/>
      <c r="BR21" s="264"/>
      <c r="BS21" s="264"/>
      <c r="BT21" s="264"/>
      <c r="BU21" s="264"/>
      <c r="BV21" s="264"/>
    </row>
    <row r="22" spans="1:74" ht="12" customHeight="1" x14ac:dyDescent="0.25">
      <c r="A22" s="443" t="s">
        <v>62</v>
      </c>
      <c r="B22" s="444" t="s">
        <v>440</v>
      </c>
      <c r="C22" s="214">
        <v>2.0473269999999998E-3</v>
      </c>
      <c r="D22" s="214">
        <v>1.872915E-3</v>
      </c>
      <c r="E22" s="214">
        <v>2.0661479999999999E-3</v>
      </c>
      <c r="F22" s="214">
        <v>1.859033E-3</v>
      </c>
      <c r="G22" s="214">
        <v>2.0058839999999999E-3</v>
      </c>
      <c r="H22" s="214">
        <v>1.921166E-3</v>
      </c>
      <c r="I22" s="214">
        <v>1.9703149999999998E-3</v>
      </c>
      <c r="J22" s="214">
        <v>1.9467060000000001E-3</v>
      </c>
      <c r="K22" s="214">
        <v>1.8818680000000001E-3</v>
      </c>
      <c r="L22" s="214">
        <v>2.012808E-3</v>
      </c>
      <c r="M22" s="214">
        <v>1.9942530000000001E-3</v>
      </c>
      <c r="N22" s="214">
        <v>2.0527380000000001E-3</v>
      </c>
      <c r="O22" s="214">
        <v>1.9788430000000001E-3</v>
      </c>
      <c r="P22" s="214">
        <v>1.920578E-3</v>
      </c>
      <c r="Q22" s="214">
        <v>2.0464720000000001E-3</v>
      </c>
      <c r="R22" s="214">
        <v>1.9603490000000001E-3</v>
      </c>
      <c r="S22" s="214">
        <v>2.0076690000000001E-3</v>
      </c>
      <c r="T22" s="214">
        <v>1.9096149999999999E-3</v>
      </c>
      <c r="U22" s="214">
        <v>1.9353059999999999E-3</v>
      </c>
      <c r="V22" s="214">
        <v>1.9338859999999999E-3</v>
      </c>
      <c r="W22" s="214">
        <v>1.910237E-3</v>
      </c>
      <c r="X22" s="214">
        <v>2.0053369999999998E-3</v>
      </c>
      <c r="Y22" s="214">
        <v>1.972667E-3</v>
      </c>
      <c r="Z22" s="214">
        <v>2.054906E-3</v>
      </c>
      <c r="AA22" s="214">
        <v>2.0619150000000001E-3</v>
      </c>
      <c r="AB22" s="214">
        <v>1.859819E-3</v>
      </c>
      <c r="AC22" s="214">
        <v>1.825073E-3</v>
      </c>
      <c r="AD22" s="214">
        <v>1.9491829999999999E-3</v>
      </c>
      <c r="AE22" s="214">
        <v>2.124407E-3</v>
      </c>
      <c r="AF22" s="214">
        <v>1.9756180000000002E-3</v>
      </c>
      <c r="AG22" s="214">
        <v>2.021082E-3</v>
      </c>
      <c r="AH22" s="214">
        <v>2.0398759999999999E-3</v>
      </c>
      <c r="AI22" s="214">
        <v>1.9976130000000001E-3</v>
      </c>
      <c r="AJ22" s="214">
        <v>2.1000150000000002E-3</v>
      </c>
      <c r="AK22" s="214">
        <v>2.007881E-3</v>
      </c>
      <c r="AL22" s="214">
        <v>2.1745789999999998E-3</v>
      </c>
      <c r="AM22" s="214">
        <v>2.1732969999999998E-3</v>
      </c>
      <c r="AN22" s="214">
        <v>1.9367880000000001E-3</v>
      </c>
      <c r="AO22" s="214">
        <v>2.0816020000000001E-3</v>
      </c>
      <c r="AP22" s="214">
        <v>2.0528970000000001E-3</v>
      </c>
      <c r="AQ22" s="214">
        <v>2.0842289999999999E-3</v>
      </c>
      <c r="AR22" s="214">
        <v>1.934166E-3</v>
      </c>
      <c r="AS22" s="214">
        <v>1.9946479999999999E-3</v>
      </c>
      <c r="AT22" s="214">
        <v>2.0192249999999999E-3</v>
      </c>
      <c r="AU22" s="214">
        <v>1.977042E-3</v>
      </c>
      <c r="AV22" s="214">
        <v>1.9537970000000002E-3</v>
      </c>
      <c r="AW22" s="214">
        <v>2.106279E-3</v>
      </c>
      <c r="AX22" s="214">
        <v>2.1818929999999999E-3</v>
      </c>
      <c r="AY22" s="214">
        <v>2.1894900000000001E-3</v>
      </c>
      <c r="AZ22" s="214">
        <v>1.938487E-3</v>
      </c>
      <c r="BA22" s="214">
        <v>2.1309430000000002E-3</v>
      </c>
      <c r="BB22" s="214">
        <v>2.04638E-3</v>
      </c>
      <c r="BC22" s="214">
        <v>2.04294E-3</v>
      </c>
      <c r="BD22" s="214">
        <v>2.0528299999999998E-3</v>
      </c>
      <c r="BE22" s="263">
        <v>2.0581200000000001E-3</v>
      </c>
      <c r="BF22" s="263">
        <v>2.0616499999999999E-3</v>
      </c>
      <c r="BG22" s="263">
        <v>2.0693500000000002E-3</v>
      </c>
      <c r="BH22" s="263">
        <v>2.0798499999999998E-3</v>
      </c>
      <c r="BI22" s="263">
        <v>2.0774500000000002E-3</v>
      </c>
      <c r="BJ22" s="263">
        <v>2.0679499999999998E-3</v>
      </c>
      <c r="BK22" s="263">
        <v>2.0569E-3</v>
      </c>
      <c r="BL22" s="263">
        <v>2.0676700000000002E-3</v>
      </c>
      <c r="BM22" s="263">
        <v>2.0619200000000001E-3</v>
      </c>
      <c r="BN22" s="263">
        <v>2.0633299999999999E-3</v>
      </c>
      <c r="BO22" s="263">
        <v>2.0651799999999998E-3</v>
      </c>
      <c r="BP22" s="263">
        <v>2.06631E-3</v>
      </c>
      <c r="BQ22" s="263">
        <v>2.06705E-3</v>
      </c>
      <c r="BR22" s="263">
        <v>2.0675400000000001E-3</v>
      </c>
      <c r="BS22" s="263">
        <v>2.0673800000000002E-3</v>
      </c>
      <c r="BT22" s="263">
        <v>2.06624E-3</v>
      </c>
      <c r="BU22" s="263">
        <v>2.0652299999999999E-3</v>
      </c>
      <c r="BV22" s="263">
        <v>2.0649800000000001E-3</v>
      </c>
    </row>
    <row r="23" spans="1:74" ht="12" customHeight="1" x14ac:dyDescent="0.25">
      <c r="A23" s="443" t="s">
        <v>1008</v>
      </c>
      <c r="B23" s="444" t="s">
        <v>1007</v>
      </c>
      <c r="C23" s="214">
        <v>5.8648242620999999E-3</v>
      </c>
      <c r="D23" s="214">
        <v>6.3147185465000002E-3</v>
      </c>
      <c r="E23" s="214">
        <v>8.7495799789999995E-3</v>
      </c>
      <c r="F23" s="214">
        <v>9.6675293866999995E-3</v>
      </c>
      <c r="G23" s="214">
        <v>1.0397832247E-2</v>
      </c>
      <c r="H23" s="214">
        <v>1.0513664460999999E-2</v>
      </c>
      <c r="I23" s="214">
        <v>1.1042322815E-2</v>
      </c>
      <c r="J23" s="214">
        <v>1.0505313826E-2</v>
      </c>
      <c r="K23" s="214">
        <v>9.3394171163999999E-3</v>
      </c>
      <c r="L23" s="214">
        <v>8.2496595299999999E-3</v>
      </c>
      <c r="M23" s="214">
        <v>6.3971564086000004E-3</v>
      </c>
      <c r="N23" s="214">
        <v>6.0835228290999997E-3</v>
      </c>
      <c r="O23" s="214">
        <v>6.7255008186E-3</v>
      </c>
      <c r="P23" s="214">
        <v>7.6320530322000002E-3</v>
      </c>
      <c r="Q23" s="214">
        <v>9.8894038368000006E-3</v>
      </c>
      <c r="R23" s="214">
        <v>1.0903652386000001E-2</v>
      </c>
      <c r="S23" s="214">
        <v>1.2052358161000001E-2</v>
      </c>
      <c r="T23" s="214">
        <v>1.2020971731E-2</v>
      </c>
      <c r="U23" s="214">
        <v>1.2488290520000001E-2</v>
      </c>
      <c r="V23" s="214">
        <v>1.1918921650000001E-2</v>
      </c>
      <c r="W23" s="214">
        <v>1.0602237403E-2</v>
      </c>
      <c r="X23" s="214">
        <v>9.2449146819999998E-3</v>
      </c>
      <c r="Y23" s="214">
        <v>7.3636103765E-3</v>
      </c>
      <c r="Z23" s="214">
        <v>7.0328348331000004E-3</v>
      </c>
      <c r="AA23" s="214">
        <v>7.9132582459999993E-3</v>
      </c>
      <c r="AB23" s="214">
        <v>8.5354832601000005E-3</v>
      </c>
      <c r="AC23" s="214">
        <v>1.1780561449000001E-2</v>
      </c>
      <c r="AD23" s="214">
        <v>1.3065517997E-2</v>
      </c>
      <c r="AE23" s="214">
        <v>1.4150512951E-2</v>
      </c>
      <c r="AF23" s="214">
        <v>1.4281192886000001E-2</v>
      </c>
      <c r="AG23" s="214">
        <v>1.4714564794000001E-2</v>
      </c>
      <c r="AH23" s="214">
        <v>1.4141249793999999E-2</v>
      </c>
      <c r="AI23" s="214">
        <v>1.2628118369E-2</v>
      </c>
      <c r="AJ23" s="214">
        <v>1.0960502307000001E-2</v>
      </c>
      <c r="AK23" s="214">
        <v>8.6947794703999999E-3</v>
      </c>
      <c r="AL23" s="214">
        <v>8.1678764958999991E-3</v>
      </c>
      <c r="AM23" s="214">
        <v>9.0056315598999997E-3</v>
      </c>
      <c r="AN23" s="214">
        <v>9.9334492185999997E-3</v>
      </c>
      <c r="AO23" s="214">
        <v>1.3503133891E-2</v>
      </c>
      <c r="AP23" s="214">
        <v>1.4780444877999999E-2</v>
      </c>
      <c r="AQ23" s="214">
        <v>1.6118094342999999E-2</v>
      </c>
      <c r="AR23" s="214">
        <v>1.6177058335000001E-2</v>
      </c>
      <c r="AS23" s="214">
        <v>1.6794800328999999E-2</v>
      </c>
      <c r="AT23" s="214">
        <v>1.5973796772000001E-2</v>
      </c>
      <c r="AU23" s="214">
        <v>1.4311894456E-2</v>
      </c>
      <c r="AV23" s="214">
        <v>1.2344063523E-2</v>
      </c>
      <c r="AW23" s="214">
        <v>9.6220040997999998E-3</v>
      </c>
      <c r="AX23" s="214">
        <v>8.8399087260000002E-3</v>
      </c>
      <c r="AY23" s="214">
        <v>1.0004634918000001E-2</v>
      </c>
      <c r="AZ23" s="214">
        <v>1.1087798875000001E-2</v>
      </c>
      <c r="BA23" s="214">
        <v>1.5231317047999999E-2</v>
      </c>
      <c r="BB23" s="214">
        <v>1.6995632702999999E-2</v>
      </c>
      <c r="BC23" s="214">
        <v>1.86722E-2</v>
      </c>
      <c r="BD23" s="214">
        <v>1.89813E-2</v>
      </c>
      <c r="BE23" s="263">
        <v>1.97658E-2</v>
      </c>
      <c r="BF23" s="263">
        <v>1.9049199999999999E-2</v>
      </c>
      <c r="BG23" s="263">
        <v>1.7198499999999999E-2</v>
      </c>
      <c r="BH23" s="263">
        <v>1.5307400000000001E-2</v>
      </c>
      <c r="BI23" s="263">
        <v>1.2250499999999999E-2</v>
      </c>
      <c r="BJ23" s="263">
        <v>1.1731999999999999E-2</v>
      </c>
      <c r="BK23" s="263">
        <v>1.26836E-2</v>
      </c>
      <c r="BL23" s="263">
        <v>1.3977E-2</v>
      </c>
      <c r="BM23" s="263">
        <v>1.8745299999999999E-2</v>
      </c>
      <c r="BN23" s="263">
        <v>2.06275E-2</v>
      </c>
      <c r="BO23" s="263">
        <v>2.2542199999999998E-2</v>
      </c>
      <c r="BP23" s="263">
        <v>2.27037E-2</v>
      </c>
      <c r="BQ23" s="263">
        <v>2.3596800000000001E-2</v>
      </c>
      <c r="BR23" s="263">
        <v>2.2708099999999998E-2</v>
      </c>
      <c r="BS23" s="263">
        <v>2.0483500000000002E-2</v>
      </c>
      <c r="BT23" s="263">
        <v>1.8215200000000001E-2</v>
      </c>
      <c r="BU23" s="263">
        <v>1.4567999999999999E-2</v>
      </c>
      <c r="BV23" s="263">
        <v>1.38835E-2</v>
      </c>
    </row>
    <row r="24" spans="1:74" ht="12" customHeight="1" x14ac:dyDescent="0.25">
      <c r="A24" s="415" t="s">
        <v>818</v>
      </c>
      <c r="B24" s="444" t="s">
        <v>805</v>
      </c>
      <c r="C24" s="214">
        <v>3.7250299999999998E-3</v>
      </c>
      <c r="D24" s="214">
        <v>3.24954E-3</v>
      </c>
      <c r="E24" s="214">
        <v>3.4652799999999998E-3</v>
      </c>
      <c r="F24" s="214">
        <v>3.0135600000000002E-3</v>
      </c>
      <c r="G24" s="214">
        <v>2.9332400000000002E-3</v>
      </c>
      <c r="H24" s="214">
        <v>3.2885599999999998E-3</v>
      </c>
      <c r="I24" s="214">
        <v>3.1890999999999998E-3</v>
      </c>
      <c r="J24" s="214">
        <v>3.3472900000000002E-3</v>
      </c>
      <c r="K24" s="214">
        <v>3.2066199999999999E-3</v>
      </c>
      <c r="L24" s="214">
        <v>3.1792700000000001E-3</v>
      </c>
      <c r="M24" s="214">
        <v>3.11524E-3</v>
      </c>
      <c r="N24" s="214">
        <v>3.3277200000000002E-3</v>
      </c>
      <c r="O24" s="214">
        <v>3.3092400000000002E-3</v>
      </c>
      <c r="P24" s="214">
        <v>3.0422800000000001E-3</v>
      </c>
      <c r="Q24" s="214">
        <v>3.35739E-3</v>
      </c>
      <c r="R24" s="214">
        <v>3.0987900000000001E-3</v>
      </c>
      <c r="S24" s="214">
        <v>3.2196999999999998E-3</v>
      </c>
      <c r="T24" s="214">
        <v>3.05113E-3</v>
      </c>
      <c r="U24" s="214">
        <v>3.2652599999999999E-3</v>
      </c>
      <c r="V24" s="214">
        <v>3.2611300000000001E-3</v>
      </c>
      <c r="W24" s="214">
        <v>3.0693500000000002E-3</v>
      </c>
      <c r="X24" s="214">
        <v>3.09574E-3</v>
      </c>
      <c r="Y24" s="214">
        <v>3.0224100000000001E-3</v>
      </c>
      <c r="Z24" s="214">
        <v>3.0612399999999998E-3</v>
      </c>
      <c r="AA24" s="214">
        <v>3.4265599999999999E-3</v>
      </c>
      <c r="AB24" s="214">
        <v>2.8948400000000001E-3</v>
      </c>
      <c r="AC24" s="214">
        <v>3.31861E-3</v>
      </c>
      <c r="AD24" s="214">
        <v>3.2242400000000002E-3</v>
      </c>
      <c r="AE24" s="214">
        <v>3.1489299999999999E-3</v>
      </c>
      <c r="AF24" s="214">
        <v>3.2198399999999999E-3</v>
      </c>
      <c r="AG24" s="214">
        <v>3.5197800000000001E-3</v>
      </c>
      <c r="AH24" s="214">
        <v>3.4868E-3</v>
      </c>
      <c r="AI24" s="214">
        <v>3.3627499999999999E-3</v>
      </c>
      <c r="AJ24" s="214">
        <v>3.1127799999999999E-3</v>
      </c>
      <c r="AK24" s="214">
        <v>3.2176100000000001E-3</v>
      </c>
      <c r="AL24" s="214">
        <v>3.3734099999999999E-3</v>
      </c>
      <c r="AM24" s="214">
        <v>3.2396500000000002E-3</v>
      </c>
      <c r="AN24" s="214">
        <v>2.8936600000000002E-3</v>
      </c>
      <c r="AO24" s="214">
        <v>3.2719400000000001E-3</v>
      </c>
      <c r="AP24" s="214">
        <v>2.9642000000000002E-3</v>
      </c>
      <c r="AQ24" s="214">
        <v>2.9867399999999999E-3</v>
      </c>
      <c r="AR24" s="214">
        <v>3.1595899999999999E-3</v>
      </c>
      <c r="AS24" s="214">
        <v>3.1612699999999999E-3</v>
      </c>
      <c r="AT24" s="214">
        <v>3.0813099999999999E-3</v>
      </c>
      <c r="AU24" s="214">
        <v>2.9902100000000001E-3</v>
      </c>
      <c r="AV24" s="214">
        <v>3.09311E-3</v>
      </c>
      <c r="AW24" s="214">
        <v>3.2091300000000001E-3</v>
      </c>
      <c r="AX24" s="214">
        <v>3.0269799999999999E-3</v>
      </c>
      <c r="AY24" s="214">
        <v>3.5971900000000001E-3</v>
      </c>
      <c r="AZ24" s="214">
        <v>2.9580800000000001E-3</v>
      </c>
      <c r="BA24" s="214">
        <v>3.3906700000000001E-3</v>
      </c>
      <c r="BB24" s="214">
        <v>3.0552800000000001E-3</v>
      </c>
      <c r="BC24" s="214">
        <v>3.0699099999999999E-3</v>
      </c>
      <c r="BD24" s="214">
        <v>3.11889E-3</v>
      </c>
      <c r="BE24" s="263">
        <v>3.1209599999999999E-3</v>
      </c>
      <c r="BF24" s="263">
        <v>3.0610300000000002E-3</v>
      </c>
      <c r="BG24" s="263">
        <v>2.84651E-3</v>
      </c>
      <c r="BH24" s="263">
        <v>3.0945299999999999E-3</v>
      </c>
      <c r="BI24" s="263">
        <v>3.0761500000000002E-3</v>
      </c>
      <c r="BJ24" s="263">
        <v>3.07282E-3</v>
      </c>
      <c r="BK24" s="263">
        <v>3.5827799999999998E-3</v>
      </c>
      <c r="BL24" s="263">
        <v>3.3117699999999999E-3</v>
      </c>
      <c r="BM24" s="263">
        <v>3.3266799999999998E-3</v>
      </c>
      <c r="BN24" s="263">
        <v>3.3708499999999999E-3</v>
      </c>
      <c r="BO24" s="263">
        <v>3.06208E-3</v>
      </c>
      <c r="BP24" s="263">
        <v>3.1035199999999998E-3</v>
      </c>
      <c r="BQ24" s="263">
        <v>3.1076300000000001E-3</v>
      </c>
      <c r="BR24" s="263">
        <v>3.0501199999999999E-3</v>
      </c>
      <c r="BS24" s="263">
        <v>2.8370700000000001E-3</v>
      </c>
      <c r="BT24" s="263">
        <v>3.0952000000000002E-3</v>
      </c>
      <c r="BU24" s="263">
        <v>3.07676E-3</v>
      </c>
      <c r="BV24" s="263">
        <v>3.0842999999999999E-3</v>
      </c>
    </row>
    <row r="25" spans="1:74" ht="12" customHeight="1" x14ac:dyDescent="0.25">
      <c r="A25" s="415" t="s">
        <v>21</v>
      </c>
      <c r="B25" s="444" t="s">
        <v>1010</v>
      </c>
      <c r="C25" s="214">
        <v>7.2840309999999998E-3</v>
      </c>
      <c r="D25" s="214">
        <v>6.5759920000000001E-3</v>
      </c>
      <c r="E25" s="214">
        <v>7.1960909999999999E-3</v>
      </c>
      <c r="F25" s="214">
        <v>6.8399749999999999E-3</v>
      </c>
      <c r="G25" s="214">
        <v>7.0620309999999999E-3</v>
      </c>
      <c r="H25" s="214">
        <v>6.8451049999999998E-3</v>
      </c>
      <c r="I25" s="214">
        <v>7.1928110000000003E-3</v>
      </c>
      <c r="J25" s="214">
        <v>7.1488810000000002E-3</v>
      </c>
      <c r="K25" s="214">
        <v>6.9180550000000002E-3</v>
      </c>
      <c r="L25" s="214">
        <v>7.1521709999999997E-3</v>
      </c>
      <c r="M25" s="214">
        <v>6.9489349999999998E-3</v>
      </c>
      <c r="N25" s="214">
        <v>7.1349409999999997E-3</v>
      </c>
      <c r="O25" s="214">
        <v>7.2019670000000001E-3</v>
      </c>
      <c r="P25" s="214">
        <v>6.7340439999999998E-3</v>
      </c>
      <c r="Q25" s="214">
        <v>7.0548670000000003E-3</v>
      </c>
      <c r="R25" s="214">
        <v>6.7002809999999998E-3</v>
      </c>
      <c r="S25" s="214">
        <v>7.0208570000000001E-3</v>
      </c>
      <c r="T25" s="214">
        <v>6.9029310000000002E-3</v>
      </c>
      <c r="U25" s="214">
        <v>7.0088069999999997E-3</v>
      </c>
      <c r="V25" s="214">
        <v>7.0035269999999998E-3</v>
      </c>
      <c r="W25" s="214">
        <v>6.6648610000000002E-3</v>
      </c>
      <c r="X25" s="214">
        <v>6.918937E-3</v>
      </c>
      <c r="Y25" s="214">
        <v>6.7369309999999998E-3</v>
      </c>
      <c r="Z25" s="214">
        <v>7.0023569999999999E-3</v>
      </c>
      <c r="AA25" s="214">
        <v>6.981681E-3</v>
      </c>
      <c r="AB25" s="214">
        <v>6.4510319999999998E-3</v>
      </c>
      <c r="AC25" s="214">
        <v>6.970291E-3</v>
      </c>
      <c r="AD25" s="214">
        <v>6.6819949999999996E-3</v>
      </c>
      <c r="AE25" s="214">
        <v>6.8570710000000002E-3</v>
      </c>
      <c r="AF25" s="214">
        <v>6.8442249999999998E-3</v>
      </c>
      <c r="AG25" s="214">
        <v>7.1057710000000003E-3</v>
      </c>
      <c r="AH25" s="214">
        <v>7.1121910000000003E-3</v>
      </c>
      <c r="AI25" s="214">
        <v>6.8767350000000001E-3</v>
      </c>
      <c r="AJ25" s="214">
        <v>6.9804710000000002E-3</v>
      </c>
      <c r="AK25" s="214">
        <v>6.7544750000000002E-3</v>
      </c>
      <c r="AL25" s="214">
        <v>7.088011E-3</v>
      </c>
      <c r="AM25" s="214">
        <v>7.0755610000000002E-3</v>
      </c>
      <c r="AN25" s="214">
        <v>6.4192119999999997E-3</v>
      </c>
      <c r="AO25" s="214">
        <v>6.9899910000000001E-3</v>
      </c>
      <c r="AP25" s="214">
        <v>6.7203050000000002E-3</v>
      </c>
      <c r="AQ25" s="214">
        <v>7.0725909999999996E-3</v>
      </c>
      <c r="AR25" s="214">
        <v>6.9676549999999997E-3</v>
      </c>
      <c r="AS25" s="214">
        <v>7.1341410000000001E-3</v>
      </c>
      <c r="AT25" s="214">
        <v>7.2333709999999997E-3</v>
      </c>
      <c r="AU25" s="214">
        <v>6.7519549999999996E-3</v>
      </c>
      <c r="AV25" s="214">
        <v>6.8789610000000003E-3</v>
      </c>
      <c r="AW25" s="214">
        <v>6.7941249999999998E-3</v>
      </c>
      <c r="AX25" s="214">
        <v>7.0216410000000003E-3</v>
      </c>
      <c r="AY25" s="214">
        <v>7.0126809999999998E-3</v>
      </c>
      <c r="AZ25" s="214">
        <v>6.2507420000000001E-3</v>
      </c>
      <c r="BA25" s="214">
        <v>6.9663310000000001E-3</v>
      </c>
      <c r="BB25" s="214">
        <v>6.7520899999999997E-3</v>
      </c>
      <c r="BC25" s="214">
        <v>7.10956E-3</v>
      </c>
      <c r="BD25" s="214">
        <v>6.96381E-3</v>
      </c>
      <c r="BE25" s="263">
        <v>7.1407299999999996E-3</v>
      </c>
      <c r="BF25" s="263">
        <v>7.3648200000000002E-3</v>
      </c>
      <c r="BG25" s="263">
        <v>6.7825899999999998E-3</v>
      </c>
      <c r="BH25" s="263">
        <v>6.8472000000000003E-3</v>
      </c>
      <c r="BI25" s="263">
        <v>6.7495599999999999E-3</v>
      </c>
      <c r="BJ25" s="263">
        <v>6.98235E-3</v>
      </c>
      <c r="BK25" s="263">
        <v>6.9599299999999996E-3</v>
      </c>
      <c r="BL25" s="263">
        <v>6.2153800000000004E-3</v>
      </c>
      <c r="BM25" s="263">
        <v>6.8618699999999999E-3</v>
      </c>
      <c r="BN25" s="263">
        <v>6.87427E-3</v>
      </c>
      <c r="BO25" s="263">
        <v>7.1146400000000002E-3</v>
      </c>
      <c r="BP25" s="263">
        <v>6.9710900000000001E-3</v>
      </c>
      <c r="BQ25" s="263">
        <v>7.1474299999999998E-3</v>
      </c>
      <c r="BR25" s="263">
        <v>7.3510700000000003E-3</v>
      </c>
      <c r="BS25" s="263">
        <v>6.7734099999999997E-3</v>
      </c>
      <c r="BT25" s="263">
        <v>6.8435299999999996E-3</v>
      </c>
      <c r="BU25" s="263">
        <v>6.7458099999999997E-3</v>
      </c>
      <c r="BV25" s="263">
        <v>6.9810599999999999E-3</v>
      </c>
    </row>
    <row r="26" spans="1:74" ht="12" customHeight="1" x14ac:dyDescent="0.25">
      <c r="A26" s="443" t="s">
        <v>218</v>
      </c>
      <c r="B26" s="444" t="s">
        <v>1309</v>
      </c>
      <c r="C26" s="214">
        <v>2.1048112862E-2</v>
      </c>
      <c r="D26" s="214">
        <v>2.0150437994999999E-2</v>
      </c>
      <c r="E26" s="214">
        <v>2.3753366277000001E-2</v>
      </c>
      <c r="F26" s="214">
        <v>2.3624726915000002E-2</v>
      </c>
      <c r="G26" s="214">
        <v>2.4872759822000001E-2</v>
      </c>
      <c r="H26" s="214">
        <v>2.4951252436999999E-2</v>
      </c>
      <c r="I26" s="214">
        <v>2.5764476049999999E-2</v>
      </c>
      <c r="J26" s="214">
        <v>2.5292241930999999E-2</v>
      </c>
      <c r="K26" s="214">
        <v>2.3515233832E-2</v>
      </c>
      <c r="L26" s="214">
        <v>2.2937538080999999E-2</v>
      </c>
      <c r="M26" s="214">
        <v>2.0759419283E-2</v>
      </c>
      <c r="N26" s="214">
        <v>2.0902334343000002E-2</v>
      </c>
      <c r="O26" s="214">
        <v>2.1834826144000001E-2</v>
      </c>
      <c r="P26" s="214">
        <v>2.1749288576999998E-2</v>
      </c>
      <c r="Q26" s="214">
        <v>2.4461844074000001E-2</v>
      </c>
      <c r="R26" s="214">
        <v>2.4213630449E-2</v>
      </c>
      <c r="S26" s="214">
        <v>2.6532170816000001E-2</v>
      </c>
      <c r="T26" s="214">
        <v>2.6412171852E-2</v>
      </c>
      <c r="U26" s="214">
        <v>2.720410782E-2</v>
      </c>
      <c r="V26" s="214">
        <v>2.6573610162000001E-2</v>
      </c>
      <c r="W26" s="214">
        <v>2.4653668111000001E-2</v>
      </c>
      <c r="X26" s="214">
        <v>2.3573522194999998E-2</v>
      </c>
      <c r="Y26" s="214">
        <v>2.1475594491000002E-2</v>
      </c>
      <c r="Z26" s="214">
        <v>2.1576638046000001E-2</v>
      </c>
      <c r="AA26" s="214">
        <v>2.2624016526000001E-2</v>
      </c>
      <c r="AB26" s="214">
        <v>2.1837775984E-2</v>
      </c>
      <c r="AC26" s="214">
        <v>2.6490143029000001E-2</v>
      </c>
      <c r="AD26" s="214">
        <v>2.7370225445E-2</v>
      </c>
      <c r="AE26" s="214">
        <v>2.9040472429999999E-2</v>
      </c>
      <c r="AF26" s="214">
        <v>2.9035605695000001E-2</v>
      </c>
      <c r="AG26" s="214">
        <v>3.0137859058999999E-2</v>
      </c>
      <c r="AH26" s="214">
        <v>2.9467596240000001E-2</v>
      </c>
      <c r="AI26" s="214">
        <v>2.7389905504999999E-2</v>
      </c>
      <c r="AJ26" s="214">
        <v>2.5917322661000001E-2</v>
      </c>
      <c r="AK26" s="214">
        <v>2.3312982454999999E-2</v>
      </c>
      <c r="AL26" s="214">
        <v>2.3461065962999999E-2</v>
      </c>
      <c r="AM26" s="214">
        <v>2.3965999804999999E-2</v>
      </c>
      <c r="AN26" s="214">
        <v>2.3485565582999999E-2</v>
      </c>
      <c r="AO26" s="214">
        <v>2.8519830853999999E-2</v>
      </c>
      <c r="AP26" s="214">
        <v>2.901663657E-2</v>
      </c>
      <c r="AQ26" s="214">
        <v>3.1001282198999999E-2</v>
      </c>
      <c r="AR26" s="214">
        <v>3.1012762106999998E-2</v>
      </c>
      <c r="AS26" s="214">
        <v>3.1774190458999998E-2</v>
      </c>
      <c r="AT26" s="214">
        <v>3.1115028417999999E-2</v>
      </c>
      <c r="AU26" s="214">
        <v>2.8484039373000002E-2</v>
      </c>
      <c r="AV26" s="214">
        <v>2.695665052E-2</v>
      </c>
      <c r="AW26" s="214">
        <v>2.4335335255999999E-2</v>
      </c>
      <c r="AX26" s="214">
        <v>2.3637552281999999E-2</v>
      </c>
      <c r="AY26" s="214">
        <v>2.5377943282E-2</v>
      </c>
      <c r="AZ26" s="214">
        <v>2.4539046296000001E-2</v>
      </c>
      <c r="BA26" s="214">
        <v>3.0390040513999999E-2</v>
      </c>
      <c r="BB26" s="214">
        <v>3.1358601175999999E-2</v>
      </c>
      <c r="BC26" s="214">
        <v>3.3733300299999998E-2</v>
      </c>
      <c r="BD26" s="214">
        <v>3.4007588087000003E-2</v>
      </c>
      <c r="BE26" s="263">
        <v>3.4764999999999997E-2</v>
      </c>
      <c r="BF26" s="263">
        <v>3.4202400000000001E-2</v>
      </c>
      <c r="BG26" s="263">
        <v>3.1302999999999997E-2</v>
      </c>
      <c r="BH26" s="263">
        <v>2.9752299999999999E-2</v>
      </c>
      <c r="BI26" s="263">
        <v>2.6554899999999999E-2</v>
      </c>
      <c r="BJ26" s="263">
        <v>2.6278699999999999E-2</v>
      </c>
      <c r="BK26" s="263">
        <v>2.76753E-2</v>
      </c>
      <c r="BL26" s="263">
        <v>2.78651E-2</v>
      </c>
      <c r="BM26" s="263">
        <v>3.34565E-2</v>
      </c>
      <c r="BN26" s="263">
        <v>3.5286199999999997E-2</v>
      </c>
      <c r="BO26" s="263">
        <v>3.7414599999999999E-2</v>
      </c>
      <c r="BP26" s="263">
        <v>3.7498499999999997E-2</v>
      </c>
      <c r="BQ26" s="263">
        <v>3.8619800000000003E-2</v>
      </c>
      <c r="BR26" s="263">
        <v>3.78492E-2</v>
      </c>
      <c r="BS26" s="263">
        <v>3.45327E-2</v>
      </c>
      <c r="BT26" s="263">
        <v>3.2692899999999997E-2</v>
      </c>
      <c r="BU26" s="263">
        <v>2.89068E-2</v>
      </c>
      <c r="BV26" s="263">
        <v>2.8490399999999999E-2</v>
      </c>
    </row>
    <row r="27" spans="1:74" ht="12" customHeight="1" x14ac:dyDescent="0.25">
      <c r="A27" s="443"/>
      <c r="B27" s="132" t="s">
        <v>343</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264"/>
      <c r="BF27" s="264"/>
      <c r="BG27" s="264"/>
      <c r="BH27" s="264"/>
      <c r="BI27" s="264"/>
      <c r="BJ27" s="264"/>
      <c r="BK27" s="264"/>
      <c r="BL27" s="264"/>
      <c r="BM27" s="264"/>
      <c r="BN27" s="264"/>
      <c r="BO27" s="264"/>
      <c r="BP27" s="264"/>
      <c r="BQ27" s="264"/>
      <c r="BR27" s="264"/>
      <c r="BS27" s="264"/>
      <c r="BT27" s="264"/>
      <c r="BU27" s="264"/>
      <c r="BV27" s="264"/>
    </row>
    <row r="28" spans="1:74" ht="12" customHeight="1" x14ac:dyDescent="0.25">
      <c r="A28" s="443" t="s">
        <v>591</v>
      </c>
      <c r="B28" s="444" t="s">
        <v>440</v>
      </c>
      <c r="C28" s="214">
        <v>3.3632879999999999E-3</v>
      </c>
      <c r="D28" s="214">
        <v>3.0378079999999999E-3</v>
      </c>
      <c r="E28" s="214">
        <v>3.3632879999999999E-3</v>
      </c>
      <c r="F28" s="214">
        <v>3.254795E-3</v>
      </c>
      <c r="G28" s="214">
        <v>3.3632879999999999E-3</v>
      </c>
      <c r="H28" s="214">
        <v>3.254795E-3</v>
      </c>
      <c r="I28" s="214">
        <v>3.3632879999999999E-3</v>
      </c>
      <c r="J28" s="214">
        <v>3.3632879999999999E-3</v>
      </c>
      <c r="K28" s="214">
        <v>3.254795E-3</v>
      </c>
      <c r="L28" s="214">
        <v>3.3632879999999999E-3</v>
      </c>
      <c r="M28" s="214">
        <v>3.254795E-3</v>
      </c>
      <c r="N28" s="214">
        <v>3.3632879999999999E-3</v>
      </c>
      <c r="O28" s="214">
        <v>3.3540979999999998E-3</v>
      </c>
      <c r="P28" s="214">
        <v>3.1377050000000002E-3</v>
      </c>
      <c r="Q28" s="214">
        <v>3.3540979999999998E-3</v>
      </c>
      <c r="R28" s="214">
        <v>3.2459020000000002E-3</v>
      </c>
      <c r="S28" s="214">
        <v>3.3540979999999998E-3</v>
      </c>
      <c r="T28" s="214">
        <v>3.2459020000000002E-3</v>
      </c>
      <c r="U28" s="214">
        <v>3.3540979999999998E-3</v>
      </c>
      <c r="V28" s="214">
        <v>3.3540979999999998E-3</v>
      </c>
      <c r="W28" s="214">
        <v>3.2459020000000002E-3</v>
      </c>
      <c r="X28" s="214">
        <v>3.3540979999999998E-3</v>
      </c>
      <c r="Y28" s="214">
        <v>3.2459020000000002E-3</v>
      </c>
      <c r="Z28" s="214">
        <v>3.3540979999999998E-3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3.3632879999999999E-3</v>
      </c>
      <c r="AZ28" s="214">
        <v>3.0378079999999999E-3</v>
      </c>
      <c r="BA28" s="214">
        <v>3.3632879999999999E-3</v>
      </c>
      <c r="BB28" s="214">
        <v>3.2548E-3</v>
      </c>
      <c r="BC28" s="214">
        <v>3.3632900000000001E-3</v>
      </c>
      <c r="BD28" s="214">
        <v>3.2548E-3</v>
      </c>
      <c r="BE28" s="263">
        <v>3.3632900000000001E-3</v>
      </c>
      <c r="BF28" s="263">
        <v>3.3632900000000001E-3</v>
      </c>
      <c r="BG28" s="263">
        <v>3.2548E-3</v>
      </c>
      <c r="BH28" s="263">
        <v>3.3632900000000001E-3</v>
      </c>
      <c r="BI28" s="263">
        <v>3.2548E-3</v>
      </c>
      <c r="BJ28" s="263">
        <v>3.3632900000000001E-3</v>
      </c>
      <c r="BK28" s="263">
        <v>3.3632900000000001E-3</v>
      </c>
      <c r="BL28" s="263">
        <v>3.0378100000000002E-3</v>
      </c>
      <c r="BM28" s="263">
        <v>3.3632900000000001E-3</v>
      </c>
      <c r="BN28" s="263">
        <v>3.2548E-3</v>
      </c>
      <c r="BO28" s="263">
        <v>3.3632900000000001E-3</v>
      </c>
      <c r="BP28" s="263">
        <v>3.2548E-3</v>
      </c>
      <c r="BQ28" s="263">
        <v>3.3632900000000001E-3</v>
      </c>
      <c r="BR28" s="263">
        <v>3.3632900000000001E-3</v>
      </c>
      <c r="BS28" s="263">
        <v>3.2548E-3</v>
      </c>
      <c r="BT28" s="263">
        <v>3.3632900000000001E-3</v>
      </c>
      <c r="BU28" s="263">
        <v>3.2548E-3</v>
      </c>
      <c r="BV28" s="263">
        <v>3.3632900000000001E-3</v>
      </c>
    </row>
    <row r="29" spans="1:74" ht="12" customHeight="1" x14ac:dyDescent="0.25">
      <c r="A29" s="443" t="s">
        <v>22</v>
      </c>
      <c r="B29" s="444" t="s">
        <v>1310</v>
      </c>
      <c r="C29" s="214">
        <v>1.3386921E-2</v>
      </c>
      <c r="D29" s="214">
        <v>1.4552717E-2</v>
      </c>
      <c r="E29" s="214">
        <v>2.0791046000000001E-2</v>
      </c>
      <c r="F29" s="214">
        <v>2.3255141E-2</v>
      </c>
      <c r="G29" s="214">
        <v>2.5553217E-2</v>
      </c>
      <c r="H29" s="214">
        <v>2.6062674000000001E-2</v>
      </c>
      <c r="I29" s="214">
        <v>2.7177691E-2</v>
      </c>
      <c r="J29" s="214">
        <v>2.6156912000000001E-2</v>
      </c>
      <c r="K29" s="214">
        <v>2.3133441000000001E-2</v>
      </c>
      <c r="L29" s="214">
        <v>2.0372813E-2</v>
      </c>
      <c r="M29" s="214">
        <v>1.6123181E-2</v>
      </c>
      <c r="N29" s="214">
        <v>1.4575444E-2</v>
      </c>
      <c r="O29" s="214">
        <v>1.5780889999999999E-2</v>
      </c>
      <c r="P29" s="214">
        <v>1.7954685000000001E-2</v>
      </c>
      <c r="Q29" s="214">
        <v>2.3348758000000001E-2</v>
      </c>
      <c r="R29" s="214">
        <v>2.6253328999999999E-2</v>
      </c>
      <c r="S29" s="214">
        <v>2.9588766999999998E-2</v>
      </c>
      <c r="T29" s="214">
        <v>2.9591749000000001E-2</v>
      </c>
      <c r="U29" s="214">
        <v>3.0423983000000002E-2</v>
      </c>
      <c r="V29" s="214">
        <v>2.8868187E-2</v>
      </c>
      <c r="W29" s="214">
        <v>2.5503310000000001E-2</v>
      </c>
      <c r="X29" s="214">
        <v>2.2807017999999998E-2</v>
      </c>
      <c r="Y29" s="214">
        <v>1.8747881000000001E-2</v>
      </c>
      <c r="Z29" s="214">
        <v>1.7168349999999999E-2</v>
      </c>
      <c r="AA29" s="214">
        <v>1.8447591999999999E-2</v>
      </c>
      <c r="AB29" s="214">
        <v>1.9628909999999999E-2</v>
      </c>
      <c r="AC29" s="214">
        <v>2.8112997000000001E-2</v>
      </c>
      <c r="AD29" s="214">
        <v>3.1266686000000002E-2</v>
      </c>
      <c r="AE29" s="214">
        <v>3.4505621E-2</v>
      </c>
      <c r="AF29" s="214">
        <v>3.4795861999999997E-2</v>
      </c>
      <c r="AG29" s="214">
        <v>3.5146986999999998E-2</v>
      </c>
      <c r="AH29" s="214">
        <v>3.3075886999999998E-2</v>
      </c>
      <c r="AI29" s="214">
        <v>2.9222941999999998E-2</v>
      </c>
      <c r="AJ29" s="214">
        <v>2.5528896999999998E-2</v>
      </c>
      <c r="AK29" s="214">
        <v>2.2653352000000002E-2</v>
      </c>
      <c r="AL29" s="214">
        <v>2.0399695999999998E-2</v>
      </c>
      <c r="AM29" s="214">
        <v>2.1646971000000001E-2</v>
      </c>
      <c r="AN29" s="214">
        <v>2.391128E-2</v>
      </c>
      <c r="AO29" s="214">
        <v>3.2694198000000001E-2</v>
      </c>
      <c r="AP29" s="214">
        <v>3.6291307000000002E-2</v>
      </c>
      <c r="AQ29" s="214">
        <v>4.0014267999999999E-2</v>
      </c>
      <c r="AR29" s="214">
        <v>3.9948645999999997E-2</v>
      </c>
      <c r="AS29" s="214">
        <v>4.1356230000000001E-2</v>
      </c>
      <c r="AT29" s="214">
        <v>3.9802195999999998E-2</v>
      </c>
      <c r="AU29" s="214">
        <v>3.5575586999999999E-2</v>
      </c>
      <c r="AV29" s="214">
        <v>3.2897846000000001E-2</v>
      </c>
      <c r="AW29" s="214">
        <v>2.6780337000000001E-2</v>
      </c>
      <c r="AX29" s="214">
        <v>2.4260072000000001E-2</v>
      </c>
      <c r="AY29" s="214">
        <v>2.7336435999999999E-2</v>
      </c>
      <c r="AZ29" s="214">
        <v>2.9978331E-2</v>
      </c>
      <c r="BA29" s="214">
        <v>4.1389591000000003E-2</v>
      </c>
      <c r="BB29" s="214">
        <v>4.6232799999999998E-2</v>
      </c>
      <c r="BC29" s="214">
        <v>5.1348499999999998E-2</v>
      </c>
      <c r="BD29" s="214">
        <v>5.21393E-2</v>
      </c>
      <c r="BE29" s="263">
        <v>5.3866600000000001E-2</v>
      </c>
      <c r="BF29" s="263">
        <v>5.1974800000000002E-2</v>
      </c>
      <c r="BG29" s="263">
        <v>4.6413099999999999E-2</v>
      </c>
      <c r="BH29" s="263">
        <v>4.1667999999999997E-2</v>
      </c>
      <c r="BI29" s="263">
        <v>3.4105900000000001E-2</v>
      </c>
      <c r="BJ29" s="263">
        <v>3.0985599999999999E-2</v>
      </c>
      <c r="BK29" s="263">
        <v>3.29114E-2</v>
      </c>
      <c r="BL29" s="263">
        <v>3.6424400000000003E-2</v>
      </c>
      <c r="BM29" s="263">
        <v>5.0609700000000001E-2</v>
      </c>
      <c r="BN29" s="263">
        <v>5.6955800000000001E-2</v>
      </c>
      <c r="BO29" s="263">
        <v>6.3075000000000006E-2</v>
      </c>
      <c r="BP29" s="263">
        <v>6.42514E-2</v>
      </c>
      <c r="BQ29" s="263">
        <v>6.6495600000000002E-2</v>
      </c>
      <c r="BR29" s="263">
        <v>6.4233200000000004E-2</v>
      </c>
      <c r="BS29" s="263">
        <v>5.73585E-2</v>
      </c>
      <c r="BT29" s="263">
        <v>5.14733E-2</v>
      </c>
      <c r="BU29" s="263">
        <v>4.21179E-2</v>
      </c>
      <c r="BV29" s="263">
        <v>3.8280599999999998E-2</v>
      </c>
    </row>
    <row r="30" spans="1:74" ht="12" customHeight="1" x14ac:dyDescent="0.25">
      <c r="A30" s="443" t="s">
        <v>712</v>
      </c>
      <c r="B30" s="444" t="s">
        <v>1010</v>
      </c>
      <c r="C30" s="214">
        <v>4.6330906999999998E-2</v>
      </c>
      <c r="D30" s="214">
        <v>4.1847270999999998E-2</v>
      </c>
      <c r="E30" s="214">
        <v>4.6330906999999998E-2</v>
      </c>
      <c r="F30" s="214">
        <v>4.4836360999999998E-2</v>
      </c>
      <c r="G30" s="214">
        <v>4.6330906999999998E-2</v>
      </c>
      <c r="H30" s="214">
        <v>4.4836360999999998E-2</v>
      </c>
      <c r="I30" s="214">
        <v>4.6330906999999998E-2</v>
      </c>
      <c r="J30" s="214">
        <v>4.6330906999999998E-2</v>
      </c>
      <c r="K30" s="214">
        <v>4.4836360999999998E-2</v>
      </c>
      <c r="L30" s="214">
        <v>4.6330906999999998E-2</v>
      </c>
      <c r="M30" s="214">
        <v>4.4836360999999998E-2</v>
      </c>
      <c r="N30" s="214">
        <v>4.6330906999999998E-2</v>
      </c>
      <c r="O30" s="214">
        <v>3.7285365000000001E-2</v>
      </c>
      <c r="P30" s="214">
        <v>3.4879858E-2</v>
      </c>
      <c r="Q30" s="214">
        <v>3.7285365000000001E-2</v>
      </c>
      <c r="R30" s="214">
        <v>3.6082611000000001E-2</v>
      </c>
      <c r="S30" s="214">
        <v>3.7285365000000001E-2</v>
      </c>
      <c r="T30" s="214">
        <v>3.6082611000000001E-2</v>
      </c>
      <c r="U30" s="214">
        <v>3.7285365000000001E-2</v>
      </c>
      <c r="V30" s="214">
        <v>3.7285365000000001E-2</v>
      </c>
      <c r="W30" s="214">
        <v>3.6082611000000001E-2</v>
      </c>
      <c r="X30" s="214">
        <v>3.7285365000000001E-2</v>
      </c>
      <c r="Y30" s="214">
        <v>3.6082611000000001E-2</v>
      </c>
      <c r="Z30" s="214">
        <v>3.7285365000000001E-2</v>
      </c>
      <c r="AA30" s="214">
        <v>3.7282201000000001E-2</v>
      </c>
      <c r="AB30" s="214">
        <v>3.3674245999999998E-2</v>
      </c>
      <c r="AC30" s="214">
        <v>3.7282201000000001E-2</v>
      </c>
      <c r="AD30" s="214">
        <v>3.6079550000000002E-2</v>
      </c>
      <c r="AE30" s="214">
        <v>3.7282201000000001E-2</v>
      </c>
      <c r="AF30" s="214">
        <v>3.6079550000000002E-2</v>
      </c>
      <c r="AG30" s="214">
        <v>3.7282201000000001E-2</v>
      </c>
      <c r="AH30" s="214">
        <v>3.7282201000000001E-2</v>
      </c>
      <c r="AI30" s="214">
        <v>3.6079550000000002E-2</v>
      </c>
      <c r="AJ30" s="214">
        <v>3.7282201000000001E-2</v>
      </c>
      <c r="AK30" s="214">
        <v>3.6079550000000002E-2</v>
      </c>
      <c r="AL30" s="214">
        <v>3.7282201000000001E-2</v>
      </c>
      <c r="AM30" s="214">
        <v>4.5772396E-2</v>
      </c>
      <c r="AN30" s="214">
        <v>4.1342809000000001E-2</v>
      </c>
      <c r="AO30" s="214">
        <v>4.5772396E-2</v>
      </c>
      <c r="AP30" s="214">
        <v>4.4295867000000003E-2</v>
      </c>
      <c r="AQ30" s="214">
        <v>4.5772396E-2</v>
      </c>
      <c r="AR30" s="214">
        <v>4.4295867000000003E-2</v>
      </c>
      <c r="AS30" s="214">
        <v>4.5772396E-2</v>
      </c>
      <c r="AT30" s="214">
        <v>4.5772396E-2</v>
      </c>
      <c r="AU30" s="214">
        <v>4.4295867000000003E-2</v>
      </c>
      <c r="AV30" s="214">
        <v>4.5772396E-2</v>
      </c>
      <c r="AW30" s="214">
        <v>4.4295867000000003E-2</v>
      </c>
      <c r="AX30" s="214">
        <v>4.5772396E-2</v>
      </c>
      <c r="AY30" s="214">
        <v>4.8788405E-2</v>
      </c>
      <c r="AZ30" s="214">
        <v>4.4066946000000003E-2</v>
      </c>
      <c r="BA30" s="214">
        <v>4.8788405E-2</v>
      </c>
      <c r="BB30" s="214">
        <v>4.4295899999999999E-2</v>
      </c>
      <c r="BC30" s="214">
        <v>4.5772399999999998E-2</v>
      </c>
      <c r="BD30" s="214">
        <v>4.4295899999999999E-2</v>
      </c>
      <c r="BE30" s="263">
        <v>4.5772399999999998E-2</v>
      </c>
      <c r="BF30" s="263">
        <v>4.5772399999999998E-2</v>
      </c>
      <c r="BG30" s="263">
        <v>4.4295899999999999E-2</v>
      </c>
      <c r="BH30" s="263">
        <v>4.5772399999999998E-2</v>
      </c>
      <c r="BI30" s="263">
        <v>4.4295899999999999E-2</v>
      </c>
      <c r="BJ30" s="263">
        <v>4.5772399999999998E-2</v>
      </c>
      <c r="BK30" s="263">
        <v>4.8788400000000003E-2</v>
      </c>
      <c r="BL30" s="263">
        <v>4.4066899999999999E-2</v>
      </c>
      <c r="BM30" s="263">
        <v>4.8788400000000003E-2</v>
      </c>
      <c r="BN30" s="263">
        <v>4.4295899999999999E-2</v>
      </c>
      <c r="BO30" s="263">
        <v>4.5772399999999998E-2</v>
      </c>
      <c r="BP30" s="263">
        <v>4.4295899999999999E-2</v>
      </c>
      <c r="BQ30" s="263">
        <v>4.5772399999999998E-2</v>
      </c>
      <c r="BR30" s="263">
        <v>4.5772399999999998E-2</v>
      </c>
      <c r="BS30" s="263">
        <v>4.4295899999999999E-2</v>
      </c>
      <c r="BT30" s="263">
        <v>4.5772399999999998E-2</v>
      </c>
      <c r="BU30" s="263">
        <v>4.4295899999999999E-2</v>
      </c>
      <c r="BV30" s="263">
        <v>4.5772399999999998E-2</v>
      </c>
    </row>
    <row r="31" spans="1:74" ht="12" customHeight="1" x14ac:dyDescent="0.25">
      <c r="A31" s="442" t="s">
        <v>23</v>
      </c>
      <c r="B31" s="444" t="s">
        <v>340</v>
      </c>
      <c r="C31" s="214">
        <v>6.3081116000000007E-2</v>
      </c>
      <c r="D31" s="214">
        <v>5.9437796000000001E-2</v>
      </c>
      <c r="E31" s="214">
        <v>7.0485241000000004E-2</v>
      </c>
      <c r="F31" s="214">
        <v>7.1346297000000003E-2</v>
      </c>
      <c r="G31" s="214">
        <v>7.5247412E-2</v>
      </c>
      <c r="H31" s="214">
        <v>7.4153830000000004E-2</v>
      </c>
      <c r="I31" s="214">
        <v>7.6871886E-2</v>
      </c>
      <c r="J31" s="214">
        <v>7.5851107000000001E-2</v>
      </c>
      <c r="K31" s="214">
        <v>7.1224597000000001E-2</v>
      </c>
      <c r="L31" s="214">
        <v>7.0067008E-2</v>
      </c>
      <c r="M31" s="214">
        <v>6.4214336999999996E-2</v>
      </c>
      <c r="N31" s="214">
        <v>6.4269639000000003E-2</v>
      </c>
      <c r="O31" s="214">
        <v>5.6420352999999999E-2</v>
      </c>
      <c r="P31" s="214">
        <v>5.5972248000000002E-2</v>
      </c>
      <c r="Q31" s="214">
        <v>6.3988220999999998E-2</v>
      </c>
      <c r="R31" s="214">
        <v>6.5581842000000001E-2</v>
      </c>
      <c r="S31" s="214">
        <v>7.0228230000000003E-2</v>
      </c>
      <c r="T31" s="214">
        <v>6.8920261999999996E-2</v>
      </c>
      <c r="U31" s="214">
        <v>7.1063446000000002E-2</v>
      </c>
      <c r="V31" s="214">
        <v>6.9507650000000004E-2</v>
      </c>
      <c r="W31" s="214">
        <v>6.4831822999999997E-2</v>
      </c>
      <c r="X31" s="214">
        <v>6.3446480999999999E-2</v>
      </c>
      <c r="Y31" s="214">
        <v>5.8076394000000003E-2</v>
      </c>
      <c r="Z31" s="214">
        <v>5.7807813E-2</v>
      </c>
      <c r="AA31" s="214">
        <v>5.9093080999999999E-2</v>
      </c>
      <c r="AB31" s="214">
        <v>5.6340964E-2</v>
      </c>
      <c r="AC31" s="214">
        <v>6.8758485999999994E-2</v>
      </c>
      <c r="AD31" s="214">
        <v>7.0601030999999995E-2</v>
      </c>
      <c r="AE31" s="214">
        <v>7.5151109999999993E-2</v>
      </c>
      <c r="AF31" s="214">
        <v>7.4130207000000004E-2</v>
      </c>
      <c r="AG31" s="214">
        <v>7.5792475999999998E-2</v>
      </c>
      <c r="AH31" s="214">
        <v>7.3721376000000005E-2</v>
      </c>
      <c r="AI31" s="214">
        <v>6.8557286999999995E-2</v>
      </c>
      <c r="AJ31" s="214">
        <v>6.6174386000000002E-2</v>
      </c>
      <c r="AK31" s="214">
        <v>6.1987697000000001E-2</v>
      </c>
      <c r="AL31" s="214">
        <v>6.1045185000000002E-2</v>
      </c>
      <c r="AM31" s="214">
        <v>7.0782655E-2</v>
      </c>
      <c r="AN31" s="214">
        <v>6.8291897000000004E-2</v>
      </c>
      <c r="AO31" s="214">
        <v>8.1829882000000007E-2</v>
      </c>
      <c r="AP31" s="214">
        <v>8.3841969000000002E-2</v>
      </c>
      <c r="AQ31" s="214">
        <v>8.9149952000000005E-2</v>
      </c>
      <c r="AR31" s="214">
        <v>8.7499307999999998E-2</v>
      </c>
      <c r="AS31" s="214">
        <v>9.0491914000000007E-2</v>
      </c>
      <c r="AT31" s="214">
        <v>8.8937879999999997E-2</v>
      </c>
      <c r="AU31" s="214">
        <v>8.3126248999999999E-2</v>
      </c>
      <c r="AV31" s="214">
        <v>8.2033529999999993E-2</v>
      </c>
      <c r="AW31" s="214">
        <v>7.4330998999999995E-2</v>
      </c>
      <c r="AX31" s="214">
        <v>7.3395756000000006E-2</v>
      </c>
      <c r="AY31" s="214">
        <v>7.9488129000000005E-2</v>
      </c>
      <c r="AZ31" s="214">
        <v>7.7083084999999996E-2</v>
      </c>
      <c r="BA31" s="214">
        <v>9.3541284000000002E-2</v>
      </c>
      <c r="BB31" s="214">
        <v>9.3783500000000006E-2</v>
      </c>
      <c r="BC31" s="214">
        <v>0.10048419</v>
      </c>
      <c r="BD31" s="214">
        <v>9.9690000000000001E-2</v>
      </c>
      <c r="BE31" s="263">
        <v>0.1030023</v>
      </c>
      <c r="BF31" s="263">
        <v>0.10111050000000001</v>
      </c>
      <c r="BG31" s="263">
        <v>9.39638E-2</v>
      </c>
      <c r="BH31" s="263">
        <v>9.0803700000000001E-2</v>
      </c>
      <c r="BI31" s="263">
        <v>8.1656500000000007E-2</v>
      </c>
      <c r="BJ31" s="263">
        <v>8.0121300000000006E-2</v>
      </c>
      <c r="BK31" s="263">
        <v>8.5063100000000003E-2</v>
      </c>
      <c r="BL31" s="263">
        <v>8.3529199999999998E-2</v>
      </c>
      <c r="BM31" s="263">
        <v>0.1027614</v>
      </c>
      <c r="BN31" s="263">
        <v>0.1045065</v>
      </c>
      <c r="BO31" s="263">
        <v>0.1122107</v>
      </c>
      <c r="BP31" s="263">
        <v>0.1118021</v>
      </c>
      <c r="BQ31" s="263">
        <v>0.11563130000000001</v>
      </c>
      <c r="BR31" s="263">
        <v>0.11336889999999999</v>
      </c>
      <c r="BS31" s="263">
        <v>0.10490919999999999</v>
      </c>
      <c r="BT31" s="263">
        <v>0.100609</v>
      </c>
      <c r="BU31" s="263">
        <v>8.9668600000000001E-2</v>
      </c>
      <c r="BV31" s="263">
        <v>8.7416300000000002E-2</v>
      </c>
    </row>
    <row r="32" spans="1:74" ht="12" customHeight="1" x14ac:dyDescent="0.25">
      <c r="A32" s="442"/>
      <c r="B32" s="132" t="s">
        <v>344</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265"/>
      <c r="BF32" s="265"/>
      <c r="BG32" s="265"/>
      <c r="BH32" s="265"/>
      <c r="BI32" s="265"/>
      <c r="BJ32" s="265"/>
      <c r="BK32" s="265"/>
      <c r="BL32" s="265"/>
      <c r="BM32" s="265"/>
      <c r="BN32" s="265"/>
      <c r="BO32" s="265"/>
      <c r="BP32" s="265"/>
      <c r="BQ32" s="265"/>
      <c r="BR32" s="265"/>
      <c r="BS32" s="265"/>
      <c r="BT32" s="265"/>
      <c r="BU32" s="265"/>
      <c r="BV32" s="265"/>
    </row>
    <row r="33" spans="1:74" ht="12" customHeight="1" x14ac:dyDescent="0.25">
      <c r="A33" s="442" t="s">
        <v>1307</v>
      </c>
      <c r="B33" s="444" t="s">
        <v>1311</v>
      </c>
      <c r="C33" s="214">
        <v>2.2603350301E-2</v>
      </c>
      <c r="D33" s="214">
        <v>2.3163240049E-2</v>
      </c>
      <c r="E33" s="214">
        <v>2.8150750838000001E-2</v>
      </c>
      <c r="F33" s="214">
        <v>2.8025394251000001E-2</v>
      </c>
      <c r="G33" s="214">
        <v>3.1622039593000001E-2</v>
      </c>
      <c r="H33" s="214">
        <v>2.7943758554000001E-2</v>
      </c>
      <c r="I33" s="214">
        <v>3.1036045583999999E-2</v>
      </c>
      <c r="J33" s="214">
        <v>2.9069063613000001E-2</v>
      </c>
      <c r="K33" s="214">
        <v>2.7471543914000002E-2</v>
      </c>
      <c r="L33" s="214">
        <v>2.8137179407000001E-2</v>
      </c>
      <c r="M33" s="214">
        <v>2.6295757542E-2</v>
      </c>
      <c r="N33" s="214">
        <v>3.1459196306999997E-2</v>
      </c>
      <c r="O33" s="214">
        <v>2.4692929575000001E-2</v>
      </c>
      <c r="P33" s="214">
        <v>2.7480997367999999E-2</v>
      </c>
      <c r="Q33" s="214">
        <v>2.7244589826999999E-2</v>
      </c>
      <c r="R33" s="214">
        <v>2.7313573930000001E-2</v>
      </c>
      <c r="S33" s="214">
        <v>2.6920782221E-2</v>
      </c>
      <c r="T33" s="214">
        <v>3.1676599876000001E-2</v>
      </c>
      <c r="U33" s="214">
        <v>3.1376474223000002E-2</v>
      </c>
      <c r="V33" s="214">
        <v>3.0120608478000001E-2</v>
      </c>
      <c r="W33" s="214">
        <v>3.1482660454E-2</v>
      </c>
      <c r="X33" s="214">
        <v>2.7126125123999999E-2</v>
      </c>
      <c r="Y33" s="214">
        <v>3.0205757789E-2</v>
      </c>
      <c r="Z33" s="214">
        <v>3.5459701938E-2</v>
      </c>
      <c r="AA33" s="214">
        <v>2.3441945020999999E-2</v>
      </c>
      <c r="AB33" s="214">
        <v>2.7083939519000001E-2</v>
      </c>
      <c r="AC33" s="214">
        <v>3.2624426555000002E-2</v>
      </c>
      <c r="AD33" s="214">
        <v>3.2622070727999997E-2</v>
      </c>
      <c r="AE33" s="214">
        <v>3.4551960261999998E-2</v>
      </c>
      <c r="AF33" s="214">
        <v>3.1392969812000002E-2</v>
      </c>
      <c r="AG33" s="214">
        <v>3.0728590723E-2</v>
      </c>
      <c r="AH33" s="214">
        <v>3.4722958347000003E-2</v>
      </c>
      <c r="AI33" s="214">
        <v>2.8892155172999999E-2</v>
      </c>
      <c r="AJ33" s="214">
        <v>3.7445940679999998E-2</v>
      </c>
      <c r="AK33" s="214">
        <v>3.5847238954000001E-2</v>
      </c>
      <c r="AL33" s="214">
        <v>3.7052519281E-2</v>
      </c>
      <c r="AM33" s="214">
        <v>2.7490557448E-2</v>
      </c>
      <c r="AN33" s="214">
        <v>2.987597141E-2</v>
      </c>
      <c r="AO33" s="214">
        <v>3.6516697264000003E-2</v>
      </c>
      <c r="AP33" s="214">
        <v>3.8360312139E-2</v>
      </c>
      <c r="AQ33" s="214">
        <v>3.6578859668000001E-2</v>
      </c>
      <c r="AR33" s="214">
        <v>4.1624430212999997E-2</v>
      </c>
      <c r="AS33" s="214">
        <v>3.8271098885E-2</v>
      </c>
      <c r="AT33" s="214">
        <v>4.1617927838000002E-2</v>
      </c>
      <c r="AU33" s="214">
        <v>3.6213469648999998E-2</v>
      </c>
      <c r="AV33" s="214">
        <v>4.2592426693E-2</v>
      </c>
      <c r="AW33" s="214">
        <v>4.0190786439000002E-2</v>
      </c>
      <c r="AX33" s="214">
        <v>4.2047407768999998E-2</v>
      </c>
      <c r="AY33" s="214">
        <v>4.6015522299000002E-2</v>
      </c>
      <c r="AZ33" s="214">
        <v>4.2166625545000003E-2</v>
      </c>
      <c r="BA33" s="214">
        <v>5.1848715947000003E-2</v>
      </c>
      <c r="BB33" s="214">
        <v>4.8259254779999997E-2</v>
      </c>
      <c r="BC33" s="214">
        <v>5.2794221967000003E-2</v>
      </c>
      <c r="BD33" s="214">
        <v>5.2167688577999999E-2</v>
      </c>
      <c r="BE33" s="263">
        <v>5.3701800000000001E-2</v>
      </c>
      <c r="BF33" s="263">
        <v>5.1374700000000002E-2</v>
      </c>
      <c r="BG33" s="263">
        <v>4.8248399999999997E-2</v>
      </c>
      <c r="BH33" s="263">
        <v>5.2391699999999999E-2</v>
      </c>
      <c r="BI33" s="263">
        <v>5.3094200000000001E-2</v>
      </c>
      <c r="BJ33" s="263">
        <v>5.6086999999999998E-2</v>
      </c>
      <c r="BK33" s="263">
        <v>5.50077E-2</v>
      </c>
      <c r="BL33" s="263">
        <v>5.3133300000000001E-2</v>
      </c>
      <c r="BM33" s="263">
        <v>5.8302800000000002E-2</v>
      </c>
      <c r="BN33" s="263">
        <v>5.7717499999999998E-2</v>
      </c>
      <c r="BO33" s="263">
        <v>6.1284900000000003E-2</v>
      </c>
      <c r="BP33" s="263">
        <v>6.22763E-2</v>
      </c>
      <c r="BQ33" s="263">
        <v>6.5430699999999994E-2</v>
      </c>
      <c r="BR33" s="263">
        <v>6.3879699999999998E-2</v>
      </c>
      <c r="BS33" s="263">
        <v>5.9691599999999997E-2</v>
      </c>
      <c r="BT33" s="263">
        <v>6.3675999999999996E-2</v>
      </c>
      <c r="BU33" s="263">
        <v>6.5726599999999996E-2</v>
      </c>
      <c r="BV33" s="263">
        <v>7.00683E-2</v>
      </c>
    </row>
    <row r="34" spans="1:74" ht="12" customHeight="1" x14ac:dyDescent="0.25">
      <c r="A34" s="442" t="s">
        <v>345</v>
      </c>
      <c r="B34" s="444" t="s">
        <v>1316</v>
      </c>
      <c r="C34" s="214">
        <v>8.8729429050000003E-2</v>
      </c>
      <c r="D34" s="214">
        <v>8.9786979091999994E-2</v>
      </c>
      <c r="E34" s="214">
        <v>9.4484610504999997E-2</v>
      </c>
      <c r="F34" s="214">
        <v>9.2887078706000006E-2</v>
      </c>
      <c r="G34" s="214">
        <v>0.10213439538000001</v>
      </c>
      <c r="H34" s="214">
        <v>9.9457407279000001E-2</v>
      </c>
      <c r="I34" s="214">
        <v>9.9723961202E-2</v>
      </c>
      <c r="J34" s="214">
        <v>9.8971484789999994E-2</v>
      </c>
      <c r="K34" s="214">
        <v>9.2380000391E-2</v>
      </c>
      <c r="L34" s="214">
        <v>0.10063895048</v>
      </c>
      <c r="M34" s="214">
        <v>9.8262783510000007E-2</v>
      </c>
      <c r="N34" s="214">
        <v>9.7703729505000003E-2</v>
      </c>
      <c r="O34" s="214">
        <v>9.4474665112000006E-2</v>
      </c>
      <c r="P34" s="214">
        <v>8.6671637208000002E-2</v>
      </c>
      <c r="Q34" s="214">
        <v>7.5413725449999996E-2</v>
      </c>
      <c r="R34" s="214">
        <v>5.3746490485999998E-2</v>
      </c>
      <c r="S34" s="214">
        <v>7.7817387530000004E-2</v>
      </c>
      <c r="T34" s="214">
        <v>8.9546200672000004E-2</v>
      </c>
      <c r="U34" s="214">
        <v>8.9105697504999998E-2</v>
      </c>
      <c r="V34" s="214">
        <v>8.8130606220999996E-2</v>
      </c>
      <c r="W34" s="214">
        <v>8.7427301297999999E-2</v>
      </c>
      <c r="X34" s="214">
        <v>8.3730014946000006E-2</v>
      </c>
      <c r="Y34" s="214">
        <v>8.6068310044999999E-2</v>
      </c>
      <c r="Z34" s="214">
        <v>8.7577519645999996E-2</v>
      </c>
      <c r="AA34" s="214">
        <v>7.7493089116000002E-2</v>
      </c>
      <c r="AB34" s="214">
        <v>7.3040862977999998E-2</v>
      </c>
      <c r="AC34" s="214">
        <v>9.1860692682000006E-2</v>
      </c>
      <c r="AD34" s="214">
        <v>8.6630887300000001E-2</v>
      </c>
      <c r="AE34" s="214">
        <v>9.7997370740000006E-2</v>
      </c>
      <c r="AF34" s="214">
        <v>9.5972475803999993E-2</v>
      </c>
      <c r="AG34" s="214">
        <v>9.8781360976999993E-2</v>
      </c>
      <c r="AH34" s="214">
        <v>9.5812962991000006E-2</v>
      </c>
      <c r="AI34" s="214">
        <v>9.0519274590000004E-2</v>
      </c>
      <c r="AJ34" s="214">
        <v>0.10006617403</v>
      </c>
      <c r="AK34" s="214">
        <v>9.5014338892999997E-2</v>
      </c>
      <c r="AL34" s="214">
        <v>9.4321572374000004E-2</v>
      </c>
      <c r="AM34" s="214">
        <v>8.4990187948999998E-2</v>
      </c>
      <c r="AN34" s="214">
        <v>7.9928517877999997E-2</v>
      </c>
      <c r="AO34" s="214">
        <v>9.4021955833999998E-2</v>
      </c>
      <c r="AP34" s="214">
        <v>8.9110759516000004E-2</v>
      </c>
      <c r="AQ34" s="214">
        <v>9.5553217879999999E-2</v>
      </c>
      <c r="AR34" s="214">
        <v>9.5886321952000003E-2</v>
      </c>
      <c r="AS34" s="214">
        <v>9.2614307751000005E-2</v>
      </c>
      <c r="AT34" s="214">
        <v>9.8771905356E-2</v>
      </c>
      <c r="AU34" s="214">
        <v>8.7778492244E-2</v>
      </c>
      <c r="AV34" s="214">
        <v>9.7625252070000001E-2</v>
      </c>
      <c r="AW34" s="214">
        <v>9.2902135245000003E-2</v>
      </c>
      <c r="AX34" s="214">
        <v>9.0733157226999997E-2</v>
      </c>
      <c r="AY34" s="214">
        <v>9.0424772562000003E-2</v>
      </c>
      <c r="AZ34" s="214">
        <v>8.1418492861000002E-2</v>
      </c>
      <c r="BA34" s="214">
        <v>9.5595876551000006E-2</v>
      </c>
      <c r="BB34" s="214">
        <v>8.9511377131999997E-2</v>
      </c>
      <c r="BC34" s="214">
        <v>9.9352452746999997E-2</v>
      </c>
      <c r="BD34" s="214">
        <v>0.10035291678</v>
      </c>
      <c r="BE34" s="263">
        <v>0.1002127</v>
      </c>
      <c r="BF34" s="263">
        <v>0.1014164</v>
      </c>
      <c r="BG34" s="263">
        <v>9.3419699999999994E-2</v>
      </c>
      <c r="BH34" s="263">
        <v>9.5097200000000007E-2</v>
      </c>
      <c r="BI34" s="263">
        <v>9.2501399999999998E-2</v>
      </c>
      <c r="BJ34" s="263">
        <v>9.2604199999999998E-2</v>
      </c>
      <c r="BK34" s="263">
        <v>9.0673100000000006E-2</v>
      </c>
      <c r="BL34" s="263">
        <v>8.7748999999999994E-2</v>
      </c>
      <c r="BM34" s="263">
        <v>9.5115900000000003E-2</v>
      </c>
      <c r="BN34" s="263">
        <v>9.14822E-2</v>
      </c>
      <c r="BO34" s="263">
        <v>9.9276400000000001E-2</v>
      </c>
      <c r="BP34" s="263">
        <v>9.9165699999999996E-2</v>
      </c>
      <c r="BQ34" s="263">
        <v>0.1011053</v>
      </c>
      <c r="BR34" s="263">
        <v>0.1016937</v>
      </c>
      <c r="BS34" s="263">
        <v>9.1973100000000002E-2</v>
      </c>
      <c r="BT34" s="263">
        <v>9.7156900000000004E-2</v>
      </c>
      <c r="BU34" s="263">
        <v>9.4573699999999997E-2</v>
      </c>
      <c r="BV34" s="263">
        <v>9.4807199999999994E-2</v>
      </c>
    </row>
    <row r="35" spans="1:74" ht="12" customHeight="1" x14ac:dyDescent="0.25">
      <c r="A35" s="442" t="s">
        <v>346</v>
      </c>
      <c r="B35" s="444" t="s">
        <v>340</v>
      </c>
      <c r="C35" s="214">
        <v>0.11133277934999999</v>
      </c>
      <c r="D35" s="214">
        <v>0.11295021914</v>
      </c>
      <c r="E35" s="214">
        <v>0.12263536134</v>
      </c>
      <c r="F35" s="214">
        <v>0.12091247296</v>
      </c>
      <c r="G35" s="214">
        <v>0.13375643498000001</v>
      </c>
      <c r="H35" s="214">
        <v>0.12740116583</v>
      </c>
      <c r="I35" s="214">
        <v>0.13076000678999999</v>
      </c>
      <c r="J35" s="214">
        <v>0.12804054840000001</v>
      </c>
      <c r="K35" s="214">
        <v>0.11985154431</v>
      </c>
      <c r="L35" s="214">
        <v>0.12877612989000001</v>
      </c>
      <c r="M35" s="214">
        <v>0.12455854105</v>
      </c>
      <c r="N35" s="214">
        <v>0.12916292581</v>
      </c>
      <c r="O35" s="214">
        <v>0.11916759469</v>
      </c>
      <c r="P35" s="214">
        <v>0.11415263458</v>
      </c>
      <c r="Q35" s="214">
        <v>0.10265831528</v>
      </c>
      <c r="R35" s="214">
        <v>8.1060064415999999E-2</v>
      </c>
      <c r="S35" s="214">
        <v>0.10473816975</v>
      </c>
      <c r="T35" s="214">
        <v>0.12122280055</v>
      </c>
      <c r="U35" s="214">
        <v>0.12048217173</v>
      </c>
      <c r="V35" s="214">
        <v>0.1182512147</v>
      </c>
      <c r="W35" s="214">
        <v>0.11890996175</v>
      </c>
      <c r="X35" s="214">
        <v>0.11085614007</v>
      </c>
      <c r="Y35" s="214">
        <v>0.11627406782999999</v>
      </c>
      <c r="Z35" s="214">
        <v>0.12303722157999999</v>
      </c>
      <c r="AA35" s="214">
        <v>0.10093503414</v>
      </c>
      <c r="AB35" s="214">
        <v>0.1001248025</v>
      </c>
      <c r="AC35" s="214">
        <v>0.12448511924</v>
      </c>
      <c r="AD35" s="214">
        <v>0.11925295802999999</v>
      </c>
      <c r="AE35" s="214">
        <v>0.13254933099999999</v>
      </c>
      <c r="AF35" s="214">
        <v>0.12736544561999999</v>
      </c>
      <c r="AG35" s="214">
        <v>0.12950995169999999</v>
      </c>
      <c r="AH35" s="214">
        <v>0.13053592134</v>
      </c>
      <c r="AI35" s="214">
        <v>0.11941142976000001</v>
      </c>
      <c r="AJ35" s="214">
        <v>0.13751211470999999</v>
      </c>
      <c r="AK35" s="214">
        <v>0.13086157784999999</v>
      </c>
      <c r="AL35" s="214">
        <v>0.13137409166</v>
      </c>
      <c r="AM35" s="214">
        <v>0.1124807454</v>
      </c>
      <c r="AN35" s="214">
        <v>0.10980448929</v>
      </c>
      <c r="AO35" s="214">
        <v>0.13053865310000001</v>
      </c>
      <c r="AP35" s="214">
        <v>0.12747107165999999</v>
      </c>
      <c r="AQ35" s="214">
        <v>0.13213207755</v>
      </c>
      <c r="AR35" s="214">
        <v>0.13751075216</v>
      </c>
      <c r="AS35" s="214">
        <v>0.13088540664000001</v>
      </c>
      <c r="AT35" s="214">
        <v>0.14038983319000001</v>
      </c>
      <c r="AU35" s="214">
        <v>0.12399196189</v>
      </c>
      <c r="AV35" s="214">
        <v>0.14021767875999999</v>
      </c>
      <c r="AW35" s="214">
        <v>0.13309292168</v>
      </c>
      <c r="AX35" s="214">
        <v>0.13278056499999999</v>
      </c>
      <c r="AY35" s="214">
        <v>0.13644029486000001</v>
      </c>
      <c r="AZ35" s="214">
        <v>0.12358511841</v>
      </c>
      <c r="BA35" s="214">
        <v>0.1474445925</v>
      </c>
      <c r="BB35" s="214">
        <v>0.13777063191</v>
      </c>
      <c r="BC35" s="214">
        <v>0.15214667471000001</v>
      </c>
      <c r="BD35" s="214">
        <v>0.15252060536000001</v>
      </c>
      <c r="BE35" s="263">
        <v>0.15391450000000001</v>
      </c>
      <c r="BF35" s="263">
        <v>0.15279110000000001</v>
      </c>
      <c r="BG35" s="263">
        <v>0.14166799999999999</v>
      </c>
      <c r="BH35" s="263">
        <v>0.14748890000000001</v>
      </c>
      <c r="BI35" s="263">
        <v>0.14559559999999999</v>
      </c>
      <c r="BJ35" s="263">
        <v>0.1486912</v>
      </c>
      <c r="BK35" s="263">
        <v>0.1456808</v>
      </c>
      <c r="BL35" s="263">
        <v>0.14088220000000001</v>
      </c>
      <c r="BM35" s="263">
        <v>0.15341869999999999</v>
      </c>
      <c r="BN35" s="263">
        <v>0.14919969999999999</v>
      </c>
      <c r="BO35" s="263">
        <v>0.16056129999999999</v>
      </c>
      <c r="BP35" s="263">
        <v>0.161442</v>
      </c>
      <c r="BQ35" s="263">
        <v>0.16653599999999999</v>
      </c>
      <c r="BR35" s="263">
        <v>0.16557340000000001</v>
      </c>
      <c r="BS35" s="263">
        <v>0.15166460000000001</v>
      </c>
      <c r="BT35" s="263">
        <v>0.1608329</v>
      </c>
      <c r="BU35" s="263">
        <v>0.1603002</v>
      </c>
      <c r="BV35" s="263">
        <v>0.16487550000000001</v>
      </c>
    </row>
    <row r="36" spans="1:74" s="131" customFormat="1" ht="12" customHeight="1" x14ac:dyDescent="0.25">
      <c r="A36" s="103"/>
      <c r="B36" s="132" t="s">
        <v>347</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308"/>
      <c r="BF36" s="308"/>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1307</v>
      </c>
      <c r="B37" s="444" t="s">
        <v>1311</v>
      </c>
      <c r="C37" s="214">
        <v>2.2603350301E-2</v>
      </c>
      <c r="D37" s="214">
        <v>2.3163240049E-2</v>
      </c>
      <c r="E37" s="214">
        <v>2.8150750838000001E-2</v>
      </c>
      <c r="F37" s="214">
        <v>2.8025394251000001E-2</v>
      </c>
      <c r="G37" s="214">
        <v>3.1622039593000001E-2</v>
      </c>
      <c r="H37" s="214">
        <v>2.7943758554000001E-2</v>
      </c>
      <c r="I37" s="214">
        <v>3.1036045583999999E-2</v>
      </c>
      <c r="J37" s="214">
        <v>2.9069063613000001E-2</v>
      </c>
      <c r="K37" s="214">
        <v>2.7471543914000002E-2</v>
      </c>
      <c r="L37" s="214">
        <v>2.8137179407000001E-2</v>
      </c>
      <c r="M37" s="214">
        <v>2.6295757542E-2</v>
      </c>
      <c r="N37" s="214">
        <v>3.1459196306999997E-2</v>
      </c>
      <c r="O37" s="214">
        <v>2.4692929575000001E-2</v>
      </c>
      <c r="P37" s="214">
        <v>2.7480997367999999E-2</v>
      </c>
      <c r="Q37" s="214">
        <v>2.7244589826999999E-2</v>
      </c>
      <c r="R37" s="214">
        <v>2.7313573930000001E-2</v>
      </c>
      <c r="S37" s="214">
        <v>2.6920782221E-2</v>
      </c>
      <c r="T37" s="214">
        <v>3.1676599876000001E-2</v>
      </c>
      <c r="U37" s="214">
        <v>3.1376474223000002E-2</v>
      </c>
      <c r="V37" s="214">
        <v>3.0120608478000001E-2</v>
      </c>
      <c r="W37" s="214">
        <v>3.1482660454E-2</v>
      </c>
      <c r="X37" s="214">
        <v>2.7126125123999999E-2</v>
      </c>
      <c r="Y37" s="214">
        <v>3.0205757789E-2</v>
      </c>
      <c r="Z37" s="214">
        <v>3.5459701938E-2</v>
      </c>
      <c r="AA37" s="214">
        <v>2.3441945020999999E-2</v>
      </c>
      <c r="AB37" s="214">
        <v>2.7083939519000001E-2</v>
      </c>
      <c r="AC37" s="214">
        <v>3.2624426555000002E-2</v>
      </c>
      <c r="AD37" s="214">
        <v>3.2622070727999997E-2</v>
      </c>
      <c r="AE37" s="214">
        <v>3.4551960261999998E-2</v>
      </c>
      <c r="AF37" s="214">
        <v>3.1392969812000002E-2</v>
      </c>
      <c r="AG37" s="214">
        <v>3.0728590723E-2</v>
      </c>
      <c r="AH37" s="214">
        <v>3.4722958347000003E-2</v>
      </c>
      <c r="AI37" s="214">
        <v>2.8892155172999999E-2</v>
      </c>
      <c r="AJ37" s="214">
        <v>3.7445940679999998E-2</v>
      </c>
      <c r="AK37" s="214">
        <v>3.5847238954000001E-2</v>
      </c>
      <c r="AL37" s="214">
        <v>3.7052519281E-2</v>
      </c>
      <c r="AM37" s="214">
        <v>2.7490557448E-2</v>
      </c>
      <c r="AN37" s="214">
        <v>2.987597141E-2</v>
      </c>
      <c r="AO37" s="214">
        <v>3.6516697264000003E-2</v>
      </c>
      <c r="AP37" s="214">
        <v>3.8360312139E-2</v>
      </c>
      <c r="AQ37" s="214">
        <v>3.6578859668000001E-2</v>
      </c>
      <c r="AR37" s="214">
        <v>4.1624430212999997E-2</v>
      </c>
      <c r="AS37" s="214">
        <v>3.8271098885E-2</v>
      </c>
      <c r="AT37" s="214">
        <v>4.1617927838000002E-2</v>
      </c>
      <c r="AU37" s="214">
        <v>3.6213469648999998E-2</v>
      </c>
      <c r="AV37" s="214">
        <v>4.2592426693E-2</v>
      </c>
      <c r="AW37" s="214">
        <v>4.0190786439000002E-2</v>
      </c>
      <c r="AX37" s="214">
        <v>4.2047407768999998E-2</v>
      </c>
      <c r="AY37" s="214">
        <v>4.6015522299000002E-2</v>
      </c>
      <c r="AZ37" s="214">
        <v>4.2166625545000003E-2</v>
      </c>
      <c r="BA37" s="214">
        <v>5.1848715947000003E-2</v>
      </c>
      <c r="BB37" s="214">
        <v>4.8259254779999997E-2</v>
      </c>
      <c r="BC37" s="214">
        <v>5.2794221967000003E-2</v>
      </c>
      <c r="BD37" s="214">
        <v>5.2167688577999999E-2</v>
      </c>
      <c r="BE37" s="263">
        <v>5.3701800000000001E-2</v>
      </c>
      <c r="BF37" s="263">
        <v>5.1374700000000002E-2</v>
      </c>
      <c r="BG37" s="263">
        <v>4.8248399999999997E-2</v>
      </c>
      <c r="BH37" s="263">
        <v>5.2391699999999999E-2</v>
      </c>
      <c r="BI37" s="263">
        <v>5.3094200000000001E-2</v>
      </c>
      <c r="BJ37" s="263">
        <v>5.6086999999999998E-2</v>
      </c>
      <c r="BK37" s="263">
        <v>5.50077E-2</v>
      </c>
      <c r="BL37" s="263">
        <v>5.3133300000000001E-2</v>
      </c>
      <c r="BM37" s="263">
        <v>5.8302800000000002E-2</v>
      </c>
      <c r="BN37" s="263">
        <v>5.7717499999999998E-2</v>
      </c>
      <c r="BO37" s="263">
        <v>6.1284900000000003E-2</v>
      </c>
      <c r="BP37" s="263">
        <v>6.22763E-2</v>
      </c>
      <c r="BQ37" s="263">
        <v>6.5430699999999994E-2</v>
      </c>
      <c r="BR37" s="263">
        <v>6.3879699999999998E-2</v>
      </c>
      <c r="BS37" s="263">
        <v>5.9691599999999997E-2</v>
      </c>
      <c r="BT37" s="263">
        <v>6.3675999999999996E-2</v>
      </c>
      <c r="BU37" s="263">
        <v>6.5726599999999996E-2</v>
      </c>
      <c r="BV37" s="263">
        <v>7.00683E-2</v>
      </c>
    </row>
    <row r="38" spans="1:74" s="131" customFormat="1" ht="12" customHeight="1" x14ac:dyDescent="0.25">
      <c r="A38" s="443" t="s">
        <v>954</v>
      </c>
      <c r="B38" s="444" t="s">
        <v>1011</v>
      </c>
      <c r="C38" s="214">
        <v>7.0153872000000006E-2</v>
      </c>
      <c r="D38" s="214">
        <v>6.3485331000000006E-2</v>
      </c>
      <c r="E38" s="214">
        <v>6.8586227999999999E-2</v>
      </c>
      <c r="F38" s="214">
        <v>6.8966341E-2</v>
      </c>
      <c r="G38" s="214">
        <v>7.2293118000000003E-2</v>
      </c>
      <c r="H38" s="214">
        <v>7.0915046999999995E-2</v>
      </c>
      <c r="I38" s="214">
        <v>7.2376734999999998E-2</v>
      </c>
      <c r="J38" s="214">
        <v>7.0974086000000006E-2</v>
      </c>
      <c r="K38" s="214">
        <v>6.4984178000000004E-2</v>
      </c>
      <c r="L38" s="214">
        <v>6.8767954000000006E-2</v>
      </c>
      <c r="M38" s="214">
        <v>6.9604830000000006E-2</v>
      </c>
      <c r="N38" s="214">
        <v>7.3875534000000007E-2</v>
      </c>
      <c r="O38" s="214">
        <v>7.3865770999999997E-2</v>
      </c>
      <c r="P38" s="214">
        <v>6.7647374999999996E-2</v>
      </c>
      <c r="Q38" s="214">
        <v>6.5207065999999994E-2</v>
      </c>
      <c r="R38" s="214">
        <v>3.7735757000000002E-2</v>
      </c>
      <c r="S38" s="214">
        <v>4.6906284999999999E-2</v>
      </c>
      <c r="T38" s="214">
        <v>5.7481765999999997E-2</v>
      </c>
      <c r="U38" s="214">
        <v>6.3542210000000002E-2</v>
      </c>
      <c r="V38" s="214">
        <v>6.2937717000000004E-2</v>
      </c>
      <c r="W38" s="214">
        <v>6.1526271E-2</v>
      </c>
      <c r="X38" s="214">
        <v>6.5532831999999999E-2</v>
      </c>
      <c r="Y38" s="214">
        <v>6.6161330000000004E-2</v>
      </c>
      <c r="Z38" s="214">
        <v>6.6603605999999996E-2</v>
      </c>
      <c r="AA38" s="214">
        <v>6.3623842999999999E-2</v>
      </c>
      <c r="AB38" s="214">
        <v>5.0555822E-2</v>
      </c>
      <c r="AC38" s="214">
        <v>6.4766035E-2</v>
      </c>
      <c r="AD38" s="214">
        <v>6.2331617999999998E-2</v>
      </c>
      <c r="AE38" s="214">
        <v>6.8944349000000002E-2</v>
      </c>
      <c r="AF38" s="214">
        <v>6.7645392999999998E-2</v>
      </c>
      <c r="AG38" s="214">
        <v>6.9433480000000006E-2</v>
      </c>
      <c r="AH38" s="214">
        <v>6.4306328999999995E-2</v>
      </c>
      <c r="AI38" s="214">
        <v>6.2036926999999999E-2</v>
      </c>
      <c r="AJ38" s="214">
        <v>7.1307403000000005E-2</v>
      </c>
      <c r="AK38" s="214">
        <v>7.1495755999999994E-2</v>
      </c>
      <c r="AL38" s="214">
        <v>7.3048482999999997E-2</v>
      </c>
      <c r="AM38" s="214">
        <v>7.0949164999999995E-2</v>
      </c>
      <c r="AN38" s="214">
        <v>6.2490577999999998E-2</v>
      </c>
      <c r="AO38" s="214">
        <v>6.9757608999999998E-2</v>
      </c>
      <c r="AP38" s="214">
        <v>6.4087588000000001E-2</v>
      </c>
      <c r="AQ38" s="214">
        <v>6.9272559999999997E-2</v>
      </c>
      <c r="AR38" s="214">
        <v>6.9150627000000006E-2</v>
      </c>
      <c r="AS38" s="214">
        <v>6.9658050999999999E-2</v>
      </c>
      <c r="AT38" s="214">
        <v>6.7430272999999999E-2</v>
      </c>
      <c r="AU38" s="214">
        <v>6.0068626999999999E-2</v>
      </c>
      <c r="AV38" s="214">
        <v>6.9543595E-2</v>
      </c>
      <c r="AW38" s="214">
        <v>6.9639702999999997E-2</v>
      </c>
      <c r="AX38" s="214">
        <v>6.6380624999999999E-2</v>
      </c>
      <c r="AY38" s="214">
        <v>6.8830973000000004E-2</v>
      </c>
      <c r="AZ38" s="214">
        <v>6.2006827E-2</v>
      </c>
      <c r="BA38" s="214">
        <v>6.7920419999999995E-2</v>
      </c>
      <c r="BB38" s="214">
        <v>6.7902599999999994E-2</v>
      </c>
      <c r="BC38" s="214">
        <v>7.0228200000000005E-2</v>
      </c>
      <c r="BD38" s="214">
        <v>6.7153000000000004E-2</v>
      </c>
      <c r="BE38" s="263">
        <v>6.9941500000000004E-2</v>
      </c>
      <c r="BF38" s="263">
        <v>6.9862900000000006E-2</v>
      </c>
      <c r="BG38" s="263">
        <v>6.5897499999999998E-2</v>
      </c>
      <c r="BH38" s="263">
        <v>6.6193399999999999E-2</v>
      </c>
      <c r="BI38" s="263">
        <v>6.6893499999999995E-2</v>
      </c>
      <c r="BJ38" s="263">
        <v>6.7735400000000001E-2</v>
      </c>
      <c r="BK38" s="263">
        <v>7.00929E-2</v>
      </c>
      <c r="BL38" s="263">
        <v>6.3886899999999996E-2</v>
      </c>
      <c r="BM38" s="263">
        <v>6.8940600000000005E-2</v>
      </c>
      <c r="BN38" s="263">
        <v>6.5361500000000003E-2</v>
      </c>
      <c r="BO38" s="263">
        <v>6.9670999999999997E-2</v>
      </c>
      <c r="BP38" s="263">
        <v>6.9039299999999998E-2</v>
      </c>
      <c r="BQ38" s="263">
        <v>7.0836999999999997E-2</v>
      </c>
      <c r="BR38" s="263">
        <v>7.0448399999999994E-2</v>
      </c>
      <c r="BS38" s="263">
        <v>6.54975E-2</v>
      </c>
      <c r="BT38" s="263">
        <v>6.8101200000000001E-2</v>
      </c>
      <c r="BU38" s="263">
        <v>6.8904599999999996E-2</v>
      </c>
      <c r="BV38" s="263">
        <v>6.9975800000000005E-2</v>
      </c>
    </row>
    <row r="39" spans="1:74" s="131" customFormat="1" ht="12" customHeight="1" x14ac:dyDescent="0.25">
      <c r="A39" s="442" t="s">
        <v>43</v>
      </c>
      <c r="B39" s="444" t="s">
        <v>1012</v>
      </c>
      <c r="C39" s="214">
        <v>9.2141963162000004E-2</v>
      </c>
      <c r="D39" s="214">
        <v>9.3240121940000004E-2</v>
      </c>
      <c r="E39" s="214">
        <v>9.8118403404999999E-2</v>
      </c>
      <c r="F39" s="214">
        <v>9.6459444069999997E-2</v>
      </c>
      <c r="G39" s="214">
        <v>0.10606237547</v>
      </c>
      <c r="H39" s="214">
        <v>0.10328245912</v>
      </c>
      <c r="I39" s="214">
        <v>0.10355929032</v>
      </c>
      <c r="J39" s="214">
        <v>0.10277786849999999</v>
      </c>
      <c r="K39" s="214">
        <v>9.5932876259999994E-2</v>
      </c>
      <c r="L39" s="214">
        <v>0.10450944104</v>
      </c>
      <c r="M39" s="214">
        <v>0.10204189806</v>
      </c>
      <c r="N39" s="214">
        <v>0.10146138527</v>
      </c>
      <c r="O39" s="214">
        <v>9.8723579483000007E-2</v>
      </c>
      <c r="P39" s="214">
        <v>9.0569603156999995E-2</v>
      </c>
      <c r="Q39" s="214">
        <v>7.8805475235999997E-2</v>
      </c>
      <c r="R39" s="214">
        <v>5.6163646880000001E-2</v>
      </c>
      <c r="S39" s="214">
        <v>8.1316993827E-2</v>
      </c>
      <c r="T39" s="214">
        <v>9.3573354179999998E-2</v>
      </c>
      <c r="U39" s="214">
        <v>9.3113153236999993E-2</v>
      </c>
      <c r="V39" s="214">
        <v>9.2094190201000001E-2</v>
      </c>
      <c r="W39" s="214">
        <v>9.1359249609999998E-2</v>
      </c>
      <c r="X39" s="214">
        <v>8.7495811785000002E-2</v>
      </c>
      <c r="Y39" s="214">
        <v>8.9939236477000001E-2</v>
      </c>
      <c r="Z39" s="214">
        <v>9.1516317508000003E-2</v>
      </c>
      <c r="AA39" s="214">
        <v>8.0978339839000005E-2</v>
      </c>
      <c r="AB39" s="214">
        <v>7.6325874885999997E-2</v>
      </c>
      <c r="AC39" s="214">
        <v>9.5992126198000002E-2</v>
      </c>
      <c r="AD39" s="214">
        <v>9.0527110384000006E-2</v>
      </c>
      <c r="AE39" s="214">
        <v>0.10240480128</v>
      </c>
      <c r="AF39" s="214">
        <v>0.10028883672</v>
      </c>
      <c r="AG39" s="214">
        <v>0.10322405145999999</v>
      </c>
      <c r="AH39" s="214">
        <v>0.10012214982000001</v>
      </c>
      <c r="AI39" s="214">
        <v>9.4590377843999998E-2</v>
      </c>
      <c r="AJ39" s="214">
        <v>0.10456664897</v>
      </c>
      <c r="AK39" s="214">
        <v>9.9287607607999998E-2</v>
      </c>
      <c r="AL39" s="214">
        <v>9.8563683924000001E-2</v>
      </c>
      <c r="AM39" s="214">
        <v>8.8812620600000003E-2</v>
      </c>
      <c r="AN39" s="214">
        <v>8.3523301980000006E-2</v>
      </c>
      <c r="AO39" s="214">
        <v>9.8250592132999998E-2</v>
      </c>
      <c r="AP39" s="214">
        <v>9.3118514821999995E-2</v>
      </c>
      <c r="AQ39" s="214">
        <v>9.9850722670999995E-2</v>
      </c>
      <c r="AR39" s="214">
        <v>0.10019880808999999</v>
      </c>
      <c r="AS39" s="214">
        <v>9.6779635094999997E-2</v>
      </c>
      <c r="AT39" s="214">
        <v>0.10321417058</v>
      </c>
      <c r="AU39" s="214">
        <v>9.1726328846000002E-2</v>
      </c>
      <c r="AV39" s="214">
        <v>0.10201594657</v>
      </c>
      <c r="AW39" s="214">
        <v>9.7080407627000001E-2</v>
      </c>
      <c r="AX39" s="214">
        <v>9.4813879850000005E-2</v>
      </c>
      <c r="AY39" s="214">
        <v>9.4491625588000006E-2</v>
      </c>
      <c r="AZ39" s="214">
        <v>8.5080288569000004E-2</v>
      </c>
      <c r="BA39" s="214">
        <v>9.9895299914999999E-2</v>
      </c>
      <c r="BB39" s="214">
        <v>9.3537150210000003E-2</v>
      </c>
      <c r="BC39" s="214">
        <v>0.10382082808</v>
      </c>
      <c r="BD39" s="214">
        <v>0.10486628797</v>
      </c>
      <c r="BE39" s="263">
        <v>0.1043148</v>
      </c>
      <c r="BF39" s="263">
        <v>0.1055677</v>
      </c>
      <c r="BG39" s="263">
        <v>9.7243599999999999E-2</v>
      </c>
      <c r="BH39" s="263">
        <v>9.8989900000000006E-2</v>
      </c>
      <c r="BI39" s="263">
        <v>9.6287800000000007E-2</v>
      </c>
      <c r="BJ39" s="263">
        <v>9.6394800000000003E-2</v>
      </c>
      <c r="BK39" s="263">
        <v>9.4384700000000002E-2</v>
      </c>
      <c r="BL39" s="263">
        <v>9.13408E-2</v>
      </c>
      <c r="BM39" s="263">
        <v>9.9009299999999995E-2</v>
      </c>
      <c r="BN39" s="263">
        <v>9.5226900000000003E-2</v>
      </c>
      <c r="BO39" s="263">
        <v>0.1033401</v>
      </c>
      <c r="BP39" s="263">
        <v>0.10322489999999999</v>
      </c>
      <c r="BQ39" s="263">
        <v>0.1052439</v>
      </c>
      <c r="BR39" s="263">
        <v>0.1058564</v>
      </c>
      <c r="BS39" s="263">
        <v>9.5737900000000001E-2</v>
      </c>
      <c r="BT39" s="263">
        <v>0.1011339</v>
      </c>
      <c r="BU39" s="263">
        <v>9.8444900000000002E-2</v>
      </c>
      <c r="BV39" s="263">
        <v>9.8687999999999998E-2</v>
      </c>
    </row>
    <row r="40" spans="1:74" s="131" customFormat="1" ht="12" customHeight="1" x14ac:dyDescent="0.25">
      <c r="A40" s="439" t="s">
        <v>31</v>
      </c>
      <c r="B40" s="444" t="s">
        <v>440</v>
      </c>
      <c r="C40" s="214">
        <v>1.7762196000000001E-2</v>
      </c>
      <c r="D40" s="214">
        <v>1.6373886000000001E-2</v>
      </c>
      <c r="E40" s="214">
        <v>1.8051965E-2</v>
      </c>
      <c r="F40" s="214">
        <v>1.6378554E-2</v>
      </c>
      <c r="G40" s="214">
        <v>1.7334146000000002E-2</v>
      </c>
      <c r="H40" s="214">
        <v>1.7039393E-2</v>
      </c>
      <c r="I40" s="214">
        <v>1.7632476000000001E-2</v>
      </c>
      <c r="J40" s="214">
        <v>1.7790813999999999E-2</v>
      </c>
      <c r="K40" s="214">
        <v>1.7389557E-2</v>
      </c>
      <c r="L40" s="214">
        <v>1.5547369E-2</v>
      </c>
      <c r="M40" s="214">
        <v>1.3971625999999999E-2</v>
      </c>
      <c r="N40" s="214">
        <v>1.5919727000000002E-2</v>
      </c>
      <c r="O40" s="214">
        <v>1.5438823000000001E-2</v>
      </c>
      <c r="P40" s="214">
        <v>1.5816388000000001E-2</v>
      </c>
      <c r="Q40" s="214">
        <v>1.8223547E-2</v>
      </c>
      <c r="R40" s="214">
        <v>1.7294149000000002E-2</v>
      </c>
      <c r="S40" s="214">
        <v>1.7321422999999999E-2</v>
      </c>
      <c r="T40" s="214">
        <v>1.6375140999999999E-2</v>
      </c>
      <c r="U40" s="214">
        <v>1.7049808E-2</v>
      </c>
      <c r="V40" s="214">
        <v>1.6977368E-2</v>
      </c>
      <c r="W40" s="214">
        <v>1.6496855000000001E-2</v>
      </c>
      <c r="X40" s="214">
        <v>1.6666462999999999E-2</v>
      </c>
      <c r="Y40" s="214">
        <v>1.7468101999999999E-2</v>
      </c>
      <c r="Z40" s="214">
        <v>1.7676905999999999E-2</v>
      </c>
      <c r="AA40" s="214">
        <v>1.7304098E-2</v>
      </c>
      <c r="AB40" s="214">
        <v>1.6255676E-2</v>
      </c>
      <c r="AC40" s="214">
        <v>1.637597E-2</v>
      </c>
      <c r="AD40" s="214">
        <v>1.6608081E-2</v>
      </c>
      <c r="AE40" s="214">
        <v>1.7195796999999999E-2</v>
      </c>
      <c r="AF40" s="214">
        <v>1.6515545E-2</v>
      </c>
      <c r="AG40" s="214">
        <v>1.7338676000000001E-2</v>
      </c>
      <c r="AH40" s="214">
        <v>1.7217207000000002E-2</v>
      </c>
      <c r="AI40" s="214">
        <v>1.7098537E-2</v>
      </c>
      <c r="AJ40" s="214">
        <v>1.7056761E-2</v>
      </c>
      <c r="AK40" s="214">
        <v>1.7296296999999999E-2</v>
      </c>
      <c r="AL40" s="214">
        <v>1.8521378000000002E-2</v>
      </c>
      <c r="AM40" s="214">
        <v>1.9243092E-2</v>
      </c>
      <c r="AN40" s="214">
        <v>1.6460107000000002E-2</v>
      </c>
      <c r="AO40" s="214">
        <v>1.7563483000000001E-2</v>
      </c>
      <c r="AP40" s="214">
        <v>1.7006697000000001E-2</v>
      </c>
      <c r="AQ40" s="214">
        <v>1.7632894999999999E-2</v>
      </c>
      <c r="AR40" s="214">
        <v>1.7277066000000001E-2</v>
      </c>
      <c r="AS40" s="214">
        <v>1.8111975999999998E-2</v>
      </c>
      <c r="AT40" s="214">
        <v>1.8148691000000002E-2</v>
      </c>
      <c r="AU40" s="214">
        <v>1.7707648999999999E-2</v>
      </c>
      <c r="AV40" s="214">
        <v>1.7281922000000002E-2</v>
      </c>
      <c r="AW40" s="214">
        <v>1.8210123000000002E-2</v>
      </c>
      <c r="AX40" s="214">
        <v>1.9222050000000001E-2</v>
      </c>
      <c r="AY40" s="214">
        <v>1.7898018000000002E-2</v>
      </c>
      <c r="AZ40" s="214">
        <v>1.6513666E-2</v>
      </c>
      <c r="BA40" s="214">
        <v>1.7502269000000001E-2</v>
      </c>
      <c r="BB40" s="214">
        <v>1.7361199000000001E-2</v>
      </c>
      <c r="BC40" s="214">
        <v>1.5093799999999999E-2</v>
      </c>
      <c r="BD40" s="214">
        <v>1.6843899999999998E-2</v>
      </c>
      <c r="BE40" s="263">
        <v>1.78158E-2</v>
      </c>
      <c r="BF40" s="263">
        <v>1.8114000000000002E-2</v>
      </c>
      <c r="BG40" s="263">
        <v>1.7481199999999999E-2</v>
      </c>
      <c r="BH40" s="263">
        <v>1.7168300000000001E-2</v>
      </c>
      <c r="BI40" s="263">
        <v>1.7568299999999999E-2</v>
      </c>
      <c r="BJ40" s="263">
        <v>1.86371E-2</v>
      </c>
      <c r="BK40" s="263">
        <v>1.8214299999999999E-2</v>
      </c>
      <c r="BL40" s="263">
        <v>1.7247499999999999E-2</v>
      </c>
      <c r="BM40" s="263">
        <v>1.7478400000000002E-2</v>
      </c>
      <c r="BN40" s="263">
        <v>1.3206300000000001E-2</v>
      </c>
      <c r="BO40" s="263">
        <v>1.44907E-2</v>
      </c>
      <c r="BP40" s="263">
        <v>1.5130899999999999E-2</v>
      </c>
      <c r="BQ40" s="263">
        <v>1.7565899999999999E-2</v>
      </c>
      <c r="BR40" s="263">
        <v>1.8262199999999999E-2</v>
      </c>
      <c r="BS40" s="263">
        <v>1.7448600000000002E-2</v>
      </c>
      <c r="BT40" s="263">
        <v>1.6163400000000001E-2</v>
      </c>
      <c r="BU40" s="263">
        <v>1.7668900000000001E-2</v>
      </c>
      <c r="BV40" s="263">
        <v>1.8038999999999999E-2</v>
      </c>
    </row>
    <row r="41" spans="1:74" s="131" customFormat="1" ht="12" customHeight="1" x14ac:dyDescent="0.25">
      <c r="A41" s="439" t="s">
        <v>30</v>
      </c>
      <c r="B41" s="444" t="s">
        <v>48</v>
      </c>
      <c r="C41" s="214">
        <v>0.220675697</v>
      </c>
      <c r="D41" s="214">
        <v>0.20361390600000001</v>
      </c>
      <c r="E41" s="214">
        <v>0.23434613500000001</v>
      </c>
      <c r="F41" s="214">
        <v>0.24757175300000001</v>
      </c>
      <c r="G41" s="214">
        <v>0.28460818799999998</v>
      </c>
      <c r="H41" s="214">
        <v>0.249864014</v>
      </c>
      <c r="I41" s="214">
        <v>0.221366171</v>
      </c>
      <c r="J41" s="214">
        <v>0.200927562</v>
      </c>
      <c r="K41" s="214">
        <v>0.16486073800000001</v>
      </c>
      <c r="L41" s="214">
        <v>0.16290342899999999</v>
      </c>
      <c r="M41" s="214">
        <v>0.179916399</v>
      </c>
      <c r="N41" s="214">
        <v>0.19113433599999999</v>
      </c>
      <c r="O41" s="214">
        <v>0.214772714</v>
      </c>
      <c r="P41" s="214">
        <v>0.226785298</v>
      </c>
      <c r="Q41" s="214">
        <v>0.208856394</v>
      </c>
      <c r="R41" s="214">
        <v>0.20334490699999999</v>
      </c>
      <c r="S41" s="214">
        <v>0.26280099899999998</v>
      </c>
      <c r="T41" s="214">
        <v>0.24547059700000001</v>
      </c>
      <c r="U41" s="214">
        <v>0.234445181</v>
      </c>
      <c r="V41" s="214">
        <v>0.20412695</v>
      </c>
      <c r="W41" s="214">
        <v>0.163757126</v>
      </c>
      <c r="X41" s="214">
        <v>0.16491083000000001</v>
      </c>
      <c r="Y41" s="214">
        <v>0.183165943</v>
      </c>
      <c r="Z41" s="214">
        <v>0.18855929599999999</v>
      </c>
      <c r="AA41" s="214">
        <v>0.21720900000000001</v>
      </c>
      <c r="AB41" s="214">
        <v>0.17808728700000001</v>
      </c>
      <c r="AC41" s="214">
        <v>0.18767351900000001</v>
      </c>
      <c r="AD41" s="214">
        <v>0.17147479299999999</v>
      </c>
      <c r="AE41" s="214">
        <v>0.20614447699999999</v>
      </c>
      <c r="AF41" s="214">
        <v>0.20742787700000001</v>
      </c>
      <c r="AG41" s="214">
        <v>0.195430399</v>
      </c>
      <c r="AH41" s="214">
        <v>0.17978213400000001</v>
      </c>
      <c r="AI41" s="214">
        <v>0.150544925</v>
      </c>
      <c r="AJ41" s="214">
        <v>0.15152368799999999</v>
      </c>
      <c r="AK41" s="214">
        <v>0.17133702000000001</v>
      </c>
      <c r="AL41" s="214">
        <v>0.208381228</v>
      </c>
      <c r="AM41" s="214">
        <v>0.231823793</v>
      </c>
      <c r="AN41" s="214">
        <v>0.202558557</v>
      </c>
      <c r="AO41" s="214">
        <v>0.22425001</v>
      </c>
      <c r="AP41" s="214">
        <v>0.17310281999999999</v>
      </c>
      <c r="AQ41" s="214">
        <v>0.20404315100000001</v>
      </c>
      <c r="AR41" s="214">
        <v>0.23783530999999999</v>
      </c>
      <c r="AS41" s="214">
        <v>0.213961278</v>
      </c>
      <c r="AT41" s="214">
        <v>0.19203099200000001</v>
      </c>
      <c r="AU41" s="214">
        <v>0.14868677</v>
      </c>
      <c r="AV41" s="214">
        <v>0.12946006700000001</v>
      </c>
      <c r="AW41" s="214">
        <v>0.165951817</v>
      </c>
      <c r="AX41" s="214">
        <v>0.19341885</v>
      </c>
      <c r="AY41" s="214">
        <v>0.203008045</v>
      </c>
      <c r="AZ41" s="214">
        <v>0.17102841599999999</v>
      </c>
      <c r="BA41" s="214">
        <v>0.18245324900000001</v>
      </c>
      <c r="BB41" s="214">
        <v>0.17555209999999999</v>
      </c>
      <c r="BC41" s="214">
        <v>0.2546968</v>
      </c>
      <c r="BD41" s="214">
        <v>0.21565860000000001</v>
      </c>
      <c r="BE41" s="263">
        <v>0.20603160000000001</v>
      </c>
      <c r="BF41" s="263">
        <v>0.1936794</v>
      </c>
      <c r="BG41" s="263">
        <v>0.1664234</v>
      </c>
      <c r="BH41" s="263">
        <v>0.1644658</v>
      </c>
      <c r="BI41" s="263">
        <v>0.18462870000000001</v>
      </c>
      <c r="BJ41" s="263">
        <v>0.2058468</v>
      </c>
      <c r="BK41" s="263">
        <v>0.22313040000000001</v>
      </c>
      <c r="BL41" s="263">
        <v>0.20889260000000001</v>
      </c>
      <c r="BM41" s="263">
        <v>0.22281229999999999</v>
      </c>
      <c r="BN41" s="263">
        <v>0.22026200000000001</v>
      </c>
      <c r="BO41" s="263">
        <v>0.2527413</v>
      </c>
      <c r="BP41" s="263">
        <v>0.2476785</v>
      </c>
      <c r="BQ41" s="263">
        <v>0.2279928</v>
      </c>
      <c r="BR41" s="263">
        <v>0.1949119</v>
      </c>
      <c r="BS41" s="263">
        <v>0.1623358</v>
      </c>
      <c r="BT41" s="263">
        <v>0.1614313</v>
      </c>
      <c r="BU41" s="263">
        <v>0.1784983</v>
      </c>
      <c r="BV41" s="263">
        <v>0.1985073</v>
      </c>
    </row>
    <row r="42" spans="1:74" s="131" customFormat="1" ht="12" customHeight="1" x14ac:dyDescent="0.25">
      <c r="A42" s="439" t="s">
        <v>32</v>
      </c>
      <c r="B42" s="444" t="s">
        <v>1312</v>
      </c>
      <c r="C42" s="214">
        <v>5.2336924600000001E-2</v>
      </c>
      <c r="D42" s="214">
        <v>5.6286123549999997E-2</v>
      </c>
      <c r="E42" s="214">
        <v>8.3846595516999994E-2</v>
      </c>
      <c r="F42" s="214">
        <v>9.5001377642999998E-2</v>
      </c>
      <c r="G42" s="214">
        <v>0.10191534183000001</v>
      </c>
      <c r="H42" s="214">
        <v>0.10971101978</v>
      </c>
      <c r="I42" s="214">
        <v>0.11282798891</v>
      </c>
      <c r="J42" s="214">
        <v>0.10894826561</v>
      </c>
      <c r="K42" s="214">
        <v>9.5149036438000004E-2</v>
      </c>
      <c r="L42" s="214">
        <v>8.4701137800000006E-2</v>
      </c>
      <c r="M42" s="214">
        <v>6.2801579001999994E-2</v>
      </c>
      <c r="N42" s="214">
        <v>5.2750135645000001E-2</v>
      </c>
      <c r="O42" s="214">
        <v>6.3001489925000001E-2</v>
      </c>
      <c r="P42" s="214">
        <v>7.5874591253000001E-2</v>
      </c>
      <c r="Q42" s="214">
        <v>9.1068349758999995E-2</v>
      </c>
      <c r="R42" s="214">
        <v>0.10889401324</v>
      </c>
      <c r="S42" s="214">
        <v>0.12875319666999999</v>
      </c>
      <c r="T42" s="214">
        <v>0.12877646691</v>
      </c>
      <c r="U42" s="214">
        <v>0.13856428591</v>
      </c>
      <c r="V42" s="214">
        <v>0.12507890861000001</v>
      </c>
      <c r="W42" s="214">
        <v>0.10626778475</v>
      </c>
      <c r="X42" s="214">
        <v>9.6341073420999998E-2</v>
      </c>
      <c r="Y42" s="214">
        <v>7.8334931965999999E-2</v>
      </c>
      <c r="Z42" s="214">
        <v>7.0371236365999998E-2</v>
      </c>
      <c r="AA42" s="214">
        <v>7.7161990545000003E-2</v>
      </c>
      <c r="AB42" s="214">
        <v>8.5909253101999997E-2</v>
      </c>
      <c r="AC42" s="214">
        <v>0.12455046026</v>
      </c>
      <c r="AD42" s="214">
        <v>0.14326280956000001</v>
      </c>
      <c r="AE42" s="214">
        <v>0.16171238149</v>
      </c>
      <c r="AF42" s="214">
        <v>0.15986276505999999</v>
      </c>
      <c r="AG42" s="214">
        <v>0.16068557367</v>
      </c>
      <c r="AH42" s="214">
        <v>0.15596779049000001</v>
      </c>
      <c r="AI42" s="214">
        <v>0.14366517947999999</v>
      </c>
      <c r="AJ42" s="214">
        <v>0.12086626568</v>
      </c>
      <c r="AK42" s="214">
        <v>0.10211937785</v>
      </c>
      <c r="AL42" s="214">
        <v>8.4107350479999995E-2</v>
      </c>
      <c r="AM42" s="214">
        <v>0.10457180608</v>
      </c>
      <c r="AN42" s="214">
        <v>0.11812663437</v>
      </c>
      <c r="AO42" s="214">
        <v>0.15398018016000001</v>
      </c>
      <c r="AP42" s="214">
        <v>0.17299439218000001</v>
      </c>
      <c r="AQ42" s="214">
        <v>0.19357568583000001</v>
      </c>
      <c r="AR42" s="214">
        <v>0.20111771416999999</v>
      </c>
      <c r="AS42" s="214">
        <v>0.20055047911000001</v>
      </c>
      <c r="AT42" s="214">
        <v>0.1865241296</v>
      </c>
      <c r="AU42" s="214">
        <v>0.17198078711000001</v>
      </c>
      <c r="AV42" s="214">
        <v>0.15601262801999999</v>
      </c>
      <c r="AW42" s="214">
        <v>0.11336146430000001</v>
      </c>
      <c r="AX42" s="214">
        <v>9.7034344558999994E-2</v>
      </c>
      <c r="AY42" s="214">
        <v>0.11112059249</v>
      </c>
      <c r="AZ42" s="214">
        <v>0.12595757555000001</v>
      </c>
      <c r="BA42" s="214">
        <v>0.16797677724999999</v>
      </c>
      <c r="BB42" s="214">
        <v>0.19873906464999999</v>
      </c>
      <c r="BC42" s="214">
        <v>0.23188722000000001</v>
      </c>
      <c r="BD42" s="214">
        <v>0.24212856999999999</v>
      </c>
      <c r="BE42" s="263">
        <v>0.2469682</v>
      </c>
      <c r="BF42" s="263">
        <v>0.23748530000000001</v>
      </c>
      <c r="BG42" s="263">
        <v>0.2153661</v>
      </c>
      <c r="BH42" s="263">
        <v>0.199764</v>
      </c>
      <c r="BI42" s="263">
        <v>0.1476932</v>
      </c>
      <c r="BJ42" s="263">
        <v>0.1296911</v>
      </c>
      <c r="BK42" s="263">
        <v>0.14585480000000001</v>
      </c>
      <c r="BL42" s="263">
        <v>0.17285719999999999</v>
      </c>
      <c r="BM42" s="263">
        <v>0.2295633</v>
      </c>
      <c r="BN42" s="263">
        <v>0.26453300000000002</v>
      </c>
      <c r="BO42" s="263">
        <v>0.3104691</v>
      </c>
      <c r="BP42" s="263">
        <v>0.32829340000000001</v>
      </c>
      <c r="BQ42" s="263">
        <v>0.3312118</v>
      </c>
      <c r="BR42" s="263">
        <v>0.3152238</v>
      </c>
      <c r="BS42" s="263">
        <v>0.2860743</v>
      </c>
      <c r="BT42" s="263">
        <v>0.26332179999999999</v>
      </c>
      <c r="BU42" s="263">
        <v>0.1932826</v>
      </c>
      <c r="BV42" s="263">
        <v>0.1603879</v>
      </c>
    </row>
    <row r="43" spans="1:74" s="131" customFormat="1" ht="12" customHeight="1" x14ac:dyDescent="0.25">
      <c r="A43" s="415" t="s">
        <v>35</v>
      </c>
      <c r="B43" s="444" t="s">
        <v>805</v>
      </c>
      <c r="C43" s="214">
        <v>3.9485496000000002E-2</v>
      </c>
      <c r="D43" s="214">
        <v>3.5551074000000002E-2</v>
      </c>
      <c r="E43" s="214">
        <v>3.8428786E-2</v>
      </c>
      <c r="F43" s="214">
        <v>3.5559329000000001E-2</v>
      </c>
      <c r="G43" s="214">
        <v>3.6011205999999997E-2</v>
      </c>
      <c r="H43" s="214">
        <v>3.6189988999999999E-2</v>
      </c>
      <c r="I43" s="214">
        <v>3.6536956000000002E-2</v>
      </c>
      <c r="J43" s="214">
        <v>3.7000975999999998E-2</v>
      </c>
      <c r="K43" s="214">
        <v>3.4604369000000003E-2</v>
      </c>
      <c r="L43" s="214">
        <v>3.7279246000000002E-2</v>
      </c>
      <c r="M43" s="214">
        <v>3.6963159000000002E-2</v>
      </c>
      <c r="N43" s="214">
        <v>3.8835986000000003E-2</v>
      </c>
      <c r="O43" s="214">
        <v>3.9660246000000003E-2</v>
      </c>
      <c r="P43" s="214">
        <v>3.6438415000000002E-2</v>
      </c>
      <c r="Q43" s="214">
        <v>3.9023346E-2</v>
      </c>
      <c r="R43" s="214">
        <v>3.6510069999999999E-2</v>
      </c>
      <c r="S43" s="214">
        <v>3.7236096000000003E-2</v>
      </c>
      <c r="T43" s="214">
        <v>3.4279259999999999E-2</v>
      </c>
      <c r="U43" s="214">
        <v>3.5906116000000002E-2</v>
      </c>
      <c r="V43" s="214">
        <v>3.6431826E-2</v>
      </c>
      <c r="W43" s="214">
        <v>3.425135E-2</v>
      </c>
      <c r="X43" s="214">
        <v>3.6323016E-2</v>
      </c>
      <c r="Y43" s="214">
        <v>3.5730430000000001E-2</v>
      </c>
      <c r="Z43" s="214">
        <v>3.7943866E-2</v>
      </c>
      <c r="AA43" s="214">
        <v>3.8371205999999998E-2</v>
      </c>
      <c r="AB43" s="214">
        <v>3.3864263999999998E-2</v>
      </c>
      <c r="AC43" s="214">
        <v>3.7855236E-2</v>
      </c>
      <c r="AD43" s="214">
        <v>3.5515089E-2</v>
      </c>
      <c r="AE43" s="214">
        <v>3.6402636000000002E-2</v>
      </c>
      <c r="AF43" s="214">
        <v>3.4237679E-2</v>
      </c>
      <c r="AG43" s="214">
        <v>3.5668616E-2</v>
      </c>
      <c r="AH43" s="214">
        <v>3.5271916E-2</v>
      </c>
      <c r="AI43" s="214">
        <v>3.4478239000000001E-2</v>
      </c>
      <c r="AJ43" s="214">
        <v>3.5374266000000001E-2</v>
      </c>
      <c r="AK43" s="214">
        <v>3.5234478999999999E-2</v>
      </c>
      <c r="AL43" s="214">
        <v>3.7993675999999997E-2</v>
      </c>
      <c r="AM43" s="214">
        <v>3.6571185999999999E-2</v>
      </c>
      <c r="AN43" s="214">
        <v>3.3163034000000001E-2</v>
      </c>
      <c r="AO43" s="214">
        <v>3.6747316000000002E-2</v>
      </c>
      <c r="AP43" s="214">
        <v>3.3770039000000002E-2</v>
      </c>
      <c r="AQ43" s="214">
        <v>3.4807096000000003E-2</v>
      </c>
      <c r="AR43" s="214">
        <v>3.3373278999999999E-2</v>
      </c>
      <c r="AS43" s="214">
        <v>3.4139756E-2</v>
      </c>
      <c r="AT43" s="214">
        <v>3.3439905999999998E-2</v>
      </c>
      <c r="AU43" s="214">
        <v>3.1625478999999998E-2</v>
      </c>
      <c r="AV43" s="214">
        <v>3.4090466E-2</v>
      </c>
      <c r="AW43" s="214">
        <v>3.4247869E-2</v>
      </c>
      <c r="AX43" s="214">
        <v>3.4853825999999997E-2</v>
      </c>
      <c r="AY43" s="214">
        <v>3.6181326E-2</v>
      </c>
      <c r="AZ43" s="214">
        <v>3.1943704000000003E-2</v>
      </c>
      <c r="BA43" s="214">
        <v>3.4450566000000002E-2</v>
      </c>
      <c r="BB43" s="214">
        <v>3.3026100000000003E-2</v>
      </c>
      <c r="BC43" s="214">
        <v>3.4129699999999999E-2</v>
      </c>
      <c r="BD43" s="214">
        <v>3.2678100000000002E-2</v>
      </c>
      <c r="BE43" s="263">
        <v>3.3896000000000003E-2</v>
      </c>
      <c r="BF43" s="263">
        <v>3.3726600000000002E-2</v>
      </c>
      <c r="BG43" s="263">
        <v>3.2051200000000002E-2</v>
      </c>
      <c r="BH43" s="263">
        <v>3.3716700000000002E-2</v>
      </c>
      <c r="BI43" s="263">
        <v>3.2771700000000001E-2</v>
      </c>
      <c r="BJ43" s="263">
        <v>3.4735099999999998E-2</v>
      </c>
      <c r="BK43" s="263">
        <v>3.5553099999999997E-2</v>
      </c>
      <c r="BL43" s="263">
        <v>3.2761499999999999E-2</v>
      </c>
      <c r="BM43" s="263">
        <v>3.4682699999999997E-2</v>
      </c>
      <c r="BN43" s="263">
        <v>3.2705499999999998E-2</v>
      </c>
      <c r="BO43" s="263">
        <v>3.42709E-2</v>
      </c>
      <c r="BP43" s="263">
        <v>3.3049099999999998E-2</v>
      </c>
      <c r="BQ43" s="263">
        <v>3.4114199999999997E-2</v>
      </c>
      <c r="BR43" s="263">
        <v>3.3708200000000001E-2</v>
      </c>
      <c r="BS43" s="263">
        <v>3.2023900000000001E-2</v>
      </c>
      <c r="BT43" s="263">
        <v>3.3715000000000002E-2</v>
      </c>
      <c r="BU43" s="263">
        <v>3.2630399999999997E-2</v>
      </c>
      <c r="BV43" s="263">
        <v>3.4626999999999998E-2</v>
      </c>
    </row>
    <row r="44" spans="1:74" s="131" customFormat="1" ht="12" customHeight="1" x14ac:dyDescent="0.25">
      <c r="A44" s="415" t="s">
        <v>34</v>
      </c>
      <c r="B44" s="444" t="s">
        <v>1010</v>
      </c>
      <c r="C44" s="214">
        <v>0.196585332</v>
      </c>
      <c r="D44" s="214">
        <v>0.17616796600000001</v>
      </c>
      <c r="E44" s="214">
        <v>0.18954127200000001</v>
      </c>
      <c r="F44" s="214">
        <v>0.17795051000000001</v>
      </c>
      <c r="G44" s="214">
        <v>0.185527522</v>
      </c>
      <c r="H44" s="214">
        <v>0.18242332999999999</v>
      </c>
      <c r="I44" s="214">
        <v>0.192530272</v>
      </c>
      <c r="J44" s="214">
        <v>0.19348348200000001</v>
      </c>
      <c r="K44" s="214">
        <v>0.18203262000000001</v>
      </c>
      <c r="L44" s="214">
        <v>0.18496776200000001</v>
      </c>
      <c r="M44" s="214">
        <v>0.18403543</v>
      </c>
      <c r="N44" s="214">
        <v>0.19206943200000001</v>
      </c>
      <c r="O44" s="214">
        <v>0.18195018900000001</v>
      </c>
      <c r="P44" s="214">
        <v>0.171070736</v>
      </c>
      <c r="Q44" s="214">
        <v>0.17778269899999999</v>
      </c>
      <c r="R44" s="214">
        <v>0.16704865699999999</v>
      </c>
      <c r="S44" s="214">
        <v>0.17222232900000001</v>
      </c>
      <c r="T44" s="214">
        <v>0.165228767</v>
      </c>
      <c r="U44" s="214">
        <v>0.17086995899999999</v>
      </c>
      <c r="V44" s="214">
        <v>0.173294329</v>
      </c>
      <c r="W44" s="214">
        <v>0.16522097699999999</v>
      </c>
      <c r="X44" s="214">
        <v>0.17082703900000001</v>
      </c>
      <c r="Y44" s="214">
        <v>0.17035882699999999</v>
      </c>
      <c r="Z44" s="214">
        <v>0.17884567900000001</v>
      </c>
      <c r="AA44" s="214">
        <v>0.179601026</v>
      </c>
      <c r="AB44" s="214">
        <v>0.16086505100000001</v>
      </c>
      <c r="AC44" s="214">
        <v>0.175509626</v>
      </c>
      <c r="AD44" s="214">
        <v>0.16951259900000001</v>
      </c>
      <c r="AE44" s="214">
        <v>0.17555869599999999</v>
      </c>
      <c r="AF44" s="214">
        <v>0.171784189</v>
      </c>
      <c r="AG44" s="214">
        <v>0.181115896</v>
      </c>
      <c r="AH44" s="214">
        <v>0.179604816</v>
      </c>
      <c r="AI44" s="214">
        <v>0.17179797899999999</v>
      </c>
      <c r="AJ44" s="214">
        <v>0.17183943600000001</v>
      </c>
      <c r="AK44" s="214">
        <v>0.16837877900000001</v>
      </c>
      <c r="AL44" s="214">
        <v>0.17870824599999999</v>
      </c>
      <c r="AM44" s="214">
        <v>0.180736961</v>
      </c>
      <c r="AN44" s="214">
        <v>0.16729390399999999</v>
      </c>
      <c r="AO44" s="214">
        <v>0.17484171100000001</v>
      </c>
      <c r="AP44" s="214">
        <v>0.16890880599999999</v>
      </c>
      <c r="AQ44" s="214">
        <v>0.178882291</v>
      </c>
      <c r="AR44" s="214">
        <v>0.17729075599999999</v>
      </c>
      <c r="AS44" s="214">
        <v>0.184202321</v>
      </c>
      <c r="AT44" s="214">
        <v>0.182626181</v>
      </c>
      <c r="AU44" s="214">
        <v>0.16738429599999999</v>
      </c>
      <c r="AV44" s="214">
        <v>0.16958749100000001</v>
      </c>
      <c r="AW44" s="214">
        <v>0.17148782600000001</v>
      </c>
      <c r="AX44" s="214">
        <v>0.177156441</v>
      </c>
      <c r="AY44" s="214">
        <v>0.18180299999999999</v>
      </c>
      <c r="AZ44" s="214">
        <v>0.160485181</v>
      </c>
      <c r="BA44" s="214">
        <v>0.173819209</v>
      </c>
      <c r="BB44" s="214">
        <v>0.16579176000000001</v>
      </c>
      <c r="BC44" s="214">
        <v>0.16994116000000001</v>
      </c>
      <c r="BD44" s="214">
        <v>0.17244910999999999</v>
      </c>
      <c r="BE44" s="263">
        <v>0.1846824</v>
      </c>
      <c r="BF44" s="263">
        <v>0.18503420000000001</v>
      </c>
      <c r="BG44" s="263">
        <v>0.1767128</v>
      </c>
      <c r="BH44" s="263">
        <v>0.18148349999999999</v>
      </c>
      <c r="BI44" s="263">
        <v>0.1781575</v>
      </c>
      <c r="BJ44" s="263">
        <v>0.1870716</v>
      </c>
      <c r="BK44" s="263">
        <v>0.1895647</v>
      </c>
      <c r="BL44" s="263">
        <v>0.1714851</v>
      </c>
      <c r="BM44" s="263">
        <v>0.1827329</v>
      </c>
      <c r="BN44" s="263">
        <v>0.17252020000000001</v>
      </c>
      <c r="BO44" s="263">
        <v>0.1794538</v>
      </c>
      <c r="BP44" s="263">
        <v>0.1787676</v>
      </c>
      <c r="BQ44" s="263">
        <v>0.18883829999999999</v>
      </c>
      <c r="BR44" s="263">
        <v>0.1873957</v>
      </c>
      <c r="BS44" s="263">
        <v>0.1783293</v>
      </c>
      <c r="BT44" s="263">
        <v>0.18241060000000001</v>
      </c>
      <c r="BU44" s="263">
        <v>0.1788526</v>
      </c>
      <c r="BV44" s="263">
        <v>0.18754979999999999</v>
      </c>
    </row>
    <row r="45" spans="1:74" s="131" customFormat="1" ht="12" customHeight="1" x14ac:dyDescent="0.25">
      <c r="A45" s="439" t="s">
        <v>94</v>
      </c>
      <c r="B45" s="444" t="s">
        <v>441</v>
      </c>
      <c r="C45" s="214">
        <v>0.21600581984</v>
      </c>
      <c r="D45" s="214">
        <v>0.20110187929000001</v>
      </c>
      <c r="E45" s="214">
        <v>0.22911298446</v>
      </c>
      <c r="F45" s="214">
        <v>0.25707197432000001</v>
      </c>
      <c r="G45" s="214">
        <v>0.22920860340999999</v>
      </c>
      <c r="H45" s="214">
        <v>0.19956985892000001</v>
      </c>
      <c r="I45" s="214">
        <v>0.19652910732000001</v>
      </c>
      <c r="J45" s="214">
        <v>0.17765530624</v>
      </c>
      <c r="K45" s="214">
        <v>0.21797403307999999</v>
      </c>
      <c r="L45" s="214">
        <v>0.24559932914999999</v>
      </c>
      <c r="M45" s="214">
        <v>0.22389566634999999</v>
      </c>
      <c r="N45" s="214">
        <v>0.2368556543</v>
      </c>
      <c r="O45" s="214">
        <v>0.24632800881</v>
      </c>
      <c r="P45" s="214">
        <v>0.25499347371999997</v>
      </c>
      <c r="Q45" s="214">
        <v>0.25682141662000002</v>
      </c>
      <c r="R45" s="214">
        <v>0.26061061658000001</v>
      </c>
      <c r="S45" s="214">
        <v>0.24857957146000001</v>
      </c>
      <c r="T45" s="214">
        <v>0.26421800020000002</v>
      </c>
      <c r="U45" s="214">
        <v>0.19977784911999999</v>
      </c>
      <c r="V45" s="214">
        <v>0.20130824171</v>
      </c>
      <c r="W45" s="214">
        <v>0.20253289488000001</v>
      </c>
      <c r="X45" s="214">
        <v>0.25176021574000002</v>
      </c>
      <c r="Y45" s="214">
        <v>0.28940325418000001</v>
      </c>
      <c r="Z45" s="214">
        <v>0.27948612581999999</v>
      </c>
      <c r="AA45" s="214">
        <v>0.26562646523</v>
      </c>
      <c r="AB45" s="214">
        <v>0.23604644026999999</v>
      </c>
      <c r="AC45" s="214">
        <v>0.34640742529000002</v>
      </c>
      <c r="AD45" s="214">
        <v>0.31950760196</v>
      </c>
      <c r="AE45" s="214">
        <v>0.29857717725999999</v>
      </c>
      <c r="AF45" s="214">
        <v>0.23567931734</v>
      </c>
      <c r="AG45" s="214">
        <v>0.19190703199</v>
      </c>
      <c r="AH45" s="214">
        <v>0.23924167112</v>
      </c>
      <c r="AI45" s="214">
        <v>0.25622922963</v>
      </c>
      <c r="AJ45" s="214">
        <v>0.28466936244000002</v>
      </c>
      <c r="AK45" s="214">
        <v>0.31590094514</v>
      </c>
      <c r="AL45" s="214">
        <v>0.35213025074999998</v>
      </c>
      <c r="AM45" s="214">
        <v>0.33649237049000003</v>
      </c>
      <c r="AN45" s="214">
        <v>0.33563921668000002</v>
      </c>
      <c r="AO45" s="214">
        <v>0.38009684571000002</v>
      </c>
      <c r="AP45" s="214">
        <v>0.40614661847</v>
      </c>
      <c r="AQ45" s="214">
        <v>0.36822106478</v>
      </c>
      <c r="AR45" s="214">
        <v>0.29589682193</v>
      </c>
      <c r="AS45" s="214">
        <v>0.25895490082</v>
      </c>
      <c r="AT45" s="214">
        <v>0.21523724376</v>
      </c>
      <c r="AU45" s="214">
        <v>0.23889672554999999</v>
      </c>
      <c r="AV45" s="214">
        <v>0.29007042565000002</v>
      </c>
      <c r="AW45" s="214">
        <v>0.36960470743000001</v>
      </c>
      <c r="AX45" s="214">
        <v>0.3471405951</v>
      </c>
      <c r="AY45" s="214">
        <v>0.34530998070000002</v>
      </c>
      <c r="AZ45" s="214">
        <v>0.37127581055999997</v>
      </c>
      <c r="BA45" s="214">
        <v>0.39195713828000001</v>
      </c>
      <c r="BB45" s="214">
        <v>0.37865777783999999</v>
      </c>
      <c r="BC45" s="214">
        <v>0.33498889999999998</v>
      </c>
      <c r="BD45" s="214">
        <v>0.275426</v>
      </c>
      <c r="BE45" s="263">
        <v>0.2536928</v>
      </c>
      <c r="BF45" s="263">
        <v>0.23415330000000001</v>
      </c>
      <c r="BG45" s="263">
        <v>0.26116549999999999</v>
      </c>
      <c r="BH45" s="263">
        <v>0.31721250000000001</v>
      </c>
      <c r="BI45" s="263">
        <v>0.38321850000000002</v>
      </c>
      <c r="BJ45" s="263">
        <v>0.37744450000000002</v>
      </c>
      <c r="BK45" s="263">
        <v>0.36825720000000001</v>
      </c>
      <c r="BL45" s="263">
        <v>0.41372120000000001</v>
      </c>
      <c r="BM45" s="263">
        <v>0.41453319999999999</v>
      </c>
      <c r="BN45" s="263">
        <v>0.38900390000000001</v>
      </c>
      <c r="BO45" s="263">
        <v>0.35249599999999998</v>
      </c>
      <c r="BP45" s="263">
        <v>0.29010649999999999</v>
      </c>
      <c r="BQ45" s="263">
        <v>0.26297009999999998</v>
      </c>
      <c r="BR45" s="263">
        <v>0.24335670000000001</v>
      </c>
      <c r="BS45" s="263">
        <v>0.27105010000000002</v>
      </c>
      <c r="BT45" s="263">
        <v>0.3252254</v>
      </c>
      <c r="BU45" s="263">
        <v>0.4099525</v>
      </c>
      <c r="BV45" s="263">
        <v>0.39089420000000002</v>
      </c>
    </row>
    <row r="46" spans="1:74" ht="12" customHeight="1" x14ac:dyDescent="0.25">
      <c r="A46" s="445" t="s">
        <v>24</v>
      </c>
      <c r="B46" s="446" t="s">
        <v>761</v>
      </c>
      <c r="C46" s="215">
        <v>0.92775870189999998</v>
      </c>
      <c r="D46" s="215">
        <v>0.86899100682999997</v>
      </c>
      <c r="E46" s="215">
        <v>0.98819135321999996</v>
      </c>
      <c r="F46" s="215">
        <v>1.0229920162999999</v>
      </c>
      <c r="G46" s="215">
        <v>1.0645903183000001</v>
      </c>
      <c r="H46" s="215">
        <v>0.99694661237000004</v>
      </c>
      <c r="I46" s="215">
        <v>0.98440306113999998</v>
      </c>
      <c r="J46" s="215">
        <v>0.93863556595999997</v>
      </c>
      <c r="K46" s="215">
        <v>0.90040693269000005</v>
      </c>
      <c r="L46" s="215">
        <v>0.93241943639000002</v>
      </c>
      <c r="M46" s="215">
        <v>0.89953195195000002</v>
      </c>
      <c r="N46" s="215">
        <v>0.93436819752</v>
      </c>
      <c r="O46" s="215">
        <v>0.95843371580000003</v>
      </c>
      <c r="P46" s="215">
        <v>0.96667684050000002</v>
      </c>
      <c r="Q46" s="215">
        <v>0.96303285345</v>
      </c>
      <c r="R46" s="215">
        <v>0.91491534463000002</v>
      </c>
      <c r="S46" s="215">
        <v>1.0220576271999999</v>
      </c>
      <c r="T46" s="215">
        <v>1.0370799002</v>
      </c>
      <c r="U46" s="215">
        <v>0.98464499948999995</v>
      </c>
      <c r="V46" s="215">
        <v>0.94237008200000005</v>
      </c>
      <c r="W46" s="215">
        <v>0.87289512469999997</v>
      </c>
      <c r="X46" s="215">
        <v>0.91698336507</v>
      </c>
      <c r="Y46" s="215">
        <v>0.96076777141000003</v>
      </c>
      <c r="Z46" s="215">
        <v>0.96646268964000004</v>
      </c>
      <c r="AA46" s="215">
        <v>0.96301702235999997</v>
      </c>
      <c r="AB46" s="215">
        <v>0.86470993349000003</v>
      </c>
      <c r="AC46" s="215">
        <v>1.0813980805000001</v>
      </c>
      <c r="AD46" s="215">
        <v>1.0410253567000001</v>
      </c>
      <c r="AE46" s="215">
        <v>1.1011117282</v>
      </c>
      <c r="AF46" s="215">
        <v>1.0244619196</v>
      </c>
      <c r="AG46" s="215">
        <v>0.98514874834999999</v>
      </c>
      <c r="AH46" s="215">
        <v>1.0058648783999999</v>
      </c>
      <c r="AI46" s="215">
        <v>0.95898202495999996</v>
      </c>
      <c r="AJ46" s="215">
        <v>0.99426115225</v>
      </c>
      <c r="AK46" s="215">
        <v>1.0165285556999999</v>
      </c>
      <c r="AL46" s="215">
        <v>1.0881406029</v>
      </c>
      <c r="AM46" s="215">
        <v>1.0963600495000001</v>
      </c>
      <c r="AN46" s="215">
        <v>1.0488196540000001</v>
      </c>
      <c r="AO46" s="215">
        <v>1.1916380072999999</v>
      </c>
      <c r="AP46" s="215">
        <v>1.1671484029999999</v>
      </c>
      <c r="AQ46" s="215">
        <v>1.2024919118999999</v>
      </c>
      <c r="AR46" s="215">
        <v>1.1733911391</v>
      </c>
      <c r="AS46" s="215">
        <v>1.1142684628999999</v>
      </c>
      <c r="AT46" s="215">
        <v>1.0398845215999999</v>
      </c>
      <c r="AU46" s="215">
        <v>0.96394788112999996</v>
      </c>
      <c r="AV46" s="215">
        <v>1.0102745613999999</v>
      </c>
      <c r="AW46" s="215">
        <v>1.0794126121000001</v>
      </c>
      <c r="AX46" s="215">
        <v>1.0717141989000001</v>
      </c>
      <c r="AY46" s="215">
        <v>1.1043080126</v>
      </c>
      <c r="AZ46" s="215">
        <v>1.0661419857000001</v>
      </c>
      <c r="BA46" s="215">
        <v>1.1874524874000001</v>
      </c>
      <c r="BB46" s="215">
        <v>1.1773983795</v>
      </c>
      <c r="BC46" s="215">
        <v>1.2671401647</v>
      </c>
      <c r="BD46" s="215">
        <v>1.1788054053999999</v>
      </c>
      <c r="BE46" s="261">
        <v>1.1710449999999999</v>
      </c>
      <c r="BF46" s="261">
        <v>1.1289979999999999</v>
      </c>
      <c r="BG46" s="261">
        <v>1.0805899999999999</v>
      </c>
      <c r="BH46" s="261">
        <v>1.131386</v>
      </c>
      <c r="BI46" s="261">
        <v>1.1603129999999999</v>
      </c>
      <c r="BJ46" s="261">
        <v>1.1736439999999999</v>
      </c>
      <c r="BK46" s="261">
        <v>1.2000599999999999</v>
      </c>
      <c r="BL46" s="261">
        <v>1.2253259999999999</v>
      </c>
      <c r="BM46" s="261">
        <v>1.3280559999999999</v>
      </c>
      <c r="BN46" s="261">
        <v>1.3105370000000001</v>
      </c>
      <c r="BO46" s="261">
        <v>1.3782179999999999</v>
      </c>
      <c r="BP46" s="261">
        <v>1.327566</v>
      </c>
      <c r="BQ46" s="261">
        <v>1.3042050000000001</v>
      </c>
      <c r="BR46" s="261">
        <v>1.2330429999999999</v>
      </c>
      <c r="BS46" s="261">
        <v>1.1681889999999999</v>
      </c>
      <c r="BT46" s="261">
        <v>1.2151780000000001</v>
      </c>
      <c r="BU46" s="261">
        <v>1.2439610000000001</v>
      </c>
      <c r="BV46" s="261">
        <v>1.228737</v>
      </c>
    </row>
    <row r="47" spans="1:74" s="451" customFormat="1" ht="12" customHeight="1" x14ac:dyDescent="0.25">
      <c r="A47" s="448"/>
      <c r="B47" s="449" t="s">
        <v>0</v>
      </c>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50"/>
      <c r="BU47" s="450"/>
      <c r="BV47" s="450"/>
    </row>
    <row r="48" spans="1:74" s="451" customFormat="1" ht="12" customHeight="1" x14ac:dyDescent="0.25">
      <c r="A48" s="448"/>
      <c r="B48" s="449" t="s">
        <v>1013</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450"/>
      <c r="BU48" s="450"/>
      <c r="BV48" s="450"/>
    </row>
    <row r="49" spans="1:74" s="451" customFormat="1" ht="12" customHeight="1" x14ac:dyDescent="0.25">
      <c r="A49" s="448"/>
      <c r="B49" s="449" t="s">
        <v>806</v>
      </c>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50"/>
      <c r="BU49" s="450"/>
      <c r="BV49" s="450"/>
    </row>
    <row r="50" spans="1:74" s="451" customFormat="1" ht="12" customHeight="1" x14ac:dyDescent="0.25">
      <c r="A50" s="448"/>
      <c r="B50" s="452" t="s">
        <v>1014</v>
      </c>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2"/>
      <c r="BU50" s="452"/>
      <c r="BV50" s="452"/>
    </row>
    <row r="51" spans="1:74" s="451" customFormat="1" ht="20.5" customHeight="1" x14ac:dyDescent="0.25">
      <c r="A51" s="448"/>
      <c r="B51" s="694" t="s">
        <v>1315</v>
      </c>
      <c r="C51" s="614"/>
      <c r="D51" s="614"/>
      <c r="E51" s="614"/>
      <c r="F51" s="614"/>
      <c r="G51" s="614"/>
      <c r="H51" s="614"/>
      <c r="I51" s="614"/>
      <c r="J51" s="614"/>
      <c r="K51" s="614"/>
      <c r="L51" s="614"/>
      <c r="M51" s="614"/>
      <c r="N51" s="614"/>
      <c r="O51" s="614"/>
      <c r="P51" s="614"/>
      <c r="Q51" s="608"/>
      <c r="R51" s="452"/>
      <c r="S51" s="452"/>
      <c r="T51" s="452"/>
      <c r="U51" s="452"/>
      <c r="V51" s="452"/>
      <c r="W51" s="452"/>
      <c r="X51" s="452"/>
      <c r="Y51" s="452"/>
      <c r="Z51" s="452"/>
      <c r="AA51" s="452"/>
      <c r="AB51" s="452"/>
      <c r="AC51" s="452"/>
      <c r="AD51" s="452"/>
      <c r="AE51" s="452"/>
      <c r="AF51" s="452"/>
      <c r="AG51" s="452"/>
      <c r="AH51" s="452"/>
      <c r="AI51" s="452"/>
      <c r="AJ51" s="452"/>
      <c r="AK51" s="452"/>
      <c r="AL51" s="452"/>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2"/>
      <c r="BU51" s="452"/>
      <c r="BV51" s="452"/>
    </row>
    <row r="52" spans="1:74" s="451" customFormat="1" ht="12" customHeight="1" x14ac:dyDescent="0.25">
      <c r="A52" s="448"/>
      <c r="B52" s="449" t="s">
        <v>1313</v>
      </c>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450"/>
      <c r="BU52" s="450"/>
      <c r="BV52" s="450"/>
    </row>
    <row r="53" spans="1:74" s="451" customFormat="1" ht="22" customHeight="1" x14ac:dyDescent="0.25">
      <c r="A53" s="448"/>
      <c r="B53" s="694" t="s">
        <v>1314</v>
      </c>
      <c r="C53" s="614"/>
      <c r="D53" s="614"/>
      <c r="E53" s="614"/>
      <c r="F53" s="614"/>
      <c r="G53" s="614"/>
      <c r="H53" s="614"/>
      <c r="I53" s="614"/>
      <c r="J53" s="614"/>
      <c r="K53" s="614"/>
      <c r="L53" s="614"/>
      <c r="M53" s="614"/>
      <c r="N53" s="614"/>
      <c r="O53" s="614"/>
      <c r="P53" s="614"/>
      <c r="Q53" s="608"/>
      <c r="R53" s="450"/>
      <c r="S53" s="450"/>
      <c r="T53" s="450"/>
      <c r="U53" s="450"/>
      <c r="V53" s="450"/>
      <c r="W53" s="450"/>
      <c r="X53" s="450"/>
      <c r="Y53" s="450"/>
      <c r="Z53" s="450"/>
      <c r="AA53" s="450"/>
      <c r="AB53" s="450"/>
      <c r="AC53" s="450"/>
      <c r="AD53" s="450"/>
      <c r="AE53" s="450"/>
      <c r="AF53" s="450"/>
      <c r="AG53" s="450"/>
      <c r="AH53" s="450"/>
      <c r="AI53" s="450"/>
      <c r="AJ53" s="450"/>
      <c r="AK53" s="450"/>
      <c r="AL53" s="450"/>
      <c r="AM53" s="214"/>
      <c r="AN53" s="450"/>
      <c r="AO53" s="450"/>
      <c r="AP53" s="450"/>
      <c r="AQ53" s="450"/>
      <c r="AR53" s="450"/>
      <c r="AS53" s="450"/>
      <c r="AT53" s="450"/>
      <c r="AU53" s="450"/>
      <c r="AV53" s="450"/>
      <c r="AW53" s="450"/>
      <c r="AX53" s="450"/>
      <c r="AY53" s="450"/>
      <c r="AZ53" s="450"/>
      <c r="BA53" s="450"/>
      <c r="BB53" s="450"/>
      <c r="BC53" s="450"/>
      <c r="BD53" s="524"/>
      <c r="BE53" s="524"/>
      <c r="BF53" s="524"/>
      <c r="BG53" s="450"/>
      <c r="BH53" s="450"/>
      <c r="BI53" s="450"/>
      <c r="BJ53" s="450"/>
      <c r="BK53" s="450"/>
      <c r="BL53" s="450"/>
      <c r="BM53" s="450"/>
      <c r="BN53" s="450"/>
      <c r="BO53" s="450"/>
      <c r="BP53" s="450"/>
      <c r="BQ53" s="450"/>
      <c r="BR53" s="450"/>
      <c r="BS53" s="450"/>
      <c r="BT53" s="450"/>
      <c r="BU53" s="450"/>
      <c r="BV53" s="450"/>
    </row>
    <row r="54" spans="1:74" s="451" customFormat="1" ht="12" customHeight="1" x14ac:dyDescent="0.2">
      <c r="A54" s="448"/>
      <c r="B54" s="447" t="s">
        <v>790</v>
      </c>
      <c r="C54" s="588"/>
      <c r="D54" s="588"/>
      <c r="E54" s="588"/>
      <c r="F54" s="588"/>
      <c r="G54" s="588"/>
      <c r="H54" s="588"/>
      <c r="I54" s="588"/>
      <c r="J54" s="588"/>
      <c r="K54" s="588"/>
      <c r="L54" s="588"/>
      <c r="M54" s="588"/>
      <c r="N54" s="588"/>
      <c r="O54" s="588"/>
      <c r="P54" s="588"/>
      <c r="Q54" s="578"/>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524"/>
      <c r="BE54" s="524"/>
      <c r="BF54" s="524"/>
      <c r="BG54" s="450"/>
      <c r="BH54" s="450"/>
      <c r="BI54" s="450"/>
      <c r="BJ54" s="450"/>
      <c r="BK54" s="450"/>
      <c r="BL54" s="450"/>
      <c r="BM54" s="450"/>
      <c r="BN54" s="450"/>
      <c r="BO54" s="450"/>
      <c r="BP54" s="450"/>
      <c r="BQ54" s="450"/>
      <c r="BR54" s="450"/>
      <c r="BS54" s="450"/>
      <c r="BT54" s="450"/>
      <c r="BU54" s="450"/>
      <c r="BV54" s="450"/>
    </row>
    <row r="55" spans="1:74" s="451" customFormat="1" ht="12" customHeight="1" x14ac:dyDescent="0.25">
      <c r="A55" s="448"/>
      <c r="B55" s="622" t="str">
        <f>"Notes: "&amp;"EIA completed modeling and analysis for this report on " &amp;Dates!D2&amp;"."</f>
        <v>Notes: EIA completed modeling and analysis for this report on Tuesday July 6, 2023.</v>
      </c>
      <c r="C55" s="621"/>
      <c r="D55" s="621"/>
      <c r="E55" s="621"/>
      <c r="F55" s="621"/>
      <c r="G55" s="621"/>
      <c r="H55" s="621"/>
      <c r="I55" s="621"/>
      <c r="J55" s="621"/>
      <c r="K55" s="621"/>
      <c r="L55" s="621"/>
      <c r="M55" s="621"/>
      <c r="N55" s="621"/>
      <c r="O55" s="621"/>
      <c r="P55" s="621"/>
      <c r="Q55" s="621"/>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524"/>
      <c r="BE55" s="524"/>
      <c r="BF55" s="524"/>
      <c r="BG55" s="450"/>
      <c r="BH55" s="450"/>
      <c r="BI55" s="450"/>
      <c r="BJ55" s="450"/>
      <c r="BK55" s="450"/>
      <c r="BL55" s="450"/>
      <c r="BM55" s="450"/>
      <c r="BN55" s="450"/>
      <c r="BO55" s="450"/>
      <c r="BP55" s="450"/>
      <c r="BQ55" s="450"/>
      <c r="BR55" s="450"/>
      <c r="BS55" s="450"/>
      <c r="BT55" s="450"/>
      <c r="BU55" s="450"/>
      <c r="BV55" s="450"/>
    </row>
    <row r="56" spans="1:74" s="451" customFormat="1" ht="12" customHeight="1" x14ac:dyDescent="0.25">
      <c r="A56" s="448"/>
      <c r="B56" s="622" t="s">
        <v>338</v>
      </c>
      <c r="C56" s="621"/>
      <c r="D56" s="621"/>
      <c r="E56" s="621"/>
      <c r="F56" s="621"/>
      <c r="G56" s="621"/>
      <c r="H56" s="621"/>
      <c r="I56" s="621"/>
      <c r="J56" s="621"/>
      <c r="K56" s="621"/>
      <c r="L56" s="621"/>
      <c r="M56" s="621"/>
      <c r="N56" s="621"/>
      <c r="O56" s="621"/>
      <c r="P56" s="621"/>
      <c r="Q56" s="621"/>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524"/>
      <c r="BE56" s="524"/>
      <c r="BF56" s="524"/>
      <c r="BG56" s="450"/>
      <c r="BH56" s="450"/>
      <c r="BI56" s="450"/>
      <c r="BJ56" s="450"/>
      <c r="BK56" s="450"/>
      <c r="BL56" s="450"/>
      <c r="BM56" s="450"/>
      <c r="BN56" s="450"/>
      <c r="BO56" s="450"/>
      <c r="BP56" s="450"/>
      <c r="BQ56" s="450"/>
      <c r="BR56" s="450"/>
      <c r="BS56" s="450"/>
      <c r="BT56" s="450"/>
      <c r="BU56" s="450"/>
      <c r="BV56" s="450"/>
    </row>
    <row r="57" spans="1:74" s="451" customFormat="1" ht="12" customHeight="1" x14ac:dyDescent="0.25">
      <c r="A57" s="448"/>
      <c r="B57" s="695" t="s">
        <v>348</v>
      </c>
      <c r="C57" s="608"/>
      <c r="D57" s="608"/>
      <c r="E57" s="608"/>
      <c r="F57" s="608"/>
      <c r="G57" s="608"/>
      <c r="H57" s="608"/>
      <c r="I57" s="608"/>
      <c r="J57" s="608"/>
      <c r="K57" s="608"/>
      <c r="L57" s="608"/>
      <c r="M57" s="608"/>
      <c r="N57" s="608"/>
      <c r="O57" s="608"/>
      <c r="P57" s="608"/>
      <c r="Q57" s="608"/>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524"/>
      <c r="BE57" s="524"/>
      <c r="BF57" s="524"/>
      <c r="BG57" s="450"/>
      <c r="BH57" s="450"/>
      <c r="BI57" s="450"/>
      <c r="BJ57" s="450"/>
      <c r="BK57" s="450"/>
      <c r="BL57" s="450"/>
      <c r="BM57" s="450"/>
      <c r="BN57" s="450"/>
      <c r="BO57" s="450"/>
      <c r="BP57" s="450"/>
      <c r="BQ57" s="450"/>
      <c r="BR57" s="450"/>
      <c r="BS57" s="450"/>
      <c r="BT57" s="450"/>
      <c r="BU57" s="450"/>
      <c r="BV57" s="450"/>
    </row>
    <row r="58" spans="1:74" s="451" customFormat="1" ht="12" customHeight="1" x14ac:dyDescent="0.25">
      <c r="A58" s="448"/>
      <c r="B58" s="454" t="s">
        <v>813</v>
      </c>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525"/>
      <c r="BE58" s="525"/>
      <c r="BF58" s="525"/>
      <c r="BG58" s="455"/>
      <c r="BH58" s="455"/>
      <c r="BI58" s="455"/>
      <c r="BJ58" s="455"/>
      <c r="BK58" s="455"/>
      <c r="BL58" s="455"/>
      <c r="BM58" s="455"/>
      <c r="BN58" s="455"/>
      <c r="BO58" s="455"/>
      <c r="BP58" s="455"/>
      <c r="BQ58" s="455"/>
      <c r="BR58" s="455"/>
      <c r="BS58" s="455"/>
      <c r="BT58" s="455"/>
      <c r="BU58" s="455"/>
      <c r="BV58" s="455"/>
    </row>
    <row r="59" spans="1:74" s="451" customFormat="1" ht="12" customHeight="1" x14ac:dyDescent="0.25">
      <c r="A59" s="448"/>
      <c r="B59" s="638" t="s">
        <v>1282</v>
      </c>
      <c r="C59" s="608"/>
      <c r="D59" s="608"/>
      <c r="E59" s="608"/>
      <c r="F59" s="608"/>
      <c r="G59" s="608"/>
      <c r="H59" s="608"/>
      <c r="I59" s="608"/>
      <c r="J59" s="608"/>
      <c r="K59" s="608"/>
      <c r="L59" s="608"/>
      <c r="M59" s="608"/>
      <c r="N59" s="608"/>
      <c r="O59" s="608"/>
      <c r="P59" s="608"/>
      <c r="Q59" s="608"/>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525"/>
      <c r="BE59" s="525"/>
      <c r="BF59" s="525"/>
      <c r="BG59" s="455"/>
      <c r="BH59" s="455"/>
      <c r="BI59" s="455"/>
      <c r="BJ59" s="455"/>
      <c r="BK59" s="455"/>
      <c r="BL59" s="455"/>
      <c r="BM59" s="455"/>
      <c r="BN59" s="455"/>
      <c r="BO59" s="455"/>
      <c r="BP59" s="455"/>
      <c r="BQ59" s="455"/>
      <c r="BR59" s="455"/>
      <c r="BS59" s="455"/>
      <c r="BT59" s="455"/>
      <c r="BU59" s="455"/>
      <c r="BV59" s="45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F1" sqref="BF1"/>
      <selection pane="topRight" activeCell="BF1" sqref="BF1"/>
      <selection pane="bottomLeft" activeCell="BF1" sqref="BF1"/>
      <selection pane="bottomRight" activeCell="B2" sqref="B2"/>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6" customWidth="1"/>
    <col min="59" max="62" width="7.453125" style="262" customWidth="1"/>
    <col min="63" max="74" width="7.453125" style="106" customWidth="1"/>
    <col min="75" max="16384" width="9.54296875" style="106"/>
  </cols>
  <sheetData>
    <row r="1" spans="1:74" ht="13.4" customHeight="1" x14ac:dyDescent="0.3">
      <c r="A1" s="633" t="s">
        <v>774</v>
      </c>
      <c r="B1" s="698" t="s">
        <v>1038</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row>
    <row r="2" spans="1:74" s="35" customFormat="1" ht="12.5"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91"/>
      <c r="BE2" s="491"/>
      <c r="BF2" s="491"/>
      <c r="BG2" s="296"/>
      <c r="BH2" s="296"/>
      <c r="BI2" s="296"/>
      <c r="BJ2" s="296"/>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11"/>
      <c r="B5" s="107" t="s">
        <v>770</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7"/>
      <c r="BE5" s="527"/>
      <c r="BF5" s="527"/>
      <c r="BG5" s="527"/>
      <c r="BH5" s="527"/>
      <c r="BI5" s="527"/>
      <c r="BJ5" s="306"/>
      <c r="BK5" s="306"/>
      <c r="BL5" s="306"/>
      <c r="BM5" s="306"/>
      <c r="BN5" s="306"/>
      <c r="BO5" s="306"/>
      <c r="BP5" s="306"/>
      <c r="BQ5" s="306"/>
      <c r="BR5" s="306"/>
      <c r="BS5" s="306"/>
      <c r="BT5" s="306"/>
      <c r="BU5" s="306"/>
      <c r="BV5" s="306"/>
    </row>
    <row r="6" spans="1:74" ht="11.15" customHeight="1" x14ac:dyDescent="0.2">
      <c r="A6" s="111"/>
      <c r="B6" s="25" t="s">
        <v>536</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537</v>
      </c>
      <c r="B7" s="27" t="s">
        <v>1034</v>
      </c>
      <c r="C7" s="190">
        <v>18835.411</v>
      </c>
      <c r="D7" s="190">
        <v>18835.411</v>
      </c>
      <c r="E7" s="190">
        <v>18835.411</v>
      </c>
      <c r="F7" s="190">
        <v>18962.174999999999</v>
      </c>
      <c r="G7" s="190">
        <v>18962.174999999999</v>
      </c>
      <c r="H7" s="190">
        <v>18962.174999999999</v>
      </c>
      <c r="I7" s="190">
        <v>19130.932000000001</v>
      </c>
      <c r="J7" s="190">
        <v>19130.932000000001</v>
      </c>
      <c r="K7" s="190">
        <v>19130.932000000001</v>
      </c>
      <c r="L7" s="190">
        <v>19215.690999999999</v>
      </c>
      <c r="M7" s="190">
        <v>19215.690999999999</v>
      </c>
      <c r="N7" s="190">
        <v>19215.690999999999</v>
      </c>
      <c r="O7" s="190">
        <v>18989.877</v>
      </c>
      <c r="P7" s="190">
        <v>18989.877</v>
      </c>
      <c r="Q7" s="190">
        <v>18989.877</v>
      </c>
      <c r="R7" s="190">
        <v>17378.712</v>
      </c>
      <c r="S7" s="190">
        <v>17378.712</v>
      </c>
      <c r="T7" s="190">
        <v>17378.712</v>
      </c>
      <c r="U7" s="190">
        <v>18743.72</v>
      </c>
      <c r="V7" s="190">
        <v>18743.72</v>
      </c>
      <c r="W7" s="190">
        <v>18743.72</v>
      </c>
      <c r="X7" s="190">
        <v>18924.261999999999</v>
      </c>
      <c r="Y7" s="190">
        <v>18924.261999999999</v>
      </c>
      <c r="Z7" s="190">
        <v>18924.261999999999</v>
      </c>
      <c r="AA7" s="190">
        <v>19216.223999999998</v>
      </c>
      <c r="AB7" s="190">
        <v>19216.223999999998</v>
      </c>
      <c r="AC7" s="190">
        <v>19216.223999999998</v>
      </c>
      <c r="AD7" s="190">
        <v>19544.248</v>
      </c>
      <c r="AE7" s="190">
        <v>19544.248</v>
      </c>
      <c r="AF7" s="190">
        <v>19544.248</v>
      </c>
      <c r="AG7" s="190">
        <v>19672.594000000001</v>
      </c>
      <c r="AH7" s="190">
        <v>19672.594000000001</v>
      </c>
      <c r="AI7" s="190">
        <v>19672.594000000001</v>
      </c>
      <c r="AJ7" s="190">
        <v>20006.181</v>
      </c>
      <c r="AK7" s="190">
        <v>20006.181</v>
      </c>
      <c r="AL7" s="190">
        <v>20006.181</v>
      </c>
      <c r="AM7" s="190">
        <v>19924.088</v>
      </c>
      <c r="AN7" s="190">
        <v>19924.088</v>
      </c>
      <c r="AO7" s="190">
        <v>19924.088</v>
      </c>
      <c r="AP7" s="190">
        <v>19895.271000000001</v>
      </c>
      <c r="AQ7" s="190">
        <v>19895.271000000001</v>
      </c>
      <c r="AR7" s="190">
        <v>19895.271000000001</v>
      </c>
      <c r="AS7" s="190">
        <v>20054.663</v>
      </c>
      <c r="AT7" s="190">
        <v>20054.663</v>
      </c>
      <c r="AU7" s="190">
        <v>20054.663</v>
      </c>
      <c r="AV7" s="190">
        <v>20182.491000000002</v>
      </c>
      <c r="AW7" s="190">
        <v>20182.491000000002</v>
      </c>
      <c r="AX7" s="190">
        <v>20182.491000000002</v>
      </c>
      <c r="AY7" s="190">
        <v>20246.438999999998</v>
      </c>
      <c r="AZ7" s="190">
        <v>20246.438999999998</v>
      </c>
      <c r="BA7" s="190">
        <v>20246.438999999998</v>
      </c>
      <c r="BB7" s="190">
        <v>20271.011666999999</v>
      </c>
      <c r="BC7" s="190">
        <v>20285.082999999999</v>
      </c>
      <c r="BD7" s="190">
        <v>20300.225332999998</v>
      </c>
      <c r="BE7" s="242">
        <v>20315.810000000001</v>
      </c>
      <c r="BF7" s="242">
        <v>20333.57</v>
      </c>
      <c r="BG7" s="242">
        <v>20352.86</v>
      </c>
      <c r="BH7" s="242">
        <v>20375.759999999998</v>
      </c>
      <c r="BI7" s="242">
        <v>20396.580000000002</v>
      </c>
      <c r="BJ7" s="242">
        <v>20417.37</v>
      </c>
      <c r="BK7" s="242">
        <v>20434.759999999998</v>
      </c>
      <c r="BL7" s="242">
        <v>20458.07</v>
      </c>
      <c r="BM7" s="242">
        <v>20483.93</v>
      </c>
      <c r="BN7" s="242">
        <v>20516.009999999998</v>
      </c>
      <c r="BO7" s="242">
        <v>20544.169999999998</v>
      </c>
      <c r="BP7" s="242">
        <v>20572.099999999999</v>
      </c>
      <c r="BQ7" s="242">
        <v>20599.560000000001</v>
      </c>
      <c r="BR7" s="242">
        <v>20627.21</v>
      </c>
      <c r="BS7" s="242">
        <v>20654.8</v>
      </c>
      <c r="BT7" s="242">
        <v>20682.27</v>
      </c>
      <c r="BU7" s="242">
        <v>20709.830000000002</v>
      </c>
      <c r="BV7" s="242">
        <v>20737.39</v>
      </c>
    </row>
    <row r="8" spans="1:74" ht="11.15" customHeight="1" x14ac:dyDescent="0.25">
      <c r="A8" s="111"/>
      <c r="B8" s="25" t="s">
        <v>795</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242"/>
      <c r="BF8" s="242"/>
      <c r="BG8" s="242"/>
      <c r="BH8" s="242"/>
      <c r="BI8" s="242"/>
      <c r="BJ8" s="242"/>
      <c r="BK8" s="242"/>
      <c r="BL8" s="242"/>
      <c r="BM8" s="242"/>
      <c r="BN8" s="242"/>
      <c r="BO8" s="242"/>
      <c r="BP8" s="242"/>
      <c r="BQ8" s="242"/>
      <c r="BR8" s="242"/>
      <c r="BS8" s="242"/>
      <c r="BT8" s="242"/>
      <c r="BU8" s="242"/>
      <c r="BV8" s="242"/>
    </row>
    <row r="9" spans="1:74" ht="11.15" customHeight="1" x14ac:dyDescent="0.25">
      <c r="A9" s="111" t="s">
        <v>796</v>
      </c>
      <c r="B9" s="27" t="s">
        <v>1034</v>
      </c>
      <c r="C9" s="190">
        <v>12929.7</v>
      </c>
      <c r="D9" s="190">
        <v>12931.6</v>
      </c>
      <c r="E9" s="190">
        <v>13005.9</v>
      </c>
      <c r="F9" s="190">
        <v>13001.4</v>
      </c>
      <c r="G9" s="190">
        <v>13037.5</v>
      </c>
      <c r="H9" s="190">
        <v>13077.7</v>
      </c>
      <c r="I9" s="190">
        <v>13124.1</v>
      </c>
      <c r="J9" s="190">
        <v>13154.7</v>
      </c>
      <c r="K9" s="190">
        <v>13167.8</v>
      </c>
      <c r="L9" s="190">
        <v>13181.1</v>
      </c>
      <c r="M9" s="190">
        <v>13229.7</v>
      </c>
      <c r="N9" s="190">
        <v>13266</v>
      </c>
      <c r="O9" s="190">
        <v>13277</v>
      </c>
      <c r="P9" s="190">
        <v>13313.6</v>
      </c>
      <c r="Q9" s="190">
        <v>12459.6</v>
      </c>
      <c r="R9" s="190">
        <v>10962.8</v>
      </c>
      <c r="S9" s="190">
        <v>11900.6</v>
      </c>
      <c r="T9" s="190">
        <v>12588.1</v>
      </c>
      <c r="U9" s="190">
        <v>12814.1</v>
      </c>
      <c r="V9" s="190">
        <v>12884.9</v>
      </c>
      <c r="W9" s="190">
        <v>13068.1</v>
      </c>
      <c r="X9" s="190">
        <v>13102.3</v>
      </c>
      <c r="Y9" s="190">
        <v>13042.2</v>
      </c>
      <c r="Z9" s="190">
        <v>12995.4</v>
      </c>
      <c r="AA9" s="190">
        <v>13266.9</v>
      </c>
      <c r="AB9" s="190">
        <v>13144</v>
      </c>
      <c r="AC9" s="190">
        <v>13749.4</v>
      </c>
      <c r="AD9" s="190">
        <v>13757.9</v>
      </c>
      <c r="AE9" s="190">
        <v>13736.3</v>
      </c>
      <c r="AF9" s="190">
        <v>13826.8</v>
      </c>
      <c r="AG9" s="190">
        <v>13822.5</v>
      </c>
      <c r="AH9" s="190">
        <v>13869.7</v>
      </c>
      <c r="AI9" s="190">
        <v>13931</v>
      </c>
      <c r="AJ9" s="190">
        <v>14026.3</v>
      </c>
      <c r="AK9" s="190">
        <v>14011.8</v>
      </c>
      <c r="AL9" s="190">
        <v>13906.4</v>
      </c>
      <c r="AM9" s="190">
        <v>14003.7</v>
      </c>
      <c r="AN9" s="190">
        <v>14020.3</v>
      </c>
      <c r="AO9" s="190">
        <v>14061.2</v>
      </c>
      <c r="AP9" s="190">
        <v>14083.5</v>
      </c>
      <c r="AQ9" s="190">
        <v>14093.1</v>
      </c>
      <c r="AR9" s="190">
        <v>14121.8</v>
      </c>
      <c r="AS9" s="190">
        <v>14121.2</v>
      </c>
      <c r="AT9" s="190">
        <v>14188.9</v>
      </c>
      <c r="AU9" s="190">
        <v>14225.6</v>
      </c>
      <c r="AV9" s="190">
        <v>14263.3</v>
      </c>
      <c r="AW9" s="190">
        <v>14204.3</v>
      </c>
      <c r="AX9" s="190">
        <v>14176.9</v>
      </c>
      <c r="AY9" s="190">
        <v>14364.8</v>
      </c>
      <c r="AZ9" s="190">
        <v>14339</v>
      </c>
      <c r="BA9" s="190">
        <v>14335.9</v>
      </c>
      <c r="BB9" s="190">
        <v>14403.6</v>
      </c>
      <c r="BC9" s="190">
        <v>14387.480963</v>
      </c>
      <c r="BD9" s="190">
        <v>14398.412851999999</v>
      </c>
      <c r="BE9" s="242">
        <v>14402.97</v>
      </c>
      <c r="BF9" s="242">
        <v>14415.16</v>
      </c>
      <c r="BG9" s="242">
        <v>14429.89</v>
      </c>
      <c r="BH9" s="242">
        <v>14451.42</v>
      </c>
      <c r="BI9" s="242">
        <v>14468.04</v>
      </c>
      <c r="BJ9" s="242">
        <v>14484.01</v>
      </c>
      <c r="BK9" s="242">
        <v>14498.32</v>
      </c>
      <c r="BL9" s="242">
        <v>14513.75</v>
      </c>
      <c r="BM9" s="242">
        <v>14529.28</v>
      </c>
      <c r="BN9" s="242">
        <v>14543.28</v>
      </c>
      <c r="BO9" s="242">
        <v>14560.24</v>
      </c>
      <c r="BP9" s="242">
        <v>14578.53</v>
      </c>
      <c r="BQ9" s="242">
        <v>14600.45</v>
      </c>
      <c r="BR9" s="242">
        <v>14619.68</v>
      </c>
      <c r="BS9" s="242">
        <v>14638.53</v>
      </c>
      <c r="BT9" s="242">
        <v>14656.91</v>
      </c>
      <c r="BU9" s="242">
        <v>14675.05</v>
      </c>
      <c r="BV9" s="242">
        <v>14692.87</v>
      </c>
    </row>
    <row r="10" spans="1:74" ht="11.15" customHeight="1" x14ac:dyDescent="0.25">
      <c r="A10" s="111"/>
      <c r="B10" s="557" t="s">
        <v>1039</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257"/>
      <c r="BF10" s="257"/>
      <c r="BG10" s="257"/>
      <c r="BH10" s="257"/>
      <c r="BI10" s="257"/>
      <c r="BJ10" s="257"/>
      <c r="BK10" s="257"/>
      <c r="BL10" s="257"/>
      <c r="BM10" s="257"/>
      <c r="BN10" s="257"/>
      <c r="BO10" s="257"/>
      <c r="BP10" s="257"/>
      <c r="BQ10" s="257"/>
      <c r="BR10" s="257"/>
      <c r="BS10" s="257"/>
      <c r="BT10" s="257"/>
      <c r="BU10" s="257"/>
      <c r="BV10" s="257"/>
    </row>
    <row r="11" spans="1:74" ht="11.15" customHeight="1" x14ac:dyDescent="0.25">
      <c r="A11" s="111" t="s">
        <v>551</v>
      </c>
      <c r="B11" s="27" t="s">
        <v>1034</v>
      </c>
      <c r="C11" s="190">
        <v>3351.5219999999999</v>
      </c>
      <c r="D11" s="190">
        <v>3351.5219999999999</v>
      </c>
      <c r="E11" s="190">
        <v>3351.5219999999999</v>
      </c>
      <c r="F11" s="190">
        <v>3402.6170000000002</v>
      </c>
      <c r="G11" s="190">
        <v>3402.6170000000002</v>
      </c>
      <c r="H11" s="190">
        <v>3402.6170000000002</v>
      </c>
      <c r="I11" s="190">
        <v>3437.0030000000002</v>
      </c>
      <c r="J11" s="190">
        <v>3437.0030000000002</v>
      </c>
      <c r="K11" s="190">
        <v>3437.0030000000002</v>
      </c>
      <c r="L11" s="190">
        <v>3425.681</v>
      </c>
      <c r="M11" s="190">
        <v>3425.681</v>
      </c>
      <c r="N11" s="190">
        <v>3425.681</v>
      </c>
      <c r="O11" s="190">
        <v>3399.4540000000002</v>
      </c>
      <c r="P11" s="190">
        <v>3399.4540000000002</v>
      </c>
      <c r="Q11" s="190">
        <v>3399.4540000000002</v>
      </c>
      <c r="R11" s="190">
        <v>3121.2550000000001</v>
      </c>
      <c r="S11" s="190">
        <v>3121.2550000000001</v>
      </c>
      <c r="T11" s="190">
        <v>3121.2550000000001</v>
      </c>
      <c r="U11" s="190">
        <v>3327.4470000000001</v>
      </c>
      <c r="V11" s="190">
        <v>3327.4470000000001</v>
      </c>
      <c r="W11" s="190">
        <v>3327.4470000000001</v>
      </c>
      <c r="X11" s="190">
        <v>3459.2420000000002</v>
      </c>
      <c r="Y11" s="190">
        <v>3459.2420000000002</v>
      </c>
      <c r="Z11" s="190">
        <v>3459.2420000000002</v>
      </c>
      <c r="AA11" s="190">
        <v>3540.36</v>
      </c>
      <c r="AB11" s="190">
        <v>3540.36</v>
      </c>
      <c r="AC11" s="190">
        <v>3540.36</v>
      </c>
      <c r="AD11" s="190">
        <v>3590.8719999999998</v>
      </c>
      <c r="AE11" s="190">
        <v>3590.8719999999998</v>
      </c>
      <c r="AF11" s="190">
        <v>3590.8719999999998</v>
      </c>
      <c r="AG11" s="190">
        <v>3581.1419999999998</v>
      </c>
      <c r="AH11" s="190">
        <v>3581.1419999999998</v>
      </c>
      <c r="AI11" s="190">
        <v>3581.1419999999998</v>
      </c>
      <c r="AJ11" s="190">
        <v>3586.2130000000002</v>
      </c>
      <c r="AK11" s="190">
        <v>3586.2130000000002</v>
      </c>
      <c r="AL11" s="190">
        <v>3586.2130000000002</v>
      </c>
      <c r="AM11" s="190">
        <v>3628.6190000000001</v>
      </c>
      <c r="AN11" s="190">
        <v>3628.6190000000001</v>
      </c>
      <c r="AO11" s="190">
        <v>3628.6190000000001</v>
      </c>
      <c r="AP11" s="190">
        <v>3581.944</v>
      </c>
      <c r="AQ11" s="190">
        <v>3581.944</v>
      </c>
      <c r="AR11" s="190">
        <v>3581.944</v>
      </c>
      <c r="AS11" s="190">
        <v>3550.4589999999998</v>
      </c>
      <c r="AT11" s="190">
        <v>3550.4589999999998</v>
      </c>
      <c r="AU11" s="190">
        <v>3550.4589999999998</v>
      </c>
      <c r="AV11" s="190">
        <v>3515.951</v>
      </c>
      <c r="AW11" s="190">
        <v>3515.951</v>
      </c>
      <c r="AX11" s="190">
        <v>3515.951</v>
      </c>
      <c r="AY11" s="190">
        <v>3514.1550000000002</v>
      </c>
      <c r="AZ11" s="190">
        <v>3514.1550000000002</v>
      </c>
      <c r="BA11" s="190">
        <v>3514.1550000000002</v>
      </c>
      <c r="BB11" s="190">
        <v>3526.5010000000002</v>
      </c>
      <c r="BC11" s="190">
        <v>3531.2890000000002</v>
      </c>
      <c r="BD11" s="190">
        <v>3535.2460000000001</v>
      </c>
      <c r="BE11" s="242">
        <v>3538.0430000000001</v>
      </c>
      <c r="BF11" s="242">
        <v>3540.585</v>
      </c>
      <c r="BG11" s="242">
        <v>3542.5430000000001</v>
      </c>
      <c r="BH11" s="242">
        <v>3542.7</v>
      </c>
      <c r="BI11" s="242">
        <v>3544.4029999999998</v>
      </c>
      <c r="BJ11" s="242">
        <v>3546.4360000000001</v>
      </c>
      <c r="BK11" s="242">
        <v>3548.431</v>
      </c>
      <c r="BL11" s="242">
        <v>3551.3969999999999</v>
      </c>
      <c r="BM11" s="242">
        <v>3554.9659999999999</v>
      </c>
      <c r="BN11" s="242">
        <v>3560.279</v>
      </c>
      <c r="BO11" s="242">
        <v>3564.201</v>
      </c>
      <c r="BP11" s="242">
        <v>3567.8710000000001</v>
      </c>
      <c r="BQ11" s="242">
        <v>3569.7150000000001</v>
      </c>
      <c r="BR11" s="242">
        <v>3574.0659999999998</v>
      </c>
      <c r="BS11" s="242">
        <v>3579.3470000000002</v>
      </c>
      <c r="BT11" s="242">
        <v>3586.944</v>
      </c>
      <c r="BU11" s="242">
        <v>3593.047</v>
      </c>
      <c r="BV11" s="242">
        <v>3599.0419999999999</v>
      </c>
    </row>
    <row r="12" spans="1:74" ht="11.15" customHeight="1" x14ac:dyDescent="0.25">
      <c r="A12" s="111"/>
      <c r="B12" s="112" t="s">
        <v>556</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241"/>
      <c r="BF12" s="241"/>
      <c r="BG12" s="241"/>
      <c r="BH12" s="241"/>
      <c r="BI12" s="241"/>
      <c r="BJ12" s="241"/>
      <c r="BK12" s="241"/>
      <c r="BL12" s="241"/>
      <c r="BM12" s="241"/>
      <c r="BN12" s="241"/>
      <c r="BO12" s="241"/>
      <c r="BP12" s="241"/>
      <c r="BQ12" s="241"/>
      <c r="BR12" s="241"/>
      <c r="BS12" s="241"/>
      <c r="BT12" s="241"/>
      <c r="BU12" s="241"/>
      <c r="BV12" s="241"/>
    </row>
    <row r="13" spans="1:74" ht="11.15" customHeight="1" x14ac:dyDescent="0.25">
      <c r="A13" s="111" t="s">
        <v>557</v>
      </c>
      <c r="B13" s="27" t="s">
        <v>1034</v>
      </c>
      <c r="C13" s="469">
        <v>119.39400000000001</v>
      </c>
      <c r="D13" s="469">
        <v>119.39400000000001</v>
      </c>
      <c r="E13" s="469">
        <v>119.39400000000001</v>
      </c>
      <c r="F13" s="469">
        <v>86.299000000000007</v>
      </c>
      <c r="G13" s="469">
        <v>86.299000000000007</v>
      </c>
      <c r="H13" s="469">
        <v>86.299000000000007</v>
      </c>
      <c r="I13" s="469">
        <v>70.808999999999997</v>
      </c>
      <c r="J13" s="469">
        <v>70.808999999999997</v>
      </c>
      <c r="K13" s="469">
        <v>70.808999999999997</v>
      </c>
      <c r="L13" s="469">
        <v>14.654</v>
      </c>
      <c r="M13" s="469">
        <v>14.654</v>
      </c>
      <c r="N13" s="469">
        <v>14.654</v>
      </c>
      <c r="O13" s="469">
        <v>-13.683999999999999</v>
      </c>
      <c r="P13" s="469">
        <v>-13.683999999999999</v>
      </c>
      <c r="Q13" s="469">
        <v>-13.683999999999999</v>
      </c>
      <c r="R13" s="469">
        <v>-297.608</v>
      </c>
      <c r="S13" s="469">
        <v>-297.608</v>
      </c>
      <c r="T13" s="469">
        <v>-297.608</v>
      </c>
      <c r="U13" s="469">
        <v>36.856000000000002</v>
      </c>
      <c r="V13" s="469">
        <v>36.856000000000002</v>
      </c>
      <c r="W13" s="469">
        <v>36.856000000000002</v>
      </c>
      <c r="X13" s="469">
        <v>51.146000000000001</v>
      </c>
      <c r="Y13" s="469">
        <v>51.146000000000001</v>
      </c>
      <c r="Z13" s="469">
        <v>51.146000000000001</v>
      </c>
      <c r="AA13" s="469">
        <v>-101.759</v>
      </c>
      <c r="AB13" s="469">
        <v>-101.759</v>
      </c>
      <c r="AC13" s="469">
        <v>-101.759</v>
      </c>
      <c r="AD13" s="469">
        <v>-159.44300000000001</v>
      </c>
      <c r="AE13" s="469">
        <v>-159.44300000000001</v>
      </c>
      <c r="AF13" s="469">
        <v>-159.44300000000001</v>
      </c>
      <c r="AG13" s="469">
        <v>-55.164000000000001</v>
      </c>
      <c r="AH13" s="469">
        <v>-55.164000000000001</v>
      </c>
      <c r="AI13" s="469">
        <v>-55.164000000000001</v>
      </c>
      <c r="AJ13" s="469">
        <v>240.00299999999999</v>
      </c>
      <c r="AK13" s="469">
        <v>240.00299999999999</v>
      </c>
      <c r="AL13" s="469">
        <v>240.00299999999999</v>
      </c>
      <c r="AM13" s="469">
        <v>257.41899999999998</v>
      </c>
      <c r="AN13" s="469">
        <v>257.41899999999998</v>
      </c>
      <c r="AO13" s="469">
        <v>257.41899999999998</v>
      </c>
      <c r="AP13" s="469">
        <v>145.37200000000001</v>
      </c>
      <c r="AQ13" s="469">
        <v>145.37200000000001</v>
      </c>
      <c r="AR13" s="469">
        <v>145.37200000000001</v>
      </c>
      <c r="AS13" s="469">
        <v>70.896000000000001</v>
      </c>
      <c r="AT13" s="469">
        <v>70.896000000000001</v>
      </c>
      <c r="AU13" s="469">
        <v>70.896000000000001</v>
      </c>
      <c r="AV13" s="469">
        <v>161.803</v>
      </c>
      <c r="AW13" s="469">
        <v>161.803</v>
      </c>
      <c r="AX13" s="469">
        <v>161.803</v>
      </c>
      <c r="AY13" s="469">
        <v>16.907</v>
      </c>
      <c r="AZ13" s="469">
        <v>16.907</v>
      </c>
      <c r="BA13" s="469">
        <v>16.907</v>
      </c>
      <c r="BB13" s="469">
        <v>48.271240741</v>
      </c>
      <c r="BC13" s="469">
        <v>52.784851852000003</v>
      </c>
      <c r="BD13" s="469">
        <v>50.597357406999997</v>
      </c>
      <c r="BE13" s="470">
        <v>30.689698148000002</v>
      </c>
      <c r="BF13" s="470">
        <v>23.364287037</v>
      </c>
      <c r="BG13" s="470">
        <v>17.602064814999999</v>
      </c>
      <c r="BH13" s="470">
        <v>13.01627</v>
      </c>
      <c r="BI13" s="470">
        <v>10.670496667</v>
      </c>
      <c r="BJ13" s="470">
        <v>10.177983333</v>
      </c>
      <c r="BK13" s="470">
        <v>10.716601110999999</v>
      </c>
      <c r="BL13" s="470">
        <v>14.547204444</v>
      </c>
      <c r="BM13" s="470">
        <v>20.847664443999999</v>
      </c>
      <c r="BN13" s="470">
        <v>34.876071480999997</v>
      </c>
      <c r="BO13" s="470">
        <v>42.172677037</v>
      </c>
      <c r="BP13" s="470">
        <v>47.995571480999999</v>
      </c>
      <c r="BQ13" s="470">
        <v>51.826390369999999</v>
      </c>
      <c r="BR13" s="470">
        <v>55.090635925999997</v>
      </c>
      <c r="BS13" s="470">
        <v>57.269943703999999</v>
      </c>
      <c r="BT13" s="470">
        <v>56.420599629999998</v>
      </c>
      <c r="BU13" s="470">
        <v>57.887817407</v>
      </c>
      <c r="BV13" s="470">
        <v>59.727882962999999</v>
      </c>
    </row>
    <row r="14" spans="1:74" ht="11.15" customHeight="1" x14ac:dyDescent="0.25">
      <c r="A14" s="111"/>
      <c r="B14" s="112" t="s">
        <v>892</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258"/>
      <c r="BF14" s="258"/>
      <c r="BG14" s="258"/>
      <c r="BH14" s="258"/>
      <c r="BI14" s="258"/>
      <c r="BJ14" s="258"/>
      <c r="BK14" s="258"/>
      <c r="BL14" s="258"/>
      <c r="BM14" s="258"/>
      <c r="BN14" s="258"/>
      <c r="BO14" s="258"/>
      <c r="BP14" s="258"/>
      <c r="BQ14" s="258"/>
      <c r="BR14" s="258"/>
      <c r="BS14" s="258"/>
      <c r="BT14" s="258"/>
      <c r="BU14" s="258"/>
      <c r="BV14" s="258"/>
    </row>
    <row r="15" spans="1:74" ht="11.15" customHeight="1" x14ac:dyDescent="0.25">
      <c r="A15" s="111" t="s">
        <v>894</v>
      </c>
      <c r="B15" s="27" t="s">
        <v>1034</v>
      </c>
      <c r="C15" s="190">
        <v>3270.9659999999999</v>
      </c>
      <c r="D15" s="190">
        <v>3270.9659999999999</v>
      </c>
      <c r="E15" s="190">
        <v>3270.9659999999999</v>
      </c>
      <c r="F15" s="190">
        <v>3313.8</v>
      </c>
      <c r="G15" s="190">
        <v>3313.8</v>
      </c>
      <c r="H15" s="190">
        <v>3313.8</v>
      </c>
      <c r="I15" s="190">
        <v>3341.2289999999998</v>
      </c>
      <c r="J15" s="190">
        <v>3341.2289999999998</v>
      </c>
      <c r="K15" s="190">
        <v>3341.2289999999998</v>
      </c>
      <c r="L15" s="190">
        <v>3360.85</v>
      </c>
      <c r="M15" s="190">
        <v>3360.85</v>
      </c>
      <c r="N15" s="190">
        <v>3360.85</v>
      </c>
      <c r="O15" s="190">
        <v>3387.944</v>
      </c>
      <c r="P15" s="190">
        <v>3387.944</v>
      </c>
      <c r="Q15" s="190">
        <v>3387.944</v>
      </c>
      <c r="R15" s="190">
        <v>3448.0430000000001</v>
      </c>
      <c r="S15" s="190">
        <v>3448.0430000000001</v>
      </c>
      <c r="T15" s="190">
        <v>3448.0430000000001</v>
      </c>
      <c r="U15" s="190">
        <v>3395.877</v>
      </c>
      <c r="V15" s="190">
        <v>3395.877</v>
      </c>
      <c r="W15" s="190">
        <v>3395.877</v>
      </c>
      <c r="X15" s="190">
        <v>3394.7950000000001</v>
      </c>
      <c r="Y15" s="190">
        <v>3394.7950000000001</v>
      </c>
      <c r="Z15" s="190">
        <v>3394.7950000000001</v>
      </c>
      <c r="AA15" s="190">
        <v>3448.7429999999999</v>
      </c>
      <c r="AB15" s="190">
        <v>3448.7429999999999</v>
      </c>
      <c r="AC15" s="190">
        <v>3448.7429999999999</v>
      </c>
      <c r="AD15" s="190">
        <v>3422.3629999999998</v>
      </c>
      <c r="AE15" s="190">
        <v>3422.3629999999998</v>
      </c>
      <c r="AF15" s="190">
        <v>3422.3629999999998</v>
      </c>
      <c r="AG15" s="190">
        <v>3421.0459999999998</v>
      </c>
      <c r="AH15" s="190">
        <v>3421.0459999999998</v>
      </c>
      <c r="AI15" s="190">
        <v>3421.0459999999998</v>
      </c>
      <c r="AJ15" s="190">
        <v>3412.8580000000002</v>
      </c>
      <c r="AK15" s="190">
        <v>3412.8580000000002</v>
      </c>
      <c r="AL15" s="190">
        <v>3412.8580000000002</v>
      </c>
      <c r="AM15" s="190">
        <v>3393.3890000000001</v>
      </c>
      <c r="AN15" s="190">
        <v>3393.3890000000001</v>
      </c>
      <c r="AO15" s="190">
        <v>3393.3890000000001</v>
      </c>
      <c r="AP15" s="190">
        <v>3379.4989999999998</v>
      </c>
      <c r="AQ15" s="190">
        <v>3379.4989999999998</v>
      </c>
      <c r="AR15" s="190">
        <v>3379.4989999999998</v>
      </c>
      <c r="AS15" s="190">
        <v>3410.625</v>
      </c>
      <c r="AT15" s="190">
        <v>3410.625</v>
      </c>
      <c r="AU15" s="190">
        <v>3410.625</v>
      </c>
      <c r="AV15" s="190">
        <v>3442.4659999999999</v>
      </c>
      <c r="AW15" s="190">
        <v>3442.4659999999999</v>
      </c>
      <c r="AX15" s="190">
        <v>3442.4659999999999</v>
      </c>
      <c r="AY15" s="190">
        <v>3486.2159999999999</v>
      </c>
      <c r="AZ15" s="190">
        <v>3486.2159999999999</v>
      </c>
      <c r="BA15" s="190">
        <v>3486.2159999999999</v>
      </c>
      <c r="BB15" s="190">
        <v>3490.2759258999999</v>
      </c>
      <c r="BC15" s="190">
        <v>3494.2484814999998</v>
      </c>
      <c r="BD15" s="190">
        <v>3499.3865925999999</v>
      </c>
      <c r="BE15" s="242">
        <v>3509.33</v>
      </c>
      <c r="BF15" s="242">
        <v>3514.069</v>
      </c>
      <c r="BG15" s="242">
        <v>3517.2449999999999</v>
      </c>
      <c r="BH15" s="242">
        <v>3516.5030000000002</v>
      </c>
      <c r="BI15" s="242">
        <v>3518.3159999999998</v>
      </c>
      <c r="BJ15" s="242">
        <v>3520.3310000000001</v>
      </c>
      <c r="BK15" s="242">
        <v>3522.76</v>
      </c>
      <c r="BL15" s="242">
        <v>3525.018</v>
      </c>
      <c r="BM15" s="242">
        <v>3527.3180000000002</v>
      </c>
      <c r="BN15" s="242">
        <v>3530.0410000000002</v>
      </c>
      <c r="BO15" s="242">
        <v>3532.14</v>
      </c>
      <c r="BP15" s="242">
        <v>3533.9960000000001</v>
      </c>
      <c r="BQ15" s="242">
        <v>3534.902</v>
      </c>
      <c r="BR15" s="242">
        <v>3536.8009999999999</v>
      </c>
      <c r="BS15" s="242">
        <v>3538.9859999999999</v>
      </c>
      <c r="BT15" s="242">
        <v>3541.9609999999998</v>
      </c>
      <c r="BU15" s="242">
        <v>3544.3409999999999</v>
      </c>
      <c r="BV15" s="242">
        <v>3546.6309999999999</v>
      </c>
    </row>
    <row r="16" spans="1:74" ht="11.15" customHeight="1" x14ac:dyDescent="0.25">
      <c r="A16" s="111"/>
      <c r="B16" s="112" t="s">
        <v>893</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258"/>
      <c r="BF16" s="258"/>
      <c r="BG16" s="258"/>
      <c r="BH16" s="258"/>
      <c r="BI16" s="258"/>
      <c r="BJ16" s="258"/>
      <c r="BK16" s="258"/>
      <c r="BL16" s="258"/>
      <c r="BM16" s="258"/>
      <c r="BN16" s="258"/>
      <c r="BO16" s="258"/>
      <c r="BP16" s="258"/>
      <c r="BQ16" s="258"/>
      <c r="BR16" s="258"/>
      <c r="BS16" s="258"/>
      <c r="BT16" s="258"/>
      <c r="BU16" s="258"/>
      <c r="BV16" s="258"/>
    </row>
    <row r="17" spans="1:74" ht="11.15" customHeight="1" x14ac:dyDescent="0.25">
      <c r="A17" s="111" t="s">
        <v>895</v>
      </c>
      <c r="B17" s="27" t="s">
        <v>1034</v>
      </c>
      <c r="C17" s="190">
        <v>2582.2849999999999</v>
      </c>
      <c r="D17" s="190">
        <v>2582.2849999999999</v>
      </c>
      <c r="E17" s="190">
        <v>2582.2849999999999</v>
      </c>
      <c r="F17" s="190">
        <v>2567.2809999999999</v>
      </c>
      <c r="G17" s="190">
        <v>2567.2809999999999</v>
      </c>
      <c r="H17" s="190">
        <v>2567.2809999999999</v>
      </c>
      <c r="I17" s="190">
        <v>2567.0100000000002</v>
      </c>
      <c r="J17" s="190">
        <v>2567.0100000000002</v>
      </c>
      <c r="K17" s="190">
        <v>2567.0100000000002</v>
      </c>
      <c r="L17" s="190">
        <v>2571.8449999999998</v>
      </c>
      <c r="M17" s="190">
        <v>2571.8449999999998</v>
      </c>
      <c r="N17" s="190">
        <v>2571.8449999999998</v>
      </c>
      <c r="O17" s="190">
        <v>2467.3040000000001</v>
      </c>
      <c r="P17" s="190">
        <v>2467.3040000000001</v>
      </c>
      <c r="Q17" s="190">
        <v>2467.3040000000001</v>
      </c>
      <c r="R17" s="190">
        <v>1951.3679999999999</v>
      </c>
      <c r="S17" s="190">
        <v>1951.3679999999999</v>
      </c>
      <c r="T17" s="190">
        <v>1951.3679999999999</v>
      </c>
      <c r="U17" s="190">
        <v>2193.0329999999999</v>
      </c>
      <c r="V17" s="190">
        <v>2193.0329999999999</v>
      </c>
      <c r="W17" s="190">
        <v>2193.0329999999999</v>
      </c>
      <c r="X17" s="190">
        <v>2315.0329999999999</v>
      </c>
      <c r="Y17" s="190">
        <v>2315.0329999999999</v>
      </c>
      <c r="Z17" s="190">
        <v>2315.0329999999999</v>
      </c>
      <c r="AA17" s="190">
        <v>2317.5050000000001</v>
      </c>
      <c r="AB17" s="190">
        <v>2317.5050000000001</v>
      </c>
      <c r="AC17" s="190">
        <v>2317.5050000000001</v>
      </c>
      <c r="AD17" s="190">
        <v>2345.1320000000001</v>
      </c>
      <c r="AE17" s="190">
        <v>2345.1320000000001</v>
      </c>
      <c r="AF17" s="190">
        <v>2345.1320000000001</v>
      </c>
      <c r="AG17" s="190">
        <v>2338.8249999999998</v>
      </c>
      <c r="AH17" s="190">
        <v>2338.8249999999998</v>
      </c>
      <c r="AI17" s="190">
        <v>2338.8249999999998</v>
      </c>
      <c r="AJ17" s="190">
        <v>2465.672</v>
      </c>
      <c r="AK17" s="190">
        <v>2465.672</v>
      </c>
      <c r="AL17" s="190">
        <v>2465.672</v>
      </c>
      <c r="AM17" s="190">
        <v>2436.9340000000002</v>
      </c>
      <c r="AN17" s="190">
        <v>2436.9340000000002</v>
      </c>
      <c r="AO17" s="190">
        <v>2436.9340000000002</v>
      </c>
      <c r="AP17" s="190">
        <v>2516.9279999999999</v>
      </c>
      <c r="AQ17" s="190">
        <v>2516.9279999999999</v>
      </c>
      <c r="AR17" s="190">
        <v>2516.9279999999999</v>
      </c>
      <c r="AS17" s="190">
        <v>2604.1370000000002</v>
      </c>
      <c r="AT17" s="190">
        <v>2604.1370000000002</v>
      </c>
      <c r="AU17" s="190">
        <v>2604.1370000000002</v>
      </c>
      <c r="AV17" s="190">
        <v>2579.558</v>
      </c>
      <c r="AW17" s="190">
        <v>2579.558</v>
      </c>
      <c r="AX17" s="190">
        <v>2579.558</v>
      </c>
      <c r="AY17" s="190">
        <v>2612.152</v>
      </c>
      <c r="AZ17" s="190">
        <v>2612.152</v>
      </c>
      <c r="BA17" s="190">
        <v>2612.152</v>
      </c>
      <c r="BB17" s="190">
        <v>2586.3236296</v>
      </c>
      <c r="BC17" s="190">
        <v>2584.5307407</v>
      </c>
      <c r="BD17" s="190">
        <v>2589.4106296</v>
      </c>
      <c r="BE17" s="242">
        <v>2610.2399999999998</v>
      </c>
      <c r="BF17" s="242">
        <v>2621.5079999999998</v>
      </c>
      <c r="BG17" s="242">
        <v>2632.4920000000002</v>
      </c>
      <c r="BH17" s="242">
        <v>2643.0949999999998</v>
      </c>
      <c r="BI17" s="242">
        <v>2653.5819999999999</v>
      </c>
      <c r="BJ17" s="242">
        <v>2663.8560000000002</v>
      </c>
      <c r="BK17" s="242">
        <v>2673.683</v>
      </c>
      <c r="BL17" s="242">
        <v>2683.7080000000001</v>
      </c>
      <c r="BM17" s="242">
        <v>2693.6959999999999</v>
      </c>
      <c r="BN17" s="242">
        <v>2703.2220000000002</v>
      </c>
      <c r="BO17" s="242">
        <v>2713.4560000000001</v>
      </c>
      <c r="BP17" s="242">
        <v>2723.9720000000002</v>
      </c>
      <c r="BQ17" s="242">
        <v>2734.9670000000001</v>
      </c>
      <c r="BR17" s="242">
        <v>2745.9</v>
      </c>
      <c r="BS17" s="242">
        <v>2756.9670000000001</v>
      </c>
      <c r="BT17" s="242">
        <v>2768.125</v>
      </c>
      <c r="BU17" s="242">
        <v>2779.4940000000001</v>
      </c>
      <c r="BV17" s="242">
        <v>2791.03</v>
      </c>
    </row>
    <row r="18" spans="1:74" ht="11.15" customHeight="1" x14ac:dyDescent="0.25">
      <c r="A18" s="111"/>
      <c r="B18" s="112" t="s">
        <v>897</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258"/>
      <c r="BF18" s="258"/>
      <c r="BG18" s="258"/>
      <c r="BH18" s="258"/>
      <c r="BI18" s="258"/>
      <c r="BJ18" s="258"/>
      <c r="BK18" s="258"/>
      <c r="BL18" s="258"/>
      <c r="BM18" s="258"/>
      <c r="BN18" s="258"/>
      <c r="BO18" s="258"/>
      <c r="BP18" s="258"/>
      <c r="BQ18" s="258"/>
      <c r="BR18" s="258"/>
      <c r="BS18" s="258"/>
      <c r="BT18" s="258"/>
      <c r="BU18" s="258"/>
      <c r="BV18" s="258"/>
    </row>
    <row r="19" spans="1:74" ht="11.15" customHeight="1" x14ac:dyDescent="0.25">
      <c r="A19" s="464" t="s">
        <v>896</v>
      </c>
      <c r="B19" s="27" t="s">
        <v>1034</v>
      </c>
      <c r="C19" s="190">
        <v>3485.931</v>
      </c>
      <c r="D19" s="190">
        <v>3485.931</v>
      </c>
      <c r="E19" s="190">
        <v>3485.931</v>
      </c>
      <c r="F19" s="190">
        <v>3491.7510000000002</v>
      </c>
      <c r="G19" s="190">
        <v>3491.7510000000002</v>
      </c>
      <c r="H19" s="190">
        <v>3491.7510000000002</v>
      </c>
      <c r="I19" s="190">
        <v>3476.3820000000001</v>
      </c>
      <c r="J19" s="190">
        <v>3476.3820000000001</v>
      </c>
      <c r="K19" s="190">
        <v>3476.3820000000001</v>
      </c>
      <c r="L19" s="190">
        <v>3404.66</v>
      </c>
      <c r="M19" s="190">
        <v>3404.66</v>
      </c>
      <c r="N19" s="190">
        <v>3404.66</v>
      </c>
      <c r="O19" s="190">
        <v>3295.4929999999999</v>
      </c>
      <c r="P19" s="190">
        <v>3295.4929999999999</v>
      </c>
      <c r="Q19" s="190">
        <v>3295.4929999999999</v>
      </c>
      <c r="R19" s="190">
        <v>2718.6190000000001</v>
      </c>
      <c r="S19" s="190">
        <v>2718.6190000000001</v>
      </c>
      <c r="T19" s="190">
        <v>2718.6190000000001</v>
      </c>
      <c r="U19" s="190">
        <v>3184.18</v>
      </c>
      <c r="V19" s="190">
        <v>3184.18</v>
      </c>
      <c r="W19" s="190">
        <v>3184.18</v>
      </c>
      <c r="X19" s="190">
        <v>3419.0010000000002</v>
      </c>
      <c r="Y19" s="190">
        <v>3419.0010000000002</v>
      </c>
      <c r="Z19" s="190">
        <v>3419.0010000000002</v>
      </c>
      <c r="AA19" s="190">
        <v>3482.0349999999999</v>
      </c>
      <c r="AB19" s="190">
        <v>3482.0349999999999</v>
      </c>
      <c r="AC19" s="190">
        <v>3482.0349999999999</v>
      </c>
      <c r="AD19" s="190">
        <v>3549.002</v>
      </c>
      <c r="AE19" s="190">
        <v>3549.002</v>
      </c>
      <c r="AF19" s="190">
        <v>3549.002</v>
      </c>
      <c r="AG19" s="190">
        <v>3606.2829999999999</v>
      </c>
      <c r="AH19" s="190">
        <v>3606.2829999999999</v>
      </c>
      <c r="AI19" s="190">
        <v>3606.2829999999999</v>
      </c>
      <c r="AJ19" s="190">
        <v>3763.3159999999998</v>
      </c>
      <c r="AK19" s="190">
        <v>3763.3159999999998</v>
      </c>
      <c r="AL19" s="190">
        <v>3763.3159999999998</v>
      </c>
      <c r="AM19" s="190">
        <v>3925.6329999999998</v>
      </c>
      <c r="AN19" s="190">
        <v>3925.6329999999998</v>
      </c>
      <c r="AO19" s="190">
        <v>3925.6329999999998</v>
      </c>
      <c r="AP19" s="190">
        <v>3947.4720000000002</v>
      </c>
      <c r="AQ19" s="190">
        <v>3947.4720000000002</v>
      </c>
      <c r="AR19" s="190">
        <v>3947.4720000000002</v>
      </c>
      <c r="AS19" s="190">
        <v>3872.9079999999999</v>
      </c>
      <c r="AT19" s="190">
        <v>3872.9079999999999</v>
      </c>
      <c r="AU19" s="190">
        <v>3872.9079999999999</v>
      </c>
      <c r="AV19" s="190">
        <v>3818.1729999999998</v>
      </c>
      <c r="AW19" s="190">
        <v>3818.1729999999998</v>
      </c>
      <c r="AX19" s="190">
        <v>3818.1729999999998</v>
      </c>
      <c r="AY19" s="190">
        <v>3855.6179999999999</v>
      </c>
      <c r="AZ19" s="190">
        <v>3855.6179999999999</v>
      </c>
      <c r="BA19" s="190">
        <v>3855.6179999999999</v>
      </c>
      <c r="BB19" s="190">
        <v>3891.0481481000002</v>
      </c>
      <c r="BC19" s="190">
        <v>3904.173037</v>
      </c>
      <c r="BD19" s="190">
        <v>3914.5438147999998</v>
      </c>
      <c r="BE19" s="242">
        <v>3919.0250000000001</v>
      </c>
      <c r="BF19" s="242">
        <v>3926.239</v>
      </c>
      <c r="BG19" s="242">
        <v>3933.0509999999999</v>
      </c>
      <c r="BH19" s="242">
        <v>3936.703</v>
      </c>
      <c r="BI19" s="242">
        <v>3944.7759999999998</v>
      </c>
      <c r="BJ19" s="242">
        <v>3954.5140000000001</v>
      </c>
      <c r="BK19" s="242">
        <v>3968.3029999999999</v>
      </c>
      <c r="BL19" s="242">
        <v>3979.5819999999999</v>
      </c>
      <c r="BM19" s="242">
        <v>3990.7350000000001</v>
      </c>
      <c r="BN19" s="242">
        <v>4001.2310000000002</v>
      </c>
      <c r="BO19" s="242">
        <v>4012.5340000000001</v>
      </c>
      <c r="BP19" s="242">
        <v>4024.1120000000001</v>
      </c>
      <c r="BQ19" s="242">
        <v>4036.0619999999999</v>
      </c>
      <c r="BR19" s="242">
        <v>4048.116</v>
      </c>
      <c r="BS19" s="242">
        <v>4060.3710000000001</v>
      </c>
      <c r="BT19" s="242">
        <v>4073.2179999999998</v>
      </c>
      <c r="BU19" s="242">
        <v>4085.585</v>
      </c>
      <c r="BV19" s="242">
        <v>4097.8620000000001</v>
      </c>
    </row>
    <row r="20" spans="1:74" ht="11.15" customHeight="1" x14ac:dyDescent="0.2">
      <c r="A20" s="111"/>
      <c r="B20" s="25" t="s">
        <v>540</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257"/>
      <c r="BF20" s="257"/>
      <c r="BG20" s="257"/>
      <c r="BH20" s="257"/>
      <c r="BI20" s="257"/>
      <c r="BJ20" s="257"/>
      <c r="BK20" s="257"/>
      <c r="BL20" s="257"/>
      <c r="BM20" s="257"/>
      <c r="BN20" s="257"/>
      <c r="BO20" s="257"/>
      <c r="BP20" s="257"/>
      <c r="BQ20" s="257"/>
      <c r="BR20" s="257"/>
      <c r="BS20" s="257"/>
      <c r="BT20" s="257"/>
      <c r="BU20" s="257"/>
      <c r="BV20" s="257"/>
    </row>
    <row r="21" spans="1:74" ht="11.15" customHeight="1" x14ac:dyDescent="0.25">
      <c r="A21" s="111" t="s">
        <v>541</v>
      </c>
      <c r="B21" s="27" t="s">
        <v>1034</v>
      </c>
      <c r="C21" s="190">
        <v>14791.2</v>
      </c>
      <c r="D21" s="190">
        <v>14835.3</v>
      </c>
      <c r="E21" s="190">
        <v>14843.9</v>
      </c>
      <c r="F21" s="190">
        <v>14811.8</v>
      </c>
      <c r="G21" s="190">
        <v>14814.7</v>
      </c>
      <c r="H21" s="190">
        <v>14841.3</v>
      </c>
      <c r="I21" s="190">
        <v>14871.8</v>
      </c>
      <c r="J21" s="190">
        <v>14960.3</v>
      </c>
      <c r="K21" s="190">
        <v>15000.7</v>
      </c>
      <c r="L21" s="190">
        <v>15022.4</v>
      </c>
      <c r="M21" s="190">
        <v>15084.2</v>
      </c>
      <c r="N21" s="190">
        <v>15018.1</v>
      </c>
      <c r="O21" s="190">
        <v>15149.7</v>
      </c>
      <c r="P21" s="190">
        <v>15232.8</v>
      </c>
      <c r="Q21" s="190">
        <v>15008.5</v>
      </c>
      <c r="R21" s="190">
        <v>17246.2</v>
      </c>
      <c r="S21" s="190">
        <v>16423.400000000001</v>
      </c>
      <c r="T21" s="190">
        <v>16272.5</v>
      </c>
      <c r="U21" s="190">
        <v>16372.2</v>
      </c>
      <c r="V21" s="190">
        <v>15739.2</v>
      </c>
      <c r="W21" s="190">
        <v>15799.7</v>
      </c>
      <c r="X21" s="190">
        <v>15729.1</v>
      </c>
      <c r="Y21" s="190">
        <v>15522.5</v>
      </c>
      <c r="Z21" s="190">
        <v>15536.5</v>
      </c>
      <c r="AA21" s="190">
        <v>17099.2</v>
      </c>
      <c r="AB21" s="190">
        <v>15662.7</v>
      </c>
      <c r="AC21" s="190">
        <v>19213.900000000001</v>
      </c>
      <c r="AD21" s="190">
        <v>16264.7</v>
      </c>
      <c r="AE21" s="190">
        <v>15790.4</v>
      </c>
      <c r="AF21" s="190">
        <v>15708.6</v>
      </c>
      <c r="AG21" s="190">
        <v>15821.9</v>
      </c>
      <c r="AH21" s="190">
        <v>15802.4</v>
      </c>
      <c r="AI21" s="190">
        <v>15580.2</v>
      </c>
      <c r="AJ21" s="190">
        <v>15584.9</v>
      </c>
      <c r="AK21" s="190">
        <v>15543.5</v>
      </c>
      <c r="AL21" s="190">
        <v>15483.6</v>
      </c>
      <c r="AM21" s="190">
        <v>15137.7</v>
      </c>
      <c r="AN21" s="190">
        <v>15125.6</v>
      </c>
      <c r="AO21" s="190">
        <v>15064.1</v>
      </c>
      <c r="AP21" s="190">
        <v>15055.2</v>
      </c>
      <c r="AQ21" s="190">
        <v>15036.4</v>
      </c>
      <c r="AR21" s="190">
        <v>14973.1</v>
      </c>
      <c r="AS21" s="190">
        <v>15100.2</v>
      </c>
      <c r="AT21" s="190">
        <v>15149.6</v>
      </c>
      <c r="AU21" s="190">
        <v>15172.2</v>
      </c>
      <c r="AV21" s="190">
        <v>15218.9</v>
      </c>
      <c r="AW21" s="190">
        <v>15238.7</v>
      </c>
      <c r="AX21" s="190">
        <v>15250.6</v>
      </c>
      <c r="AY21" s="190">
        <v>15495.3</v>
      </c>
      <c r="AZ21" s="190">
        <v>15522.5</v>
      </c>
      <c r="BA21" s="190">
        <v>15560.3</v>
      </c>
      <c r="BB21" s="190">
        <v>15566.4</v>
      </c>
      <c r="BC21" s="190">
        <v>15628.305778</v>
      </c>
      <c r="BD21" s="190">
        <v>15664.547111</v>
      </c>
      <c r="BE21" s="242">
        <v>15708.09</v>
      </c>
      <c r="BF21" s="242">
        <v>15741.66</v>
      </c>
      <c r="BG21" s="242">
        <v>15771.54</v>
      </c>
      <c r="BH21" s="242">
        <v>15789.26</v>
      </c>
      <c r="BI21" s="242">
        <v>15818.11</v>
      </c>
      <c r="BJ21" s="242">
        <v>15849.62</v>
      </c>
      <c r="BK21" s="242">
        <v>15885.15</v>
      </c>
      <c r="BL21" s="242">
        <v>15920.97</v>
      </c>
      <c r="BM21" s="242">
        <v>15958.43</v>
      </c>
      <c r="BN21" s="242">
        <v>16004.01</v>
      </c>
      <c r="BO21" s="242">
        <v>16039.91</v>
      </c>
      <c r="BP21" s="242">
        <v>16072.59</v>
      </c>
      <c r="BQ21" s="242">
        <v>16099.33</v>
      </c>
      <c r="BR21" s="242">
        <v>16127.64</v>
      </c>
      <c r="BS21" s="242">
        <v>16154.79</v>
      </c>
      <c r="BT21" s="242">
        <v>16172.96</v>
      </c>
      <c r="BU21" s="242">
        <v>16203.65</v>
      </c>
      <c r="BV21" s="242">
        <v>16239.04</v>
      </c>
    </row>
    <row r="22" spans="1:74" ht="11.15" customHeight="1" x14ac:dyDescent="0.25">
      <c r="A22" s="111"/>
      <c r="B22" s="110" t="s">
        <v>561</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241"/>
      <c r="BF22" s="241"/>
      <c r="BG22" s="241"/>
      <c r="BH22" s="241"/>
      <c r="BI22" s="241"/>
      <c r="BJ22" s="241"/>
      <c r="BK22" s="241"/>
      <c r="BL22" s="241"/>
      <c r="BM22" s="241"/>
      <c r="BN22" s="241"/>
      <c r="BO22" s="241"/>
      <c r="BP22" s="241"/>
      <c r="BQ22" s="241"/>
      <c r="BR22" s="241"/>
      <c r="BS22" s="241"/>
      <c r="BT22" s="241"/>
      <c r="BU22" s="241"/>
      <c r="BV22" s="241"/>
    </row>
    <row r="23" spans="1:74" ht="11.15" customHeight="1" x14ac:dyDescent="0.25">
      <c r="A23" s="111" t="s">
        <v>562</v>
      </c>
      <c r="B23" s="163" t="s">
        <v>442</v>
      </c>
      <c r="C23" s="54">
        <v>150.114</v>
      </c>
      <c r="D23" s="54">
        <v>150.09200000000001</v>
      </c>
      <c r="E23" s="54">
        <v>150.32</v>
      </c>
      <c r="F23" s="54">
        <v>150.56299999999999</v>
      </c>
      <c r="G23" s="54">
        <v>150.63</v>
      </c>
      <c r="H23" s="54">
        <v>150.797</v>
      </c>
      <c r="I23" s="54">
        <v>150.87899999999999</v>
      </c>
      <c r="J23" s="54">
        <v>151.11099999999999</v>
      </c>
      <c r="K23" s="54">
        <v>151.31800000000001</v>
      </c>
      <c r="L23" s="54">
        <v>151.447</v>
      </c>
      <c r="M23" s="54">
        <v>151.66200000000001</v>
      </c>
      <c r="N23" s="54">
        <v>151.76400000000001</v>
      </c>
      <c r="O23" s="54">
        <v>152.09800000000001</v>
      </c>
      <c r="P23" s="54">
        <v>152.37100000000001</v>
      </c>
      <c r="Q23" s="54">
        <v>150.94399999999999</v>
      </c>
      <c r="R23" s="54">
        <v>130.43</v>
      </c>
      <c r="S23" s="54">
        <v>133.05500000000001</v>
      </c>
      <c r="T23" s="54">
        <v>137.62</v>
      </c>
      <c r="U23" s="54">
        <v>139.06399999999999</v>
      </c>
      <c r="V23" s="54">
        <v>140.79900000000001</v>
      </c>
      <c r="W23" s="54">
        <v>141.76</v>
      </c>
      <c r="X23" s="54">
        <v>142.47900000000001</v>
      </c>
      <c r="Y23" s="54">
        <v>142.74299999999999</v>
      </c>
      <c r="Z23" s="54">
        <v>142.47499999999999</v>
      </c>
      <c r="AA23" s="54">
        <v>142.96899999999999</v>
      </c>
      <c r="AB23" s="54">
        <v>143.54400000000001</v>
      </c>
      <c r="AC23" s="54">
        <v>144.328</v>
      </c>
      <c r="AD23" s="54">
        <v>144.614</v>
      </c>
      <c r="AE23" s="54">
        <v>145.096</v>
      </c>
      <c r="AF23" s="54">
        <v>145.78899999999999</v>
      </c>
      <c r="AG23" s="54">
        <v>146.55799999999999</v>
      </c>
      <c r="AH23" s="54">
        <v>147.221</v>
      </c>
      <c r="AI23" s="54">
        <v>147.77799999999999</v>
      </c>
      <c r="AJ23" s="54">
        <v>148.559</v>
      </c>
      <c r="AK23" s="54">
        <v>149.173</v>
      </c>
      <c r="AL23" s="54">
        <v>149.74199999999999</v>
      </c>
      <c r="AM23" s="54">
        <v>150.10599999999999</v>
      </c>
      <c r="AN23" s="54">
        <v>151.01</v>
      </c>
      <c r="AO23" s="54">
        <v>151.42400000000001</v>
      </c>
      <c r="AP23" s="54">
        <v>151.678</v>
      </c>
      <c r="AQ23" s="54">
        <v>152.042</v>
      </c>
      <c r="AR23" s="54">
        <v>152.41200000000001</v>
      </c>
      <c r="AS23" s="54">
        <v>152.97999999999999</v>
      </c>
      <c r="AT23" s="54">
        <v>153.33199999999999</v>
      </c>
      <c r="AU23" s="54">
        <v>153.68199999999999</v>
      </c>
      <c r="AV23" s="54">
        <v>154.006</v>
      </c>
      <c r="AW23" s="54">
        <v>154.29599999999999</v>
      </c>
      <c r="AX23" s="54">
        <v>154.535</v>
      </c>
      <c r="AY23" s="54">
        <v>155.00700000000001</v>
      </c>
      <c r="AZ23" s="54">
        <v>155.255</v>
      </c>
      <c r="BA23" s="54">
        <v>155.47200000000001</v>
      </c>
      <c r="BB23" s="54">
        <v>155.76599999999999</v>
      </c>
      <c r="BC23" s="54">
        <v>156.10499999999999</v>
      </c>
      <c r="BD23" s="54">
        <v>156.2512716</v>
      </c>
      <c r="BE23" s="238">
        <v>156.41329999999999</v>
      </c>
      <c r="BF23" s="238">
        <v>156.52510000000001</v>
      </c>
      <c r="BG23" s="238">
        <v>156.59399999999999</v>
      </c>
      <c r="BH23" s="238">
        <v>156.5778</v>
      </c>
      <c r="BI23" s="238">
        <v>156.59229999999999</v>
      </c>
      <c r="BJ23" s="238">
        <v>156.59530000000001</v>
      </c>
      <c r="BK23" s="238">
        <v>156.57089999999999</v>
      </c>
      <c r="BL23" s="238">
        <v>156.56309999999999</v>
      </c>
      <c r="BM23" s="238">
        <v>156.5558</v>
      </c>
      <c r="BN23" s="238">
        <v>156.5515</v>
      </c>
      <c r="BO23" s="238">
        <v>156.5436</v>
      </c>
      <c r="BP23" s="238">
        <v>156.53450000000001</v>
      </c>
      <c r="BQ23" s="238">
        <v>156.5223</v>
      </c>
      <c r="BR23" s="238">
        <v>156.51230000000001</v>
      </c>
      <c r="BS23" s="238">
        <v>156.5026</v>
      </c>
      <c r="BT23" s="238">
        <v>156.49459999999999</v>
      </c>
      <c r="BU23" s="238">
        <v>156.48419999999999</v>
      </c>
      <c r="BV23" s="238">
        <v>156.47280000000001</v>
      </c>
    </row>
    <row r="24" spans="1:74" s="114" customFormat="1" ht="11.15" customHeight="1" x14ac:dyDescent="0.25">
      <c r="A24" s="111"/>
      <c r="B24" s="110" t="s">
        <v>797</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238"/>
      <c r="BF24" s="238"/>
      <c r="BG24" s="238"/>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799</v>
      </c>
      <c r="B25" s="163" t="s">
        <v>798</v>
      </c>
      <c r="C25" s="54">
        <v>4</v>
      </c>
      <c r="D25" s="54">
        <v>3.8</v>
      </c>
      <c r="E25" s="54">
        <v>3.8</v>
      </c>
      <c r="F25" s="54">
        <v>3.6</v>
      </c>
      <c r="G25" s="54">
        <v>3.7</v>
      </c>
      <c r="H25" s="54">
        <v>3.6</v>
      </c>
      <c r="I25" s="54">
        <v>3.7</v>
      </c>
      <c r="J25" s="54">
        <v>3.7</v>
      </c>
      <c r="K25" s="54">
        <v>3.5</v>
      </c>
      <c r="L25" s="54">
        <v>3.6</v>
      </c>
      <c r="M25" s="54">
        <v>3.6</v>
      </c>
      <c r="N25" s="54">
        <v>3.6</v>
      </c>
      <c r="O25" s="54">
        <v>3.5</v>
      </c>
      <c r="P25" s="54">
        <v>3.5</v>
      </c>
      <c r="Q25" s="54">
        <v>4.4000000000000004</v>
      </c>
      <c r="R25" s="54">
        <v>14.7</v>
      </c>
      <c r="S25" s="54">
        <v>13.2</v>
      </c>
      <c r="T25" s="54">
        <v>11</v>
      </c>
      <c r="U25" s="54">
        <v>10.199999999999999</v>
      </c>
      <c r="V25" s="54">
        <v>8.4</v>
      </c>
      <c r="W25" s="54">
        <v>7.9</v>
      </c>
      <c r="X25" s="54">
        <v>6.9</v>
      </c>
      <c r="Y25" s="54">
        <v>6.7</v>
      </c>
      <c r="Z25" s="54">
        <v>6.7</v>
      </c>
      <c r="AA25" s="54">
        <v>6.3</v>
      </c>
      <c r="AB25" s="54">
        <v>6.2</v>
      </c>
      <c r="AC25" s="54">
        <v>6.1</v>
      </c>
      <c r="AD25" s="54">
        <v>6.1</v>
      </c>
      <c r="AE25" s="54">
        <v>5.8</v>
      </c>
      <c r="AF25" s="54">
        <v>5.9</v>
      </c>
      <c r="AG25" s="54">
        <v>5.4</v>
      </c>
      <c r="AH25" s="54">
        <v>5.2</v>
      </c>
      <c r="AI25" s="54">
        <v>4.8</v>
      </c>
      <c r="AJ25" s="54">
        <v>4.5</v>
      </c>
      <c r="AK25" s="54">
        <v>4.2</v>
      </c>
      <c r="AL25" s="54">
        <v>3.9</v>
      </c>
      <c r="AM25" s="54">
        <v>4</v>
      </c>
      <c r="AN25" s="54">
        <v>3.8</v>
      </c>
      <c r="AO25" s="54">
        <v>3.6</v>
      </c>
      <c r="AP25" s="54">
        <v>3.6</v>
      </c>
      <c r="AQ25" s="54">
        <v>3.6</v>
      </c>
      <c r="AR25" s="54">
        <v>3.6</v>
      </c>
      <c r="AS25" s="54">
        <v>3.5</v>
      </c>
      <c r="AT25" s="54">
        <v>3.7</v>
      </c>
      <c r="AU25" s="54">
        <v>3.5</v>
      </c>
      <c r="AV25" s="54">
        <v>3.7</v>
      </c>
      <c r="AW25" s="54">
        <v>3.6</v>
      </c>
      <c r="AX25" s="54">
        <v>3.5</v>
      </c>
      <c r="AY25" s="54">
        <v>3.4</v>
      </c>
      <c r="AZ25" s="54">
        <v>3.6</v>
      </c>
      <c r="BA25" s="54">
        <v>3.5</v>
      </c>
      <c r="BB25" s="54">
        <v>3.4</v>
      </c>
      <c r="BC25" s="54">
        <v>3.7</v>
      </c>
      <c r="BD25" s="54">
        <v>3.5532522247</v>
      </c>
      <c r="BE25" s="238">
        <v>3.5415670000000001</v>
      </c>
      <c r="BF25" s="238">
        <v>3.557372</v>
      </c>
      <c r="BG25" s="238">
        <v>3.5832760000000001</v>
      </c>
      <c r="BH25" s="238">
        <v>3.6290089999999999</v>
      </c>
      <c r="BI25" s="238">
        <v>3.6678139999999999</v>
      </c>
      <c r="BJ25" s="238">
        <v>3.7094209999999999</v>
      </c>
      <c r="BK25" s="238">
        <v>3.7587480000000002</v>
      </c>
      <c r="BL25" s="238">
        <v>3.80227</v>
      </c>
      <c r="BM25" s="238">
        <v>3.8449040000000001</v>
      </c>
      <c r="BN25" s="238">
        <v>3.886412</v>
      </c>
      <c r="BO25" s="238">
        <v>3.9274520000000002</v>
      </c>
      <c r="BP25" s="238">
        <v>3.967784</v>
      </c>
      <c r="BQ25" s="238">
        <v>4.007403</v>
      </c>
      <c r="BR25" s="238">
        <v>4.0463240000000003</v>
      </c>
      <c r="BS25" s="238">
        <v>4.084543</v>
      </c>
      <c r="BT25" s="238">
        <v>4.12033</v>
      </c>
      <c r="BU25" s="238">
        <v>4.1584380000000003</v>
      </c>
      <c r="BV25" s="238">
        <v>4.1971400000000001</v>
      </c>
    </row>
    <row r="26" spans="1:74" ht="11.15" customHeight="1" x14ac:dyDescent="0.25">
      <c r="A26" s="111"/>
      <c r="B26" s="110" t="s">
        <v>800</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259"/>
      <c r="BF26" s="259"/>
      <c r="BG26" s="259"/>
      <c r="BH26" s="259"/>
      <c r="BI26" s="259"/>
      <c r="BJ26" s="259"/>
      <c r="BK26" s="259"/>
      <c r="BL26" s="259"/>
      <c r="BM26" s="259"/>
      <c r="BN26" s="259"/>
      <c r="BO26" s="259"/>
      <c r="BP26" s="259"/>
      <c r="BQ26" s="259"/>
      <c r="BR26" s="259"/>
      <c r="BS26" s="259"/>
      <c r="BT26" s="259"/>
      <c r="BU26" s="259"/>
      <c r="BV26" s="259"/>
    </row>
    <row r="27" spans="1:74" ht="11.15" customHeight="1" x14ac:dyDescent="0.25">
      <c r="A27" s="111" t="s">
        <v>801</v>
      </c>
      <c r="B27" s="163" t="s">
        <v>802</v>
      </c>
      <c r="C27" s="170">
        <v>1.232</v>
      </c>
      <c r="D27" s="170">
        <v>1.1279999999999999</v>
      </c>
      <c r="E27" s="170">
        <v>1.1950000000000001</v>
      </c>
      <c r="F27" s="170">
        <v>1.2669999999999999</v>
      </c>
      <c r="G27" s="170">
        <v>1.3069999999999999</v>
      </c>
      <c r="H27" s="170">
        <v>1.228</v>
      </c>
      <c r="I27" s="170">
        <v>1.2450000000000001</v>
      </c>
      <c r="J27" s="170">
        <v>1.367</v>
      </c>
      <c r="K27" s="170">
        <v>1.3</v>
      </c>
      <c r="L27" s="170">
        <v>1.3320000000000001</v>
      </c>
      <c r="M27" s="170">
        <v>1.3460000000000001</v>
      </c>
      <c r="N27" s="170">
        <v>1.5509999999999999</v>
      </c>
      <c r="O27" s="170">
        <v>1.5720000000000001</v>
      </c>
      <c r="P27" s="170">
        <v>1.5649999999999999</v>
      </c>
      <c r="Q27" s="170">
        <v>1.2669999999999999</v>
      </c>
      <c r="R27" s="170">
        <v>0.92500000000000004</v>
      </c>
      <c r="S27" s="170">
        <v>1.054</v>
      </c>
      <c r="T27" s="170">
        <v>1.266</v>
      </c>
      <c r="U27" s="170">
        <v>1.5289999999999999</v>
      </c>
      <c r="V27" s="170">
        <v>1.377</v>
      </c>
      <c r="W27" s="170">
        <v>1.4630000000000001</v>
      </c>
      <c r="X27" s="170">
        <v>1.5369999999999999</v>
      </c>
      <c r="Y27" s="170">
        <v>1.5449999999999999</v>
      </c>
      <c r="Z27" s="170">
        <v>1.663</v>
      </c>
      <c r="AA27" s="170">
        <v>1.6020000000000001</v>
      </c>
      <c r="AB27" s="170">
        <v>1.4219999999999999</v>
      </c>
      <c r="AC27" s="170">
        <v>1.7</v>
      </c>
      <c r="AD27" s="170">
        <v>1.484</v>
      </c>
      <c r="AE27" s="170">
        <v>1.6</v>
      </c>
      <c r="AF27" s="170">
        <v>1.661</v>
      </c>
      <c r="AG27" s="170">
        <v>1.593</v>
      </c>
      <c r="AH27" s="170">
        <v>1.5760000000000001</v>
      </c>
      <c r="AI27" s="170">
        <v>1.56</v>
      </c>
      <c r="AJ27" s="170">
        <v>1.5720000000000001</v>
      </c>
      <c r="AK27" s="170">
        <v>1.712</v>
      </c>
      <c r="AL27" s="170">
        <v>1.7869999999999999</v>
      </c>
      <c r="AM27" s="170">
        <v>1.669</v>
      </c>
      <c r="AN27" s="170">
        <v>1.7709999999999999</v>
      </c>
      <c r="AO27" s="170">
        <v>1.7130000000000001</v>
      </c>
      <c r="AP27" s="170">
        <v>1.8029999999999999</v>
      </c>
      <c r="AQ27" s="170">
        <v>1.5429999999999999</v>
      </c>
      <c r="AR27" s="170">
        <v>1.5609999999999999</v>
      </c>
      <c r="AS27" s="170">
        <v>1.371</v>
      </c>
      <c r="AT27" s="170">
        <v>1.5049999999999999</v>
      </c>
      <c r="AU27" s="170">
        <v>1.4630000000000001</v>
      </c>
      <c r="AV27" s="170">
        <v>1.4319999999999999</v>
      </c>
      <c r="AW27" s="170">
        <v>1.427</v>
      </c>
      <c r="AX27" s="170">
        <v>1.357</v>
      </c>
      <c r="AY27" s="170">
        <v>1.34</v>
      </c>
      <c r="AZ27" s="170">
        <v>1.4359999999999999</v>
      </c>
      <c r="BA27" s="170">
        <v>1.38</v>
      </c>
      <c r="BB27" s="170">
        <v>1.34</v>
      </c>
      <c r="BC27" s="170">
        <v>1.631</v>
      </c>
      <c r="BD27" s="170">
        <v>1.3873332468999999</v>
      </c>
      <c r="BE27" s="236">
        <v>1.3604560000000001</v>
      </c>
      <c r="BF27" s="236">
        <v>1.349235</v>
      </c>
      <c r="BG27" s="236">
        <v>1.341386</v>
      </c>
      <c r="BH27" s="236">
        <v>1.340946</v>
      </c>
      <c r="BI27" s="236">
        <v>1.336811</v>
      </c>
      <c r="BJ27" s="236">
        <v>1.333018</v>
      </c>
      <c r="BK27" s="236">
        <v>1.330022</v>
      </c>
      <c r="BL27" s="236">
        <v>1.326573</v>
      </c>
      <c r="BM27" s="236">
        <v>1.3231269999999999</v>
      </c>
      <c r="BN27" s="236">
        <v>1.310886</v>
      </c>
      <c r="BO27" s="236">
        <v>1.3140419999999999</v>
      </c>
      <c r="BP27" s="236">
        <v>1.323798</v>
      </c>
      <c r="BQ27" s="236">
        <v>1.350223</v>
      </c>
      <c r="BR27" s="236">
        <v>1.365626</v>
      </c>
      <c r="BS27" s="236">
        <v>1.3800749999999999</v>
      </c>
      <c r="BT27" s="236">
        <v>1.396528</v>
      </c>
      <c r="BU27" s="236">
        <v>1.406855</v>
      </c>
      <c r="BV27" s="236">
        <v>1.414012</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238"/>
      <c r="BF28" s="238"/>
      <c r="BG28" s="238"/>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1296</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243"/>
      <c r="BF29" s="243"/>
      <c r="BG29" s="243"/>
      <c r="BH29" s="243"/>
      <c r="BI29" s="243"/>
      <c r="BJ29" s="243"/>
      <c r="BK29" s="243"/>
      <c r="BL29" s="243"/>
      <c r="BM29" s="243"/>
      <c r="BN29" s="243"/>
      <c r="BO29" s="243"/>
      <c r="BP29" s="243"/>
      <c r="BQ29" s="243"/>
      <c r="BR29" s="243"/>
      <c r="BS29" s="243"/>
      <c r="BT29" s="243"/>
      <c r="BU29" s="243"/>
      <c r="BV29" s="243"/>
    </row>
    <row r="30" spans="1:74" ht="11.15" customHeight="1" x14ac:dyDescent="0.25">
      <c r="A30" s="464" t="s">
        <v>564</v>
      </c>
      <c r="B30" s="465" t="s">
        <v>563</v>
      </c>
      <c r="C30" s="54">
        <v>103.373</v>
      </c>
      <c r="D30" s="54">
        <v>102.8292</v>
      </c>
      <c r="E30" s="54">
        <v>102.82859999999999</v>
      </c>
      <c r="F30" s="54">
        <v>102.24809999999999</v>
      </c>
      <c r="G30" s="54">
        <v>102.4192</v>
      </c>
      <c r="H30" s="54">
        <v>102.4893</v>
      </c>
      <c r="I30" s="54">
        <v>102.0236</v>
      </c>
      <c r="J30" s="54">
        <v>102.7754</v>
      </c>
      <c r="K30" s="54">
        <v>102.53149999999999</v>
      </c>
      <c r="L30" s="54">
        <v>101.6022</v>
      </c>
      <c r="M30" s="54">
        <v>102.148</v>
      </c>
      <c r="N30" s="54">
        <v>101.884</v>
      </c>
      <c r="O30" s="54">
        <v>101.3768</v>
      </c>
      <c r="P30" s="54">
        <v>101.633</v>
      </c>
      <c r="Q30" s="54">
        <v>97.667199999999994</v>
      </c>
      <c r="R30" s="54">
        <v>84.597899999999996</v>
      </c>
      <c r="S30" s="54">
        <v>85.973200000000006</v>
      </c>
      <c r="T30" s="54">
        <v>91.5625</v>
      </c>
      <c r="U30" s="54">
        <v>95.014399999999995</v>
      </c>
      <c r="V30" s="54">
        <v>95.888099999999994</v>
      </c>
      <c r="W30" s="54">
        <v>95.844399999999993</v>
      </c>
      <c r="X30" s="54">
        <v>96.429199999999994</v>
      </c>
      <c r="Y30" s="54">
        <v>96.856399999999994</v>
      </c>
      <c r="Z30" s="54">
        <v>97.975399999999993</v>
      </c>
      <c r="AA30" s="54">
        <v>98.783600000000007</v>
      </c>
      <c r="AB30" s="54">
        <v>95.374399999999994</v>
      </c>
      <c r="AC30" s="54">
        <v>98.135099999999994</v>
      </c>
      <c r="AD30" s="54">
        <v>98.288600000000002</v>
      </c>
      <c r="AE30" s="54">
        <v>99.150800000000004</v>
      </c>
      <c r="AF30" s="54">
        <v>99.509600000000006</v>
      </c>
      <c r="AG30" s="54">
        <v>100.12309999999999</v>
      </c>
      <c r="AH30" s="54">
        <v>100.1255</v>
      </c>
      <c r="AI30" s="54">
        <v>99.061400000000006</v>
      </c>
      <c r="AJ30" s="54">
        <v>100.3045</v>
      </c>
      <c r="AK30" s="54">
        <v>101.19710000000001</v>
      </c>
      <c r="AL30" s="54">
        <v>100.886</v>
      </c>
      <c r="AM30" s="54">
        <v>101.0227</v>
      </c>
      <c r="AN30" s="54">
        <v>101.67659999999999</v>
      </c>
      <c r="AO30" s="54">
        <v>102.47799999999999</v>
      </c>
      <c r="AP30" s="54">
        <v>102.7953</v>
      </c>
      <c r="AQ30" s="54">
        <v>102.7769</v>
      </c>
      <c r="AR30" s="54">
        <v>102.6863</v>
      </c>
      <c r="AS30" s="54">
        <v>103.1328</v>
      </c>
      <c r="AT30" s="54">
        <v>103.23439999999999</v>
      </c>
      <c r="AU30" s="54">
        <v>103.5283</v>
      </c>
      <c r="AV30" s="54">
        <v>103.4114</v>
      </c>
      <c r="AW30" s="54">
        <v>103.0707</v>
      </c>
      <c r="AX30" s="54">
        <v>101.48480000000001</v>
      </c>
      <c r="AY30" s="54">
        <v>102.508</v>
      </c>
      <c r="AZ30" s="54">
        <v>102.50230000000001</v>
      </c>
      <c r="BA30" s="54">
        <v>102.6521</v>
      </c>
      <c r="BB30" s="54">
        <v>103.1748</v>
      </c>
      <c r="BC30" s="54">
        <v>103.0107</v>
      </c>
      <c r="BD30" s="54">
        <v>102.84100864</v>
      </c>
      <c r="BE30" s="238">
        <v>102.5878</v>
      </c>
      <c r="BF30" s="238">
        <v>102.4639</v>
      </c>
      <c r="BG30" s="238">
        <v>102.34990000000001</v>
      </c>
      <c r="BH30" s="238">
        <v>102.2328</v>
      </c>
      <c r="BI30" s="238">
        <v>102.1485</v>
      </c>
      <c r="BJ30" s="238">
        <v>102.0839</v>
      </c>
      <c r="BK30" s="238">
        <v>102.0394</v>
      </c>
      <c r="BL30" s="238">
        <v>102.01390000000001</v>
      </c>
      <c r="BM30" s="238">
        <v>102.0078</v>
      </c>
      <c r="BN30" s="238">
        <v>102.01649999999999</v>
      </c>
      <c r="BO30" s="238">
        <v>102.0527</v>
      </c>
      <c r="BP30" s="238">
        <v>102.11190000000001</v>
      </c>
      <c r="BQ30" s="238">
        <v>102.2303</v>
      </c>
      <c r="BR30" s="238">
        <v>102.30800000000001</v>
      </c>
      <c r="BS30" s="238">
        <v>102.3814</v>
      </c>
      <c r="BT30" s="238">
        <v>102.4332</v>
      </c>
      <c r="BU30" s="238">
        <v>102.5107</v>
      </c>
      <c r="BV30" s="238">
        <v>102.5968</v>
      </c>
    </row>
    <row r="31" spans="1:74" ht="11.15" customHeight="1" x14ac:dyDescent="0.25">
      <c r="A31" s="234" t="s">
        <v>542</v>
      </c>
      <c r="B31" s="29" t="s">
        <v>881</v>
      </c>
      <c r="C31" s="54">
        <v>100.7582</v>
      </c>
      <c r="D31" s="54">
        <v>100.22920000000001</v>
      </c>
      <c r="E31" s="54">
        <v>99.946899999999999</v>
      </c>
      <c r="F31" s="54">
        <v>99.323099999999997</v>
      </c>
      <c r="G31" s="54">
        <v>99.383099999999999</v>
      </c>
      <c r="H31" s="54">
        <v>99.783100000000005</v>
      </c>
      <c r="I31" s="54">
        <v>99.105999999999995</v>
      </c>
      <c r="J31" s="54">
        <v>99.7898</v>
      </c>
      <c r="K31" s="54">
        <v>99.131799999999998</v>
      </c>
      <c r="L31" s="54">
        <v>98.208799999999997</v>
      </c>
      <c r="M31" s="54">
        <v>99.103899999999996</v>
      </c>
      <c r="N31" s="54">
        <v>99.150999999999996</v>
      </c>
      <c r="O31" s="54">
        <v>98.911600000000007</v>
      </c>
      <c r="P31" s="54">
        <v>99.133099999999999</v>
      </c>
      <c r="Q31" s="54">
        <v>94.607399999999998</v>
      </c>
      <c r="R31" s="54">
        <v>79.942099999999996</v>
      </c>
      <c r="S31" s="54">
        <v>83.488</v>
      </c>
      <c r="T31" s="54">
        <v>90.024199999999993</v>
      </c>
      <c r="U31" s="54">
        <v>93.261200000000002</v>
      </c>
      <c r="V31" s="54">
        <v>94.519300000000001</v>
      </c>
      <c r="W31" s="54">
        <v>94.4619</v>
      </c>
      <c r="X31" s="54">
        <v>95.208200000000005</v>
      </c>
      <c r="Y31" s="54">
        <v>95.811499999999995</v>
      </c>
      <c r="Z31" s="54">
        <v>96.444999999999993</v>
      </c>
      <c r="AA31" s="54">
        <v>97.509799999999998</v>
      </c>
      <c r="AB31" s="54">
        <v>93.527600000000007</v>
      </c>
      <c r="AC31" s="54">
        <v>96.397800000000004</v>
      </c>
      <c r="AD31" s="54">
        <v>96.585899999999995</v>
      </c>
      <c r="AE31" s="54">
        <v>97.684299999999993</v>
      </c>
      <c r="AF31" s="54">
        <v>97.680599999999998</v>
      </c>
      <c r="AG31" s="54">
        <v>98.688699999999997</v>
      </c>
      <c r="AH31" s="54">
        <v>98.331299999999999</v>
      </c>
      <c r="AI31" s="54">
        <v>97.423500000000004</v>
      </c>
      <c r="AJ31" s="54">
        <v>98.754999999999995</v>
      </c>
      <c r="AK31" s="54">
        <v>99.6404</v>
      </c>
      <c r="AL31" s="54">
        <v>99.617000000000004</v>
      </c>
      <c r="AM31" s="54">
        <v>99.059600000000003</v>
      </c>
      <c r="AN31" s="54">
        <v>100.2304</v>
      </c>
      <c r="AO31" s="54">
        <v>101.0107</v>
      </c>
      <c r="AP31" s="54">
        <v>101.19410000000001</v>
      </c>
      <c r="AQ31" s="54">
        <v>100.863</v>
      </c>
      <c r="AR31" s="54">
        <v>100.4645</v>
      </c>
      <c r="AS31" s="54">
        <v>100.7345</v>
      </c>
      <c r="AT31" s="54">
        <v>100.9427</v>
      </c>
      <c r="AU31" s="54">
        <v>101.14019999999999</v>
      </c>
      <c r="AV31" s="54">
        <v>101.23390000000001</v>
      </c>
      <c r="AW31" s="54">
        <v>100.4743</v>
      </c>
      <c r="AX31" s="54">
        <v>98.313000000000002</v>
      </c>
      <c r="AY31" s="54">
        <v>99.859200000000001</v>
      </c>
      <c r="AZ31" s="54">
        <v>100.1772</v>
      </c>
      <c r="BA31" s="54">
        <v>99.5</v>
      </c>
      <c r="BB31" s="54">
        <v>100.4791</v>
      </c>
      <c r="BC31" s="54">
        <v>100.5996</v>
      </c>
      <c r="BD31" s="54">
        <v>100.01339235</v>
      </c>
      <c r="BE31" s="238">
        <v>99.633279999999999</v>
      </c>
      <c r="BF31" s="238">
        <v>99.518810000000002</v>
      </c>
      <c r="BG31" s="238">
        <v>99.469229999999996</v>
      </c>
      <c r="BH31" s="238">
        <v>99.563980000000001</v>
      </c>
      <c r="BI31" s="238">
        <v>99.584580000000003</v>
      </c>
      <c r="BJ31" s="238">
        <v>99.610489999999999</v>
      </c>
      <c r="BK31" s="238">
        <v>99.630039999999994</v>
      </c>
      <c r="BL31" s="238">
        <v>99.675299999999993</v>
      </c>
      <c r="BM31" s="238">
        <v>99.7346</v>
      </c>
      <c r="BN31" s="238">
        <v>99.793980000000005</v>
      </c>
      <c r="BO31" s="238">
        <v>99.891840000000002</v>
      </c>
      <c r="BP31" s="238">
        <v>100.0142</v>
      </c>
      <c r="BQ31" s="238">
        <v>100.19799999999999</v>
      </c>
      <c r="BR31" s="238">
        <v>100.3417</v>
      </c>
      <c r="BS31" s="238">
        <v>100.4824</v>
      </c>
      <c r="BT31" s="238">
        <v>100.6259</v>
      </c>
      <c r="BU31" s="238">
        <v>100.7557</v>
      </c>
      <c r="BV31" s="238">
        <v>100.878</v>
      </c>
    </row>
    <row r="32" spans="1:74" ht="11.15" customHeight="1" x14ac:dyDescent="0.25">
      <c r="A32" s="466" t="s">
        <v>866</v>
      </c>
      <c r="B32" s="467" t="s">
        <v>882</v>
      </c>
      <c r="C32" s="54">
        <v>99.639700000000005</v>
      </c>
      <c r="D32" s="54">
        <v>99.589100000000002</v>
      </c>
      <c r="E32" s="54">
        <v>99.568399999999997</v>
      </c>
      <c r="F32" s="54">
        <v>99.846100000000007</v>
      </c>
      <c r="G32" s="54">
        <v>99.6096</v>
      </c>
      <c r="H32" s="54">
        <v>101.30419999999999</v>
      </c>
      <c r="I32" s="54">
        <v>101.1129</v>
      </c>
      <c r="J32" s="54">
        <v>100.9867</v>
      </c>
      <c r="K32" s="54">
        <v>101.1435</v>
      </c>
      <c r="L32" s="54">
        <v>102.7051</v>
      </c>
      <c r="M32" s="54">
        <v>103.1902</v>
      </c>
      <c r="N32" s="54">
        <v>104.71720000000001</v>
      </c>
      <c r="O32" s="54">
        <v>104.6379</v>
      </c>
      <c r="P32" s="54">
        <v>105.238</v>
      </c>
      <c r="Q32" s="54">
        <v>104.36199999999999</v>
      </c>
      <c r="R32" s="54">
        <v>94.7423</v>
      </c>
      <c r="S32" s="54">
        <v>97.335099999999997</v>
      </c>
      <c r="T32" s="54">
        <v>102.4064</v>
      </c>
      <c r="U32" s="54">
        <v>102.5132</v>
      </c>
      <c r="V32" s="54">
        <v>104.1255</v>
      </c>
      <c r="W32" s="54">
        <v>103.64230000000001</v>
      </c>
      <c r="X32" s="54">
        <v>103.9271</v>
      </c>
      <c r="Y32" s="54">
        <v>104.36360000000001</v>
      </c>
      <c r="Z32" s="54">
        <v>104.4396</v>
      </c>
      <c r="AA32" s="54">
        <v>104.6948</v>
      </c>
      <c r="AB32" s="54">
        <v>102.32940000000001</v>
      </c>
      <c r="AC32" s="54">
        <v>104.4367</v>
      </c>
      <c r="AD32" s="54">
        <v>103.4736</v>
      </c>
      <c r="AE32" s="54">
        <v>102.6294</v>
      </c>
      <c r="AF32" s="54">
        <v>102.518</v>
      </c>
      <c r="AG32" s="54">
        <v>101.89530000000001</v>
      </c>
      <c r="AH32" s="54">
        <v>102.2881</v>
      </c>
      <c r="AI32" s="54">
        <v>101.99979999999999</v>
      </c>
      <c r="AJ32" s="54">
        <v>102.38420000000001</v>
      </c>
      <c r="AK32" s="54">
        <v>103.5407</v>
      </c>
      <c r="AL32" s="54">
        <v>103.9932</v>
      </c>
      <c r="AM32" s="54">
        <v>104.09229999999999</v>
      </c>
      <c r="AN32" s="54">
        <v>105.7223</v>
      </c>
      <c r="AO32" s="54">
        <v>105.62949999999999</v>
      </c>
      <c r="AP32" s="54">
        <v>105.4037</v>
      </c>
      <c r="AQ32" s="54">
        <v>105.017</v>
      </c>
      <c r="AR32" s="54">
        <v>104.9058</v>
      </c>
      <c r="AS32" s="54">
        <v>104.7063</v>
      </c>
      <c r="AT32" s="54">
        <v>104.7521</v>
      </c>
      <c r="AU32" s="54">
        <v>104.99550000000001</v>
      </c>
      <c r="AV32" s="54">
        <v>105.3655</v>
      </c>
      <c r="AW32" s="54">
        <v>104.7967</v>
      </c>
      <c r="AX32" s="54">
        <v>103.4864</v>
      </c>
      <c r="AY32" s="54">
        <v>105.56699999999999</v>
      </c>
      <c r="AZ32" s="54">
        <v>105.5257</v>
      </c>
      <c r="BA32" s="54">
        <v>104.1717</v>
      </c>
      <c r="BB32" s="54">
        <v>104.5016</v>
      </c>
      <c r="BC32" s="54">
        <v>103.9646</v>
      </c>
      <c r="BD32" s="54">
        <v>104.99728148</v>
      </c>
      <c r="BE32" s="238">
        <v>105.1841</v>
      </c>
      <c r="BF32" s="238">
        <v>105.29510000000001</v>
      </c>
      <c r="BG32" s="238">
        <v>105.4038</v>
      </c>
      <c r="BH32" s="238">
        <v>105.5078</v>
      </c>
      <c r="BI32" s="238">
        <v>105.6134</v>
      </c>
      <c r="BJ32" s="238">
        <v>105.7183</v>
      </c>
      <c r="BK32" s="238">
        <v>105.8228</v>
      </c>
      <c r="BL32" s="238">
        <v>105.92619999999999</v>
      </c>
      <c r="BM32" s="238">
        <v>106.0287</v>
      </c>
      <c r="BN32" s="238">
        <v>106.1138</v>
      </c>
      <c r="BO32" s="238">
        <v>106.227</v>
      </c>
      <c r="BP32" s="238">
        <v>106.35169999999999</v>
      </c>
      <c r="BQ32" s="238">
        <v>106.4969</v>
      </c>
      <c r="BR32" s="238">
        <v>106.6379</v>
      </c>
      <c r="BS32" s="238">
        <v>106.7838</v>
      </c>
      <c r="BT32" s="238">
        <v>106.9451</v>
      </c>
      <c r="BU32" s="238">
        <v>107.0925</v>
      </c>
      <c r="BV32" s="238">
        <v>107.2367</v>
      </c>
    </row>
    <row r="33" spans="1:74" ht="11.15" customHeight="1" x14ac:dyDescent="0.25">
      <c r="A33" s="466" t="s">
        <v>867</v>
      </c>
      <c r="B33" s="467" t="s">
        <v>883</v>
      </c>
      <c r="C33" s="54">
        <v>100.2136</v>
      </c>
      <c r="D33" s="54">
        <v>99.602900000000005</v>
      </c>
      <c r="E33" s="54">
        <v>98.572800000000001</v>
      </c>
      <c r="F33" s="54">
        <v>98.418899999999994</v>
      </c>
      <c r="G33" s="54">
        <v>98.204300000000003</v>
      </c>
      <c r="H33" s="54">
        <v>96.255799999999994</v>
      </c>
      <c r="I33" s="54">
        <v>98.300799999999995</v>
      </c>
      <c r="J33" s="54">
        <v>100.0106</v>
      </c>
      <c r="K33" s="54">
        <v>100.4049</v>
      </c>
      <c r="L33" s="54">
        <v>100.0371</v>
      </c>
      <c r="M33" s="54">
        <v>99.731499999999997</v>
      </c>
      <c r="N33" s="54">
        <v>99.851699999999994</v>
      </c>
      <c r="O33" s="54">
        <v>100.91249999999999</v>
      </c>
      <c r="P33" s="54">
        <v>100.69670000000001</v>
      </c>
      <c r="Q33" s="54">
        <v>100.6597</v>
      </c>
      <c r="R33" s="54">
        <v>95.583500000000001</v>
      </c>
      <c r="S33" s="54">
        <v>90.040899999999993</v>
      </c>
      <c r="T33" s="54">
        <v>90.742599999999996</v>
      </c>
      <c r="U33" s="54">
        <v>90.796000000000006</v>
      </c>
      <c r="V33" s="54">
        <v>90.854799999999997</v>
      </c>
      <c r="W33" s="54">
        <v>93.166799999999995</v>
      </c>
      <c r="X33" s="54">
        <v>95.454700000000003</v>
      </c>
      <c r="Y33" s="54">
        <v>96.157899999999998</v>
      </c>
      <c r="Z33" s="54">
        <v>95.6477</v>
      </c>
      <c r="AA33" s="54">
        <v>96.870699999999999</v>
      </c>
      <c r="AB33" s="54">
        <v>93.0017</v>
      </c>
      <c r="AC33" s="54">
        <v>95.7958</v>
      </c>
      <c r="AD33" s="54">
        <v>95.538200000000003</v>
      </c>
      <c r="AE33" s="54">
        <v>95.461699999999993</v>
      </c>
      <c r="AF33" s="54">
        <v>93.938100000000006</v>
      </c>
      <c r="AG33" s="54">
        <v>95.070300000000003</v>
      </c>
      <c r="AH33" s="54">
        <v>95.748599999999996</v>
      </c>
      <c r="AI33" s="54">
        <v>95.501099999999994</v>
      </c>
      <c r="AJ33" s="54">
        <v>95.0334</v>
      </c>
      <c r="AK33" s="54">
        <v>93.959100000000007</v>
      </c>
      <c r="AL33" s="54">
        <v>95.224400000000003</v>
      </c>
      <c r="AM33" s="54">
        <v>94.6721</v>
      </c>
      <c r="AN33" s="54">
        <v>96.273899999999998</v>
      </c>
      <c r="AO33" s="54">
        <v>96.7363</v>
      </c>
      <c r="AP33" s="54">
        <v>96.618799999999993</v>
      </c>
      <c r="AQ33" s="54">
        <v>96.289500000000004</v>
      </c>
      <c r="AR33" s="54">
        <v>95.737099999999998</v>
      </c>
      <c r="AS33" s="54">
        <v>94.457599999999999</v>
      </c>
      <c r="AT33" s="54">
        <v>91.777100000000004</v>
      </c>
      <c r="AU33" s="54">
        <v>91.875200000000007</v>
      </c>
      <c r="AV33" s="54">
        <v>89.649299999999997</v>
      </c>
      <c r="AW33" s="54">
        <v>91.167900000000003</v>
      </c>
      <c r="AX33" s="54">
        <v>86.498099999999994</v>
      </c>
      <c r="AY33" s="54">
        <v>87.7791</v>
      </c>
      <c r="AZ33" s="54">
        <v>87.037499999999994</v>
      </c>
      <c r="BA33" s="54">
        <v>87.764399999999995</v>
      </c>
      <c r="BB33" s="54">
        <v>87.562600000000003</v>
      </c>
      <c r="BC33" s="54">
        <v>87.686099999999996</v>
      </c>
      <c r="BD33" s="54">
        <v>87.319257653999998</v>
      </c>
      <c r="BE33" s="238">
        <v>87.087440000000001</v>
      </c>
      <c r="BF33" s="238">
        <v>87.004509999999996</v>
      </c>
      <c r="BG33" s="238">
        <v>86.968220000000002</v>
      </c>
      <c r="BH33" s="238">
        <v>87.077939999999998</v>
      </c>
      <c r="BI33" s="238">
        <v>87.060410000000005</v>
      </c>
      <c r="BJ33" s="238">
        <v>87.014989999999997</v>
      </c>
      <c r="BK33" s="238">
        <v>86.875230000000002</v>
      </c>
      <c r="BL33" s="238">
        <v>86.823890000000006</v>
      </c>
      <c r="BM33" s="238">
        <v>86.794499999999999</v>
      </c>
      <c r="BN33" s="238">
        <v>86.802319999999995</v>
      </c>
      <c r="BO33" s="238">
        <v>86.805419999999998</v>
      </c>
      <c r="BP33" s="238">
        <v>86.819050000000004</v>
      </c>
      <c r="BQ33" s="238">
        <v>86.857749999999996</v>
      </c>
      <c r="BR33" s="238">
        <v>86.881519999999995</v>
      </c>
      <c r="BS33" s="238">
        <v>86.904910000000001</v>
      </c>
      <c r="BT33" s="238">
        <v>86.908050000000003</v>
      </c>
      <c r="BU33" s="238">
        <v>86.945570000000004</v>
      </c>
      <c r="BV33" s="238">
        <v>86.997600000000006</v>
      </c>
    </row>
    <row r="34" spans="1:74" ht="11.15" customHeight="1" x14ac:dyDescent="0.25">
      <c r="A34" s="466" t="s">
        <v>868</v>
      </c>
      <c r="B34" s="467" t="s">
        <v>884</v>
      </c>
      <c r="C34" s="54">
        <v>102.8569</v>
      </c>
      <c r="D34" s="54">
        <v>99.279499999999999</v>
      </c>
      <c r="E34" s="54">
        <v>100.5514</v>
      </c>
      <c r="F34" s="54">
        <v>100.3289</v>
      </c>
      <c r="G34" s="54">
        <v>100.7741</v>
      </c>
      <c r="H34" s="54">
        <v>101.44029999999999</v>
      </c>
      <c r="I34" s="54">
        <v>102.1131</v>
      </c>
      <c r="J34" s="54">
        <v>102.1018</v>
      </c>
      <c r="K34" s="54">
        <v>100.3219</v>
      </c>
      <c r="L34" s="54">
        <v>97.696100000000001</v>
      </c>
      <c r="M34" s="54">
        <v>95.692599999999999</v>
      </c>
      <c r="N34" s="54">
        <v>95.255399999999995</v>
      </c>
      <c r="O34" s="54">
        <v>95.282700000000006</v>
      </c>
      <c r="P34" s="54">
        <v>93.431899999999999</v>
      </c>
      <c r="Q34" s="54">
        <v>87.728700000000003</v>
      </c>
      <c r="R34" s="54">
        <v>70.412999999999997</v>
      </c>
      <c r="S34" s="54">
        <v>69.413600000000002</v>
      </c>
      <c r="T34" s="54">
        <v>70.460499999999996</v>
      </c>
      <c r="U34" s="54">
        <v>74.600099999999998</v>
      </c>
      <c r="V34" s="54">
        <v>74.141599999999997</v>
      </c>
      <c r="W34" s="54">
        <v>74.148799999999994</v>
      </c>
      <c r="X34" s="54">
        <v>76.702399999999997</v>
      </c>
      <c r="Y34" s="54">
        <v>76.866299999999995</v>
      </c>
      <c r="Z34" s="54">
        <v>80.397199999999998</v>
      </c>
      <c r="AA34" s="54">
        <v>82.841800000000006</v>
      </c>
      <c r="AB34" s="54">
        <v>77.554900000000004</v>
      </c>
      <c r="AC34" s="54">
        <v>86.851500000000001</v>
      </c>
      <c r="AD34" s="54">
        <v>88.606800000000007</v>
      </c>
      <c r="AE34" s="54">
        <v>89.567700000000002</v>
      </c>
      <c r="AF34" s="54">
        <v>90.478099999999998</v>
      </c>
      <c r="AG34" s="54">
        <v>91.086100000000002</v>
      </c>
      <c r="AH34" s="54">
        <v>90.742500000000007</v>
      </c>
      <c r="AI34" s="54">
        <v>90.482799999999997</v>
      </c>
      <c r="AJ34" s="54">
        <v>92.555099999999996</v>
      </c>
      <c r="AK34" s="54">
        <v>92.342100000000002</v>
      </c>
      <c r="AL34" s="54">
        <v>91.589500000000001</v>
      </c>
      <c r="AM34" s="54">
        <v>88.151399999999995</v>
      </c>
      <c r="AN34" s="54">
        <v>90.027900000000002</v>
      </c>
      <c r="AO34" s="54">
        <v>91.224000000000004</v>
      </c>
      <c r="AP34" s="54">
        <v>89.776399999999995</v>
      </c>
      <c r="AQ34" s="54">
        <v>90.480500000000006</v>
      </c>
      <c r="AR34" s="54">
        <v>88.519800000000004</v>
      </c>
      <c r="AS34" s="54">
        <v>88.151399999999995</v>
      </c>
      <c r="AT34" s="54">
        <v>89.947999999999993</v>
      </c>
      <c r="AU34" s="54">
        <v>92.055700000000002</v>
      </c>
      <c r="AV34" s="54">
        <v>91.1327</v>
      </c>
      <c r="AW34" s="54">
        <v>91.026700000000005</v>
      </c>
      <c r="AX34" s="54">
        <v>87.355599999999995</v>
      </c>
      <c r="AY34" s="54">
        <v>87.546599999999998</v>
      </c>
      <c r="AZ34" s="54">
        <v>88.303799999999995</v>
      </c>
      <c r="BA34" s="54">
        <v>89.906099999999995</v>
      </c>
      <c r="BB34" s="54">
        <v>90.475300000000004</v>
      </c>
      <c r="BC34" s="54">
        <v>91.97</v>
      </c>
      <c r="BD34" s="54">
        <v>90.697933210000002</v>
      </c>
      <c r="BE34" s="238">
        <v>90.547650000000004</v>
      </c>
      <c r="BF34" s="238">
        <v>90.626480000000001</v>
      </c>
      <c r="BG34" s="238">
        <v>90.704340000000002</v>
      </c>
      <c r="BH34" s="238">
        <v>90.8249</v>
      </c>
      <c r="BI34" s="238">
        <v>90.86806</v>
      </c>
      <c r="BJ34" s="238">
        <v>90.877489999999995</v>
      </c>
      <c r="BK34" s="238">
        <v>90.848119999999994</v>
      </c>
      <c r="BL34" s="238">
        <v>90.793899999999994</v>
      </c>
      <c r="BM34" s="238">
        <v>90.709760000000003</v>
      </c>
      <c r="BN34" s="238">
        <v>90.536490000000001</v>
      </c>
      <c r="BO34" s="238">
        <v>90.436930000000004</v>
      </c>
      <c r="BP34" s="238">
        <v>90.351860000000002</v>
      </c>
      <c r="BQ34" s="238">
        <v>90.304550000000006</v>
      </c>
      <c r="BR34" s="238">
        <v>90.231020000000001</v>
      </c>
      <c r="BS34" s="238">
        <v>90.154539999999997</v>
      </c>
      <c r="BT34" s="238">
        <v>90.051810000000003</v>
      </c>
      <c r="BU34" s="238">
        <v>89.986879999999999</v>
      </c>
      <c r="BV34" s="238">
        <v>89.936459999999997</v>
      </c>
    </row>
    <row r="35" spans="1:74" ht="11.15" customHeight="1" x14ac:dyDescent="0.25">
      <c r="A35" s="466" t="s">
        <v>869</v>
      </c>
      <c r="B35" s="467" t="s">
        <v>885</v>
      </c>
      <c r="C35" s="54">
        <v>97.9512</v>
      </c>
      <c r="D35" s="54">
        <v>98.089200000000005</v>
      </c>
      <c r="E35" s="54">
        <v>98.003100000000003</v>
      </c>
      <c r="F35" s="54">
        <v>97.301100000000005</v>
      </c>
      <c r="G35" s="54">
        <v>96.430300000000003</v>
      </c>
      <c r="H35" s="54">
        <v>96.242800000000003</v>
      </c>
      <c r="I35" s="54">
        <v>96.994900000000001</v>
      </c>
      <c r="J35" s="54">
        <v>97.765699999999995</v>
      </c>
      <c r="K35" s="54">
        <v>97.5625</v>
      </c>
      <c r="L35" s="54">
        <v>97.367900000000006</v>
      </c>
      <c r="M35" s="54">
        <v>96.835099999999997</v>
      </c>
      <c r="N35" s="54">
        <v>96.370699999999999</v>
      </c>
      <c r="O35" s="54">
        <v>96.747200000000007</v>
      </c>
      <c r="P35" s="54">
        <v>96.747699999999995</v>
      </c>
      <c r="Q35" s="54">
        <v>98.317400000000006</v>
      </c>
      <c r="R35" s="54">
        <v>92.205799999999996</v>
      </c>
      <c r="S35" s="54">
        <v>92.058700000000002</v>
      </c>
      <c r="T35" s="54">
        <v>92.601600000000005</v>
      </c>
      <c r="U35" s="54">
        <v>94.207599999999999</v>
      </c>
      <c r="V35" s="54">
        <v>95.3553</v>
      </c>
      <c r="W35" s="54">
        <v>95.411000000000001</v>
      </c>
      <c r="X35" s="54">
        <v>96.7226</v>
      </c>
      <c r="Y35" s="54">
        <v>96.815100000000001</v>
      </c>
      <c r="Z35" s="54">
        <v>96.706199999999995</v>
      </c>
      <c r="AA35" s="54">
        <v>96.9298</v>
      </c>
      <c r="AB35" s="54">
        <v>89.892600000000002</v>
      </c>
      <c r="AC35" s="54">
        <v>94.835099999999997</v>
      </c>
      <c r="AD35" s="54">
        <v>98.996799999999993</v>
      </c>
      <c r="AE35" s="54">
        <v>101.6152</v>
      </c>
      <c r="AF35" s="54">
        <v>102.5333</v>
      </c>
      <c r="AG35" s="54">
        <v>102.6221</v>
      </c>
      <c r="AH35" s="54">
        <v>101.7256</v>
      </c>
      <c r="AI35" s="54">
        <v>99.905299999999997</v>
      </c>
      <c r="AJ35" s="54">
        <v>102.08329999999999</v>
      </c>
      <c r="AK35" s="54">
        <v>102.3985</v>
      </c>
      <c r="AL35" s="54">
        <v>102.7719</v>
      </c>
      <c r="AM35" s="54">
        <v>101.6199</v>
      </c>
      <c r="AN35" s="54">
        <v>101.8199</v>
      </c>
      <c r="AO35" s="54">
        <v>102.7371</v>
      </c>
      <c r="AP35" s="54">
        <v>102.57129999999999</v>
      </c>
      <c r="AQ35" s="54">
        <v>102.30200000000001</v>
      </c>
      <c r="AR35" s="54">
        <v>102.0852</v>
      </c>
      <c r="AS35" s="54">
        <v>102.15560000000001</v>
      </c>
      <c r="AT35" s="54">
        <v>102.5849</v>
      </c>
      <c r="AU35" s="54">
        <v>102.4739</v>
      </c>
      <c r="AV35" s="54">
        <v>102.60639999999999</v>
      </c>
      <c r="AW35" s="54">
        <v>102.15600000000001</v>
      </c>
      <c r="AX35" s="54">
        <v>98.004099999999994</v>
      </c>
      <c r="AY35" s="54">
        <v>101.98350000000001</v>
      </c>
      <c r="AZ35" s="54">
        <v>104.0594</v>
      </c>
      <c r="BA35" s="54">
        <v>103.54300000000001</v>
      </c>
      <c r="BB35" s="54">
        <v>103.7368</v>
      </c>
      <c r="BC35" s="54">
        <v>103.4785</v>
      </c>
      <c r="BD35" s="54">
        <v>104.0530284</v>
      </c>
      <c r="BE35" s="238">
        <v>104.01819999999999</v>
      </c>
      <c r="BF35" s="238">
        <v>104.11320000000001</v>
      </c>
      <c r="BG35" s="238">
        <v>104.232</v>
      </c>
      <c r="BH35" s="238">
        <v>104.45180000000001</v>
      </c>
      <c r="BI35" s="238">
        <v>104.5607</v>
      </c>
      <c r="BJ35" s="238">
        <v>104.6357</v>
      </c>
      <c r="BK35" s="238">
        <v>104.59180000000001</v>
      </c>
      <c r="BL35" s="238">
        <v>104.6628</v>
      </c>
      <c r="BM35" s="238">
        <v>104.7636</v>
      </c>
      <c r="BN35" s="238">
        <v>104.9034</v>
      </c>
      <c r="BO35" s="238">
        <v>105.05710000000001</v>
      </c>
      <c r="BP35" s="238">
        <v>105.23390000000001</v>
      </c>
      <c r="BQ35" s="238">
        <v>105.4747</v>
      </c>
      <c r="BR35" s="238">
        <v>105.66679999999999</v>
      </c>
      <c r="BS35" s="238">
        <v>105.85120000000001</v>
      </c>
      <c r="BT35" s="238">
        <v>106.00369999999999</v>
      </c>
      <c r="BU35" s="238">
        <v>106.1908</v>
      </c>
      <c r="BV35" s="238">
        <v>106.3883</v>
      </c>
    </row>
    <row r="36" spans="1:74" ht="11.15" customHeight="1" x14ac:dyDescent="0.25">
      <c r="A36" s="466" t="s">
        <v>870</v>
      </c>
      <c r="B36" s="467" t="s">
        <v>886</v>
      </c>
      <c r="C36" s="54">
        <v>101.7022</v>
      </c>
      <c r="D36" s="54">
        <v>98.790300000000002</v>
      </c>
      <c r="E36" s="54">
        <v>99.244200000000006</v>
      </c>
      <c r="F36" s="54">
        <v>100.7851</v>
      </c>
      <c r="G36" s="54">
        <v>101.17319999999999</v>
      </c>
      <c r="H36" s="54">
        <v>101.6597</v>
      </c>
      <c r="I36" s="54">
        <v>101.3383</v>
      </c>
      <c r="J36" s="54">
        <v>102.0137</v>
      </c>
      <c r="K36" s="54">
        <v>102.1994</v>
      </c>
      <c r="L36" s="54">
        <v>100.8334</v>
      </c>
      <c r="M36" s="54">
        <v>99.308000000000007</v>
      </c>
      <c r="N36" s="54">
        <v>100.4653</v>
      </c>
      <c r="O36" s="54">
        <v>102.91240000000001</v>
      </c>
      <c r="P36" s="54">
        <v>103.1005</v>
      </c>
      <c r="Q36" s="54">
        <v>97.7607</v>
      </c>
      <c r="R36" s="54">
        <v>84.291799999999995</v>
      </c>
      <c r="S36" s="54">
        <v>91.481300000000005</v>
      </c>
      <c r="T36" s="54">
        <v>95.531499999999994</v>
      </c>
      <c r="U36" s="54">
        <v>97.311400000000006</v>
      </c>
      <c r="V36" s="54">
        <v>97.439599999999999</v>
      </c>
      <c r="W36" s="54">
        <v>96.404799999999994</v>
      </c>
      <c r="X36" s="54">
        <v>99.180999999999997</v>
      </c>
      <c r="Y36" s="54">
        <v>99.921499999999995</v>
      </c>
      <c r="Z36" s="54">
        <v>102.5714</v>
      </c>
      <c r="AA36" s="54">
        <v>100.9092</v>
      </c>
      <c r="AB36" s="54">
        <v>96.860100000000003</v>
      </c>
      <c r="AC36" s="54">
        <v>99.605099999999993</v>
      </c>
      <c r="AD36" s="54">
        <v>99.339699999999993</v>
      </c>
      <c r="AE36" s="54">
        <v>97.662800000000004</v>
      </c>
      <c r="AF36" s="54">
        <v>98.808199999999999</v>
      </c>
      <c r="AG36" s="54">
        <v>100.3617</v>
      </c>
      <c r="AH36" s="54">
        <v>101.1033</v>
      </c>
      <c r="AI36" s="54">
        <v>101.39619999999999</v>
      </c>
      <c r="AJ36" s="54">
        <v>101.0497</v>
      </c>
      <c r="AK36" s="54">
        <v>103.72669999999999</v>
      </c>
      <c r="AL36" s="54">
        <v>105.4387</v>
      </c>
      <c r="AM36" s="54">
        <v>104.5005</v>
      </c>
      <c r="AN36" s="54">
        <v>108.8798</v>
      </c>
      <c r="AO36" s="54">
        <v>108.04349999999999</v>
      </c>
      <c r="AP36" s="54">
        <v>107.0907</v>
      </c>
      <c r="AQ36" s="54">
        <v>108.3871</v>
      </c>
      <c r="AR36" s="54">
        <v>108.6711</v>
      </c>
      <c r="AS36" s="54">
        <v>108.85290000000001</v>
      </c>
      <c r="AT36" s="54">
        <v>109.0337</v>
      </c>
      <c r="AU36" s="54">
        <v>111.3086</v>
      </c>
      <c r="AV36" s="54">
        <v>111.0857</v>
      </c>
      <c r="AW36" s="54">
        <v>110.3129</v>
      </c>
      <c r="AX36" s="54">
        <v>110.2958</v>
      </c>
      <c r="AY36" s="54">
        <v>112.12690000000001</v>
      </c>
      <c r="AZ36" s="54">
        <v>112.982</v>
      </c>
      <c r="BA36" s="54">
        <v>109.4926</v>
      </c>
      <c r="BB36" s="54">
        <v>108.7573</v>
      </c>
      <c r="BC36" s="54">
        <v>109.7636</v>
      </c>
      <c r="BD36" s="54">
        <v>109.19047531</v>
      </c>
      <c r="BE36" s="238">
        <v>109.3712</v>
      </c>
      <c r="BF36" s="238">
        <v>109.41679999999999</v>
      </c>
      <c r="BG36" s="238">
        <v>109.5295</v>
      </c>
      <c r="BH36" s="238">
        <v>109.7787</v>
      </c>
      <c r="BI36" s="238">
        <v>109.9731</v>
      </c>
      <c r="BJ36" s="238">
        <v>110.18210000000001</v>
      </c>
      <c r="BK36" s="238">
        <v>110.3899</v>
      </c>
      <c r="BL36" s="238">
        <v>110.6404</v>
      </c>
      <c r="BM36" s="238">
        <v>110.9178</v>
      </c>
      <c r="BN36" s="238">
        <v>111.265</v>
      </c>
      <c r="BO36" s="238">
        <v>111.5634</v>
      </c>
      <c r="BP36" s="238">
        <v>111.8563</v>
      </c>
      <c r="BQ36" s="238">
        <v>112.1207</v>
      </c>
      <c r="BR36" s="238">
        <v>112.4195</v>
      </c>
      <c r="BS36" s="238">
        <v>112.7299</v>
      </c>
      <c r="BT36" s="238">
        <v>113.0617</v>
      </c>
      <c r="BU36" s="238">
        <v>113.3879</v>
      </c>
      <c r="BV36" s="238">
        <v>113.71850000000001</v>
      </c>
    </row>
    <row r="37" spans="1:74" ht="11.15" customHeight="1" x14ac:dyDescent="0.25">
      <c r="A37" s="466" t="s">
        <v>871</v>
      </c>
      <c r="B37" s="467" t="s">
        <v>887</v>
      </c>
      <c r="C37" s="54">
        <v>99.5518</v>
      </c>
      <c r="D37" s="54">
        <v>98.318799999999996</v>
      </c>
      <c r="E37" s="54">
        <v>98.552599999999998</v>
      </c>
      <c r="F37" s="54">
        <v>98.693200000000004</v>
      </c>
      <c r="G37" s="54">
        <v>97.582099999999997</v>
      </c>
      <c r="H37" s="54">
        <v>95.691400000000002</v>
      </c>
      <c r="I37" s="54">
        <v>95.6374</v>
      </c>
      <c r="J37" s="54">
        <v>97.721800000000002</v>
      </c>
      <c r="K37" s="54">
        <v>97.379000000000005</v>
      </c>
      <c r="L37" s="54">
        <v>95.325599999999994</v>
      </c>
      <c r="M37" s="54">
        <v>95.679000000000002</v>
      </c>
      <c r="N37" s="54">
        <v>97.848200000000006</v>
      </c>
      <c r="O37" s="54">
        <v>98.788200000000003</v>
      </c>
      <c r="P37" s="54">
        <v>96.186700000000002</v>
      </c>
      <c r="Q37" s="54">
        <v>94.042199999999994</v>
      </c>
      <c r="R37" s="54">
        <v>73.728899999999996</v>
      </c>
      <c r="S37" s="54">
        <v>71.149299999999997</v>
      </c>
      <c r="T37" s="54">
        <v>75.783699999999996</v>
      </c>
      <c r="U37" s="54">
        <v>79.918499999999995</v>
      </c>
      <c r="V37" s="54">
        <v>84.765799999999999</v>
      </c>
      <c r="W37" s="54">
        <v>89.101600000000005</v>
      </c>
      <c r="X37" s="54">
        <v>90.617400000000004</v>
      </c>
      <c r="Y37" s="54">
        <v>92.992400000000004</v>
      </c>
      <c r="Z37" s="54">
        <v>92.461299999999994</v>
      </c>
      <c r="AA37" s="54">
        <v>93.867099999999994</v>
      </c>
      <c r="AB37" s="54">
        <v>92.081199999999995</v>
      </c>
      <c r="AC37" s="54">
        <v>94.113399999999999</v>
      </c>
      <c r="AD37" s="54">
        <v>96.598600000000005</v>
      </c>
      <c r="AE37" s="54">
        <v>95.139700000000005</v>
      </c>
      <c r="AF37" s="54">
        <v>96.415700000000001</v>
      </c>
      <c r="AG37" s="54">
        <v>97.132199999999997</v>
      </c>
      <c r="AH37" s="54">
        <v>97.0535</v>
      </c>
      <c r="AI37" s="54">
        <v>97.643600000000006</v>
      </c>
      <c r="AJ37" s="54">
        <v>98.559399999999997</v>
      </c>
      <c r="AK37" s="54">
        <v>97.876300000000001</v>
      </c>
      <c r="AL37" s="54">
        <v>96.316299999999998</v>
      </c>
      <c r="AM37" s="54">
        <v>93.926100000000005</v>
      </c>
      <c r="AN37" s="54">
        <v>95.972999999999999</v>
      </c>
      <c r="AO37" s="54">
        <v>94.844200000000001</v>
      </c>
      <c r="AP37" s="54">
        <v>96.091200000000001</v>
      </c>
      <c r="AQ37" s="54">
        <v>96.961299999999994</v>
      </c>
      <c r="AR37" s="54">
        <v>96.260099999999994</v>
      </c>
      <c r="AS37" s="54">
        <v>96.784199999999998</v>
      </c>
      <c r="AT37" s="54">
        <v>95.394800000000004</v>
      </c>
      <c r="AU37" s="54">
        <v>95.028000000000006</v>
      </c>
      <c r="AV37" s="54">
        <v>95.199100000000001</v>
      </c>
      <c r="AW37" s="54">
        <v>91.996399999999994</v>
      </c>
      <c r="AX37" s="54">
        <v>90.159199999999998</v>
      </c>
      <c r="AY37" s="54">
        <v>91.625100000000003</v>
      </c>
      <c r="AZ37" s="54">
        <v>92.7577</v>
      </c>
      <c r="BA37" s="54">
        <v>92.255200000000002</v>
      </c>
      <c r="BB37" s="54">
        <v>94.958100000000002</v>
      </c>
      <c r="BC37" s="54">
        <v>94.351200000000006</v>
      </c>
      <c r="BD37" s="54">
        <v>92.305270246999996</v>
      </c>
      <c r="BE37" s="238">
        <v>92.097480000000004</v>
      </c>
      <c r="BF37" s="238">
        <v>92.083410000000001</v>
      </c>
      <c r="BG37" s="238">
        <v>92.130579999999995</v>
      </c>
      <c r="BH37" s="238">
        <v>92.513999999999996</v>
      </c>
      <c r="BI37" s="238">
        <v>92.47739</v>
      </c>
      <c r="BJ37" s="238">
        <v>92.295760000000001</v>
      </c>
      <c r="BK37" s="238">
        <v>91.588089999999994</v>
      </c>
      <c r="BL37" s="238">
        <v>91.402190000000004</v>
      </c>
      <c r="BM37" s="238">
        <v>91.357029999999995</v>
      </c>
      <c r="BN37" s="238">
        <v>91.551959999999994</v>
      </c>
      <c r="BO37" s="238">
        <v>91.713809999999995</v>
      </c>
      <c r="BP37" s="238">
        <v>91.941919999999996</v>
      </c>
      <c r="BQ37" s="238">
        <v>92.426850000000002</v>
      </c>
      <c r="BR37" s="238">
        <v>92.644540000000006</v>
      </c>
      <c r="BS37" s="238">
        <v>92.785560000000004</v>
      </c>
      <c r="BT37" s="238">
        <v>92.6404</v>
      </c>
      <c r="BU37" s="238">
        <v>92.785210000000006</v>
      </c>
      <c r="BV37" s="238">
        <v>93.010490000000004</v>
      </c>
    </row>
    <row r="38" spans="1:74" ht="11.15" customHeight="1" x14ac:dyDescent="0.25">
      <c r="A38" s="234" t="s">
        <v>861</v>
      </c>
      <c r="B38" s="29" t="s">
        <v>888</v>
      </c>
      <c r="C38" s="54">
        <v>100.34570639</v>
      </c>
      <c r="D38" s="54">
        <v>98.344380744000006</v>
      </c>
      <c r="E38" s="54">
        <v>98.320444996000006</v>
      </c>
      <c r="F38" s="54">
        <v>98.617434868999993</v>
      </c>
      <c r="G38" s="54">
        <v>98.171918743000006</v>
      </c>
      <c r="H38" s="54">
        <v>97.505803791000005</v>
      </c>
      <c r="I38" s="54">
        <v>97.613555997999995</v>
      </c>
      <c r="J38" s="54">
        <v>98.620058213999997</v>
      </c>
      <c r="K38" s="54">
        <v>98.333453008999996</v>
      </c>
      <c r="L38" s="54">
        <v>96.715214259999996</v>
      </c>
      <c r="M38" s="54">
        <v>95.802507715000004</v>
      </c>
      <c r="N38" s="54">
        <v>96.670406611999994</v>
      </c>
      <c r="O38" s="54">
        <v>97.541969848999997</v>
      </c>
      <c r="P38" s="54">
        <v>96.536759660000001</v>
      </c>
      <c r="Q38" s="54">
        <v>93.662133948000005</v>
      </c>
      <c r="R38" s="54">
        <v>78.629093357000002</v>
      </c>
      <c r="S38" s="54">
        <v>79.235651993999994</v>
      </c>
      <c r="T38" s="54">
        <v>82.268303734</v>
      </c>
      <c r="U38" s="54">
        <v>84.896163474000005</v>
      </c>
      <c r="V38" s="54">
        <v>86.711509796000001</v>
      </c>
      <c r="W38" s="54">
        <v>88.462274523000005</v>
      </c>
      <c r="X38" s="54">
        <v>90.816674909</v>
      </c>
      <c r="Y38" s="54">
        <v>92.017656697999996</v>
      </c>
      <c r="Z38" s="54">
        <v>93.012900404000007</v>
      </c>
      <c r="AA38" s="54">
        <v>93.427901586999994</v>
      </c>
      <c r="AB38" s="54">
        <v>87.829506253999995</v>
      </c>
      <c r="AC38" s="54">
        <v>92.895029438999998</v>
      </c>
      <c r="AD38" s="54">
        <v>95.244020423999999</v>
      </c>
      <c r="AE38" s="54">
        <v>95.606908348000005</v>
      </c>
      <c r="AF38" s="54">
        <v>96.596921365</v>
      </c>
      <c r="AG38" s="54">
        <v>97.257882800999994</v>
      </c>
      <c r="AH38" s="54">
        <v>96.823752752999994</v>
      </c>
      <c r="AI38" s="54">
        <v>96.119777369999994</v>
      </c>
      <c r="AJ38" s="54">
        <v>97.532603773999995</v>
      </c>
      <c r="AK38" s="54">
        <v>97.869597533999993</v>
      </c>
      <c r="AL38" s="54">
        <v>97.760633999999996</v>
      </c>
      <c r="AM38" s="54">
        <v>95.904422620999995</v>
      </c>
      <c r="AN38" s="54">
        <v>98.210415843999996</v>
      </c>
      <c r="AO38" s="54">
        <v>97.971877276000001</v>
      </c>
      <c r="AP38" s="54">
        <v>97.538017288999995</v>
      </c>
      <c r="AQ38" s="54">
        <v>98.084744193999995</v>
      </c>
      <c r="AR38" s="54">
        <v>97.370451783999997</v>
      </c>
      <c r="AS38" s="54">
        <v>97.301495614000004</v>
      </c>
      <c r="AT38" s="54">
        <v>96.778049703999997</v>
      </c>
      <c r="AU38" s="54">
        <v>97.544786067000004</v>
      </c>
      <c r="AV38" s="54">
        <v>97.031505383999999</v>
      </c>
      <c r="AW38" s="54">
        <v>95.577061470999993</v>
      </c>
      <c r="AX38" s="54">
        <v>93.030383162000007</v>
      </c>
      <c r="AY38" s="54">
        <v>94.995110859999997</v>
      </c>
      <c r="AZ38" s="54">
        <v>96.219701184000002</v>
      </c>
      <c r="BA38" s="54">
        <v>95.495073930000004</v>
      </c>
      <c r="BB38" s="54">
        <v>96.120820343000005</v>
      </c>
      <c r="BC38" s="54">
        <v>96.232301711999995</v>
      </c>
      <c r="BD38" s="54">
        <v>95.459642563000003</v>
      </c>
      <c r="BE38" s="238">
        <v>95.361109999999996</v>
      </c>
      <c r="BF38" s="238">
        <v>95.371549999999999</v>
      </c>
      <c r="BG38" s="238">
        <v>95.427120000000002</v>
      </c>
      <c r="BH38" s="238">
        <v>95.681799999999996</v>
      </c>
      <c r="BI38" s="238">
        <v>95.712149999999994</v>
      </c>
      <c r="BJ38" s="238">
        <v>95.672150000000002</v>
      </c>
      <c r="BK38" s="238">
        <v>95.385080000000002</v>
      </c>
      <c r="BL38" s="238">
        <v>95.336910000000003</v>
      </c>
      <c r="BM38" s="238">
        <v>95.350930000000005</v>
      </c>
      <c r="BN38" s="238">
        <v>95.468689999999995</v>
      </c>
      <c r="BO38" s="238">
        <v>95.575909999999993</v>
      </c>
      <c r="BP38" s="238">
        <v>95.714150000000004</v>
      </c>
      <c r="BQ38" s="238">
        <v>95.961579999999998</v>
      </c>
      <c r="BR38" s="238">
        <v>96.103210000000004</v>
      </c>
      <c r="BS38" s="238">
        <v>96.217219999999998</v>
      </c>
      <c r="BT38" s="238">
        <v>96.217950000000002</v>
      </c>
      <c r="BU38" s="238">
        <v>96.340959999999995</v>
      </c>
      <c r="BV38" s="238">
        <v>96.500579999999999</v>
      </c>
    </row>
    <row r="39" spans="1:74" ht="11.15" customHeight="1" x14ac:dyDescent="0.25">
      <c r="A39" s="234" t="s">
        <v>862</v>
      </c>
      <c r="B39" s="29" t="s">
        <v>889</v>
      </c>
      <c r="C39" s="54">
        <v>100.05564375</v>
      </c>
      <c r="D39" s="54">
        <v>98.378156250000004</v>
      </c>
      <c r="E39" s="54">
        <v>98.111774999999994</v>
      </c>
      <c r="F39" s="54">
        <v>98.521487500000006</v>
      </c>
      <c r="G39" s="54">
        <v>98.566974999999999</v>
      </c>
      <c r="H39" s="54">
        <v>98.841718749999998</v>
      </c>
      <c r="I39" s="54">
        <v>98.799618749999993</v>
      </c>
      <c r="J39" s="54">
        <v>99.384812499999995</v>
      </c>
      <c r="K39" s="54">
        <v>99.156981250000001</v>
      </c>
      <c r="L39" s="54">
        <v>98.297918749999994</v>
      </c>
      <c r="M39" s="54">
        <v>98.090243749999999</v>
      </c>
      <c r="N39" s="54">
        <v>98.536574999999999</v>
      </c>
      <c r="O39" s="54">
        <v>99.207662499999998</v>
      </c>
      <c r="P39" s="54">
        <v>99.010462500000003</v>
      </c>
      <c r="Q39" s="54">
        <v>94.613868749999995</v>
      </c>
      <c r="R39" s="54">
        <v>80.147518750000003</v>
      </c>
      <c r="S39" s="54">
        <v>83.630443749999998</v>
      </c>
      <c r="T39" s="54">
        <v>88.773256250000003</v>
      </c>
      <c r="U39" s="54">
        <v>91.860068749999996</v>
      </c>
      <c r="V39" s="54">
        <v>92.530299999999997</v>
      </c>
      <c r="W39" s="54">
        <v>92.764499999999998</v>
      </c>
      <c r="X39" s="54">
        <v>94.578843750000004</v>
      </c>
      <c r="Y39" s="54">
        <v>95.370743750000003</v>
      </c>
      <c r="Z39" s="54">
        <v>96.84250625</v>
      </c>
      <c r="AA39" s="54">
        <v>96.912106249999994</v>
      </c>
      <c r="AB39" s="54">
        <v>92.07688125</v>
      </c>
      <c r="AC39" s="54">
        <v>95.989850000000004</v>
      </c>
      <c r="AD39" s="54">
        <v>96.456737500000003</v>
      </c>
      <c r="AE39" s="54">
        <v>96.650618750000007</v>
      </c>
      <c r="AF39" s="54">
        <v>96.781431249999997</v>
      </c>
      <c r="AG39" s="54">
        <v>97.625518749999998</v>
      </c>
      <c r="AH39" s="54">
        <v>97.458818750000006</v>
      </c>
      <c r="AI39" s="54">
        <v>96.873724999999993</v>
      </c>
      <c r="AJ39" s="54">
        <v>97.995156249999994</v>
      </c>
      <c r="AK39" s="54">
        <v>98.99485</v>
      </c>
      <c r="AL39" s="54">
        <v>99.431018750000007</v>
      </c>
      <c r="AM39" s="54">
        <v>98.387006249999999</v>
      </c>
      <c r="AN39" s="54">
        <v>100.60869375</v>
      </c>
      <c r="AO39" s="54">
        <v>100.93409375</v>
      </c>
      <c r="AP39" s="54">
        <v>100.47211875000001</v>
      </c>
      <c r="AQ39" s="54">
        <v>100.75406875</v>
      </c>
      <c r="AR39" s="54">
        <v>100.28246875000001</v>
      </c>
      <c r="AS39" s="54">
        <v>100.36231875</v>
      </c>
      <c r="AT39" s="54">
        <v>100.158725</v>
      </c>
      <c r="AU39" s="54">
        <v>100.75123125</v>
      </c>
      <c r="AV39" s="54">
        <v>100.29983125</v>
      </c>
      <c r="AW39" s="54">
        <v>99.626175000000003</v>
      </c>
      <c r="AX39" s="54">
        <v>97.539362499999996</v>
      </c>
      <c r="AY39" s="54">
        <v>99.233474999999999</v>
      </c>
      <c r="AZ39" s="54">
        <v>99.795862499999998</v>
      </c>
      <c r="BA39" s="54">
        <v>98.776431250000002</v>
      </c>
      <c r="BB39" s="54">
        <v>99.130687499999993</v>
      </c>
      <c r="BC39" s="54">
        <v>99.432237499999999</v>
      </c>
      <c r="BD39" s="54">
        <v>98.728794514000001</v>
      </c>
      <c r="BE39" s="238">
        <v>98.637100000000004</v>
      </c>
      <c r="BF39" s="238">
        <v>98.630030000000005</v>
      </c>
      <c r="BG39" s="238">
        <v>98.675820000000002</v>
      </c>
      <c r="BH39" s="238">
        <v>98.868729999999999</v>
      </c>
      <c r="BI39" s="238">
        <v>98.949560000000005</v>
      </c>
      <c r="BJ39" s="238">
        <v>99.012550000000005</v>
      </c>
      <c r="BK39" s="238">
        <v>99.004059999999996</v>
      </c>
      <c r="BL39" s="238">
        <v>99.071629999999999</v>
      </c>
      <c r="BM39" s="238">
        <v>99.161619999999999</v>
      </c>
      <c r="BN39" s="238">
        <v>99.266540000000006</v>
      </c>
      <c r="BO39" s="238">
        <v>99.406959999999998</v>
      </c>
      <c r="BP39" s="238">
        <v>99.575400000000002</v>
      </c>
      <c r="BQ39" s="238">
        <v>99.820089999999993</v>
      </c>
      <c r="BR39" s="238">
        <v>100.00839999999999</v>
      </c>
      <c r="BS39" s="238">
        <v>100.18859999999999</v>
      </c>
      <c r="BT39" s="238">
        <v>100.34</v>
      </c>
      <c r="BU39" s="238">
        <v>100.5194</v>
      </c>
      <c r="BV39" s="238">
        <v>100.706</v>
      </c>
    </row>
    <row r="40" spans="1:74" ht="11.15" customHeight="1" x14ac:dyDescent="0.25">
      <c r="A40" s="234" t="s">
        <v>863</v>
      </c>
      <c r="B40" s="29" t="s">
        <v>890</v>
      </c>
      <c r="C40" s="54">
        <v>100.24943713</v>
      </c>
      <c r="D40" s="54">
        <v>99.126692852000005</v>
      </c>
      <c r="E40" s="54">
        <v>98.589843091000006</v>
      </c>
      <c r="F40" s="54">
        <v>98.372489434000002</v>
      </c>
      <c r="G40" s="54">
        <v>98.066548835999996</v>
      </c>
      <c r="H40" s="54">
        <v>97.855393445999994</v>
      </c>
      <c r="I40" s="54">
        <v>97.408471316000004</v>
      </c>
      <c r="J40" s="54">
        <v>98.241515003000004</v>
      </c>
      <c r="K40" s="54">
        <v>97.910806625999996</v>
      </c>
      <c r="L40" s="54">
        <v>96.836949853999997</v>
      </c>
      <c r="M40" s="54">
        <v>96.917065467</v>
      </c>
      <c r="N40" s="54">
        <v>97.389207576000004</v>
      </c>
      <c r="O40" s="54">
        <v>97.568101511999998</v>
      </c>
      <c r="P40" s="54">
        <v>97.402944101000003</v>
      </c>
      <c r="Q40" s="54">
        <v>94.020844686000004</v>
      </c>
      <c r="R40" s="54">
        <v>79.490704158</v>
      </c>
      <c r="S40" s="54">
        <v>81.506416692000002</v>
      </c>
      <c r="T40" s="54">
        <v>86.752595463999995</v>
      </c>
      <c r="U40" s="54">
        <v>89.473422358999997</v>
      </c>
      <c r="V40" s="54">
        <v>91.119329465999996</v>
      </c>
      <c r="W40" s="54">
        <v>92.257359472000005</v>
      </c>
      <c r="X40" s="54">
        <v>93.855904928000001</v>
      </c>
      <c r="Y40" s="54">
        <v>94.871395965999994</v>
      </c>
      <c r="Z40" s="54">
        <v>95.251789947999995</v>
      </c>
      <c r="AA40" s="54">
        <v>95.816836043999999</v>
      </c>
      <c r="AB40" s="54">
        <v>89.693815938</v>
      </c>
      <c r="AC40" s="54">
        <v>93.999170862</v>
      </c>
      <c r="AD40" s="54">
        <v>95.843773016</v>
      </c>
      <c r="AE40" s="54">
        <v>97.032149485000005</v>
      </c>
      <c r="AF40" s="54">
        <v>97.506937710000003</v>
      </c>
      <c r="AG40" s="54">
        <v>98.101413519000005</v>
      </c>
      <c r="AH40" s="54">
        <v>97.420108608000007</v>
      </c>
      <c r="AI40" s="54">
        <v>96.030182163999996</v>
      </c>
      <c r="AJ40" s="54">
        <v>97.839541617999998</v>
      </c>
      <c r="AK40" s="54">
        <v>98.452410422</v>
      </c>
      <c r="AL40" s="54">
        <v>98.383828512999997</v>
      </c>
      <c r="AM40" s="54">
        <v>97.331401497000002</v>
      </c>
      <c r="AN40" s="54">
        <v>98.934983217999999</v>
      </c>
      <c r="AO40" s="54">
        <v>99.237211909999999</v>
      </c>
      <c r="AP40" s="54">
        <v>99.118157354000004</v>
      </c>
      <c r="AQ40" s="54">
        <v>98.999176048999999</v>
      </c>
      <c r="AR40" s="54">
        <v>98.347824885999998</v>
      </c>
      <c r="AS40" s="54">
        <v>98.499255868999995</v>
      </c>
      <c r="AT40" s="54">
        <v>97.957608429999993</v>
      </c>
      <c r="AU40" s="54">
        <v>98.132624692999997</v>
      </c>
      <c r="AV40" s="54">
        <v>97.728076784999999</v>
      </c>
      <c r="AW40" s="54">
        <v>96.486533945000005</v>
      </c>
      <c r="AX40" s="54">
        <v>93.718590745</v>
      </c>
      <c r="AY40" s="54">
        <v>95.884112356000003</v>
      </c>
      <c r="AZ40" s="54">
        <v>96.789025460999994</v>
      </c>
      <c r="BA40" s="54">
        <v>96.186487968999998</v>
      </c>
      <c r="BB40" s="54">
        <v>96.831282177000006</v>
      </c>
      <c r="BC40" s="54">
        <v>96.646243343999998</v>
      </c>
      <c r="BD40" s="54">
        <v>96.419902465999996</v>
      </c>
      <c r="BE40" s="238">
        <v>96.317819999999998</v>
      </c>
      <c r="BF40" s="238">
        <v>96.335769999999997</v>
      </c>
      <c r="BG40" s="238">
        <v>96.393069999999994</v>
      </c>
      <c r="BH40" s="238">
        <v>96.606819999999999</v>
      </c>
      <c r="BI40" s="238">
        <v>96.654949999999999</v>
      </c>
      <c r="BJ40" s="238">
        <v>96.654570000000007</v>
      </c>
      <c r="BK40" s="238">
        <v>96.49136</v>
      </c>
      <c r="BL40" s="238">
        <v>96.479699999999994</v>
      </c>
      <c r="BM40" s="238">
        <v>96.505279999999999</v>
      </c>
      <c r="BN40" s="238">
        <v>96.563929999999999</v>
      </c>
      <c r="BO40" s="238">
        <v>96.667079999999999</v>
      </c>
      <c r="BP40" s="238">
        <v>96.810569999999998</v>
      </c>
      <c r="BQ40" s="238">
        <v>97.073089999999993</v>
      </c>
      <c r="BR40" s="238">
        <v>97.238259999999997</v>
      </c>
      <c r="BS40" s="238">
        <v>97.384749999999997</v>
      </c>
      <c r="BT40" s="238">
        <v>97.465249999999997</v>
      </c>
      <c r="BU40" s="238">
        <v>97.609899999999996</v>
      </c>
      <c r="BV40" s="238">
        <v>97.771360000000001</v>
      </c>
    </row>
    <row r="41" spans="1:74" ht="11.15" customHeight="1" x14ac:dyDescent="0.25">
      <c r="A41" s="234" t="s">
        <v>864</v>
      </c>
      <c r="B41" s="29" t="s">
        <v>891</v>
      </c>
      <c r="C41" s="54">
        <v>99.359952448000001</v>
      </c>
      <c r="D41" s="54">
        <v>97.873841056000003</v>
      </c>
      <c r="E41" s="54">
        <v>97.232672726000004</v>
      </c>
      <c r="F41" s="54">
        <v>97.135278115000006</v>
      </c>
      <c r="G41" s="54">
        <v>96.741712233000001</v>
      </c>
      <c r="H41" s="54">
        <v>96.313129830999998</v>
      </c>
      <c r="I41" s="54">
        <v>95.959632068999994</v>
      </c>
      <c r="J41" s="54">
        <v>96.745617965999998</v>
      </c>
      <c r="K41" s="54">
        <v>96.682605421000005</v>
      </c>
      <c r="L41" s="54">
        <v>95.345426606999993</v>
      </c>
      <c r="M41" s="54">
        <v>94.530353140000003</v>
      </c>
      <c r="N41" s="54">
        <v>94.949502846000001</v>
      </c>
      <c r="O41" s="54">
        <v>95.208786817999993</v>
      </c>
      <c r="P41" s="54">
        <v>95.022335959000003</v>
      </c>
      <c r="Q41" s="54">
        <v>92.857571613999994</v>
      </c>
      <c r="R41" s="54">
        <v>80.666237370000005</v>
      </c>
      <c r="S41" s="54">
        <v>81.908159952000005</v>
      </c>
      <c r="T41" s="54">
        <v>85.037647797999995</v>
      </c>
      <c r="U41" s="54">
        <v>87.011015169000004</v>
      </c>
      <c r="V41" s="54">
        <v>88.327195685000007</v>
      </c>
      <c r="W41" s="54">
        <v>89.443750125999998</v>
      </c>
      <c r="X41" s="54">
        <v>91.849439775999997</v>
      </c>
      <c r="Y41" s="54">
        <v>92.943410709999995</v>
      </c>
      <c r="Z41" s="54">
        <v>93.247203802000001</v>
      </c>
      <c r="AA41" s="54">
        <v>93.442689700000003</v>
      </c>
      <c r="AB41" s="54">
        <v>84.140726748000006</v>
      </c>
      <c r="AC41" s="54">
        <v>90.781678611999993</v>
      </c>
      <c r="AD41" s="54">
        <v>94.517612400999994</v>
      </c>
      <c r="AE41" s="54">
        <v>96.475998308000001</v>
      </c>
      <c r="AF41" s="54">
        <v>97.265489161000005</v>
      </c>
      <c r="AG41" s="54">
        <v>97.640168911000004</v>
      </c>
      <c r="AH41" s="54">
        <v>96.390850384000004</v>
      </c>
      <c r="AI41" s="54">
        <v>94.180415721000003</v>
      </c>
      <c r="AJ41" s="54">
        <v>96.806148976000003</v>
      </c>
      <c r="AK41" s="54">
        <v>97.197157035000004</v>
      </c>
      <c r="AL41" s="54">
        <v>97.141920870000007</v>
      </c>
      <c r="AM41" s="54">
        <v>95.811606686000005</v>
      </c>
      <c r="AN41" s="54">
        <v>97.359621341999997</v>
      </c>
      <c r="AO41" s="54">
        <v>97.699828475000004</v>
      </c>
      <c r="AP41" s="54">
        <v>97.031885591999995</v>
      </c>
      <c r="AQ41" s="54">
        <v>96.952216508000006</v>
      </c>
      <c r="AR41" s="54">
        <v>96.137227426999999</v>
      </c>
      <c r="AS41" s="54">
        <v>95.933171665000003</v>
      </c>
      <c r="AT41" s="54">
        <v>95.375115932</v>
      </c>
      <c r="AU41" s="54">
        <v>95.575939708999996</v>
      </c>
      <c r="AV41" s="54">
        <v>94.785883565000006</v>
      </c>
      <c r="AW41" s="54">
        <v>93.624067291000003</v>
      </c>
      <c r="AX41" s="54">
        <v>89.717607512000001</v>
      </c>
      <c r="AY41" s="54">
        <v>93.026528982000002</v>
      </c>
      <c r="AZ41" s="54">
        <v>94.510781430999998</v>
      </c>
      <c r="BA41" s="54">
        <v>94.122465039000005</v>
      </c>
      <c r="BB41" s="54">
        <v>94.096808495000005</v>
      </c>
      <c r="BC41" s="54">
        <v>93.940004439000006</v>
      </c>
      <c r="BD41" s="54">
        <v>94.155095931999995</v>
      </c>
      <c r="BE41" s="238">
        <v>94.029520000000005</v>
      </c>
      <c r="BF41" s="238">
        <v>94.038849999999996</v>
      </c>
      <c r="BG41" s="238">
        <v>94.085049999999995</v>
      </c>
      <c r="BH41" s="238">
        <v>94.30153</v>
      </c>
      <c r="BI41" s="238">
        <v>94.321449999999999</v>
      </c>
      <c r="BJ41" s="238">
        <v>94.278210000000001</v>
      </c>
      <c r="BK41" s="238">
        <v>94.028120000000001</v>
      </c>
      <c r="BL41" s="238">
        <v>93.966290000000001</v>
      </c>
      <c r="BM41" s="238">
        <v>93.94905</v>
      </c>
      <c r="BN41" s="238">
        <v>93.989009999999993</v>
      </c>
      <c r="BO41" s="238">
        <v>94.051490000000001</v>
      </c>
      <c r="BP41" s="238">
        <v>94.149119999999996</v>
      </c>
      <c r="BQ41" s="238">
        <v>94.354129999999998</v>
      </c>
      <c r="BR41" s="238">
        <v>94.467839999999995</v>
      </c>
      <c r="BS41" s="238">
        <v>94.562510000000003</v>
      </c>
      <c r="BT41" s="238">
        <v>94.583079999999995</v>
      </c>
      <c r="BU41" s="238">
        <v>94.680930000000004</v>
      </c>
      <c r="BV41" s="238">
        <v>94.801019999999994</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238"/>
      <c r="BF42" s="238"/>
      <c r="BG42" s="238"/>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17</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238"/>
      <c r="BF43" s="238"/>
      <c r="BG43" s="238"/>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859</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260"/>
      <c r="BF44" s="260"/>
      <c r="BG44" s="260"/>
      <c r="BH44" s="260"/>
      <c r="BI44" s="260"/>
      <c r="BJ44" s="260"/>
      <c r="BK44" s="260"/>
      <c r="BL44" s="260"/>
      <c r="BM44" s="260"/>
      <c r="BN44" s="260"/>
      <c r="BO44" s="260"/>
      <c r="BP44" s="260"/>
      <c r="BQ44" s="260"/>
      <c r="BR44" s="260"/>
      <c r="BS44" s="260"/>
      <c r="BT44" s="260"/>
      <c r="BU44" s="260"/>
      <c r="BV44" s="260"/>
    </row>
    <row r="45" spans="1:74" ht="11.15" customHeight="1" x14ac:dyDescent="0.25">
      <c r="A45" s="111" t="s">
        <v>559</v>
      </c>
      <c r="B45" s="163" t="s">
        <v>443</v>
      </c>
      <c r="C45" s="168">
        <v>2.52718</v>
      </c>
      <c r="D45" s="168">
        <v>2.53322</v>
      </c>
      <c r="E45" s="168">
        <v>2.5420199999999999</v>
      </c>
      <c r="F45" s="168">
        <v>2.5521099999999999</v>
      </c>
      <c r="G45" s="168">
        <v>2.5529000000000002</v>
      </c>
      <c r="H45" s="168">
        <v>2.55159</v>
      </c>
      <c r="I45" s="168">
        <v>2.5568499999999998</v>
      </c>
      <c r="J45" s="168">
        <v>2.5605899999999999</v>
      </c>
      <c r="K45" s="168">
        <v>2.5651099999999998</v>
      </c>
      <c r="L45" s="168">
        <v>2.5724399999999998</v>
      </c>
      <c r="M45" s="168">
        <v>2.57803</v>
      </c>
      <c r="N45" s="168">
        <v>2.58616</v>
      </c>
      <c r="O45" s="168">
        <v>2.5903700000000001</v>
      </c>
      <c r="P45" s="168">
        <v>2.5924800000000001</v>
      </c>
      <c r="Q45" s="168">
        <v>2.5812400000000002</v>
      </c>
      <c r="R45" s="168">
        <v>2.5609199999999999</v>
      </c>
      <c r="S45" s="168">
        <v>2.5586799999999998</v>
      </c>
      <c r="T45" s="168">
        <v>2.5698599999999998</v>
      </c>
      <c r="U45" s="168">
        <v>2.5827800000000001</v>
      </c>
      <c r="V45" s="168">
        <v>2.5941100000000001</v>
      </c>
      <c r="W45" s="168">
        <v>2.6002900000000002</v>
      </c>
      <c r="X45" s="168">
        <v>2.6028600000000002</v>
      </c>
      <c r="Y45" s="168">
        <v>2.6081300000000001</v>
      </c>
      <c r="Z45" s="168">
        <v>2.6203500000000002</v>
      </c>
      <c r="AA45" s="168">
        <v>2.6265000000000001</v>
      </c>
      <c r="AB45" s="168">
        <v>2.6363799999999999</v>
      </c>
      <c r="AC45" s="168">
        <v>2.6491400000000001</v>
      </c>
      <c r="AD45" s="168">
        <v>2.6667000000000001</v>
      </c>
      <c r="AE45" s="168">
        <v>2.6844399999999999</v>
      </c>
      <c r="AF45" s="168">
        <v>2.7055899999999999</v>
      </c>
      <c r="AG45" s="168">
        <v>2.7176399999999998</v>
      </c>
      <c r="AH45" s="168">
        <v>2.7286999999999999</v>
      </c>
      <c r="AI45" s="168">
        <v>2.7402799999999998</v>
      </c>
      <c r="AJ45" s="168">
        <v>2.7652199999999998</v>
      </c>
      <c r="AK45" s="168">
        <v>2.7871100000000002</v>
      </c>
      <c r="AL45" s="168">
        <v>2.8088700000000002</v>
      </c>
      <c r="AM45" s="168">
        <v>2.82599</v>
      </c>
      <c r="AN45" s="168">
        <v>2.8460999999999999</v>
      </c>
      <c r="AO45" s="168">
        <v>2.8747199999999999</v>
      </c>
      <c r="AP45" s="168">
        <v>2.88611</v>
      </c>
      <c r="AQ45" s="168">
        <v>2.9126799999999999</v>
      </c>
      <c r="AR45" s="168">
        <v>2.9472800000000001</v>
      </c>
      <c r="AS45" s="168">
        <v>2.9462799999999998</v>
      </c>
      <c r="AT45" s="168">
        <v>2.9531999999999998</v>
      </c>
      <c r="AU45" s="168">
        <v>2.9653900000000002</v>
      </c>
      <c r="AV45" s="168">
        <v>2.97987</v>
      </c>
      <c r="AW45" s="168">
        <v>2.9859800000000001</v>
      </c>
      <c r="AX45" s="168">
        <v>2.9899</v>
      </c>
      <c r="AY45" s="168">
        <v>3.00536</v>
      </c>
      <c r="AZ45" s="168">
        <v>3.0164800000000001</v>
      </c>
      <c r="BA45" s="168">
        <v>3.0180799999999999</v>
      </c>
      <c r="BB45" s="168">
        <v>3.0291800000000002</v>
      </c>
      <c r="BC45" s="168">
        <v>3.03294</v>
      </c>
      <c r="BD45" s="168">
        <v>3.0386833457</v>
      </c>
      <c r="BE45" s="258">
        <v>3.0446620000000002</v>
      </c>
      <c r="BF45" s="258">
        <v>3.050716</v>
      </c>
      <c r="BG45" s="258">
        <v>3.056743</v>
      </c>
      <c r="BH45" s="258">
        <v>3.062236</v>
      </c>
      <c r="BI45" s="258">
        <v>3.0685929999999999</v>
      </c>
      <c r="BJ45" s="258">
        <v>3.075307</v>
      </c>
      <c r="BK45" s="258">
        <v>3.0835859999999999</v>
      </c>
      <c r="BL45" s="258">
        <v>3.090106</v>
      </c>
      <c r="BM45" s="258">
        <v>3.0960740000000002</v>
      </c>
      <c r="BN45" s="258">
        <v>3.1002489999999998</v>
      </c>
      <c r="BO45" s="258">
        <v>3.1060479999999999</v>
      </c>
      <c r="BP45" s="258">
        <v>3.112228</v>
      </c>
      <c r="BQ45" s="258">
        <v>3.1192259999999998</v>
      </c>
      <c r="BR45" s="258">
        <v>3.1258400000000002</v>
      </c>
      <c r="BS45" s="258">
        <v>3.1325080000000001</v>
      </c>
      <c r="BT45" s="258">
        <v>3.140501</v>
      </c>
      <c r="BU45" s="258">
        <v>3.1463199999999998</v>
      </c>
      <c r="BV45" s="258">
        <v>3.1512389999999999</v>
      </c>
    </row>
    <row r="46" spans="1:74" ht="11.15" customHeight="1" x14ac:dyDescent="0.25">
      <c r="A46" s="115"/>
      <c r="B46" s="110" t="s">
        <v>18</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241"/>
      <c r="BF46" s="241"/>
      <c r="BG46" s="241"/>
      <c r="BH46" s="241"/>
      <c r="BI46" s="241"/>
      <c r="BJ46" s="241"/>
      <c r="BK46" s="241"/>
      <c r="BL46" s="241"/>
      <c r="BM46" s="241"/>
      <c r="BN46" s="241"/>
      <c r="BO46" s="241"/>
      <c r="BP46" s="241"/>
      <c r="BQ46" s="241"/>
      <c r="BR46" s="241"/>
      <c r="BS46" s="241"/>
      <c r="BT46" s="241"/>
      <c r="BU46" s="241"/>
      <c r="BV46" s="241"/>
    </row>
    <row r="47" spans="1:74" ht="11.15" customHeight="1" x14ac:dyDescent="0.25">
      <c r="A47" s="111" t="s">
        <v>558</v>
      </c>
      <c r="B47" s="163" t="s">
        <v>444</v>
      </c>
      <c r="C47" s="168">
        <v>2.0072354612000001</v>
      </c>
      <c r="D47" s="168">
        <v>2.0010594258999999</v>
      </c>
      <c r="E47" s="168">
        <v>1.9987390354000001</v>
      </c>
      <c r="F47" s="168">
        <v>2.0085407802000002</v>
      </c>
      <c r="G47" s="168">
        <v>2.0077318114999998</v>
      </c>
      <c r="H47" s="168">
        <v>2.0045786199000002</v>
      </c>
      <c r="I47" s="168">
        <v>1.9929031926</v>
      </c>
      <c r="J47" s="168">
        <v>1.9896950645</v>
      </c>
      <c r="K47" s="168">
        <v>1.9887762228000001</v>
      </c>
      <c r="L47" s="168">
        <v>1.9977521347</v>
      </c>
      <c r="M47" s="168">
        <v>1.9957077658</v>
      </c>
      <c r="N47" s="168">
        <v>1.9902485833000001</v>
      </c>
      <c r="O47" s="168">
        <v>1.9863016244</v>
      </c>
      <c r="P47" s="168">
        <v>1.9703175365000001</v>
      </c>
      <c r="Q47" s="168">
        <v>1.9472233568999999</v>
      </c>
      <c r="R47" s="168">
        <v>1.8847994590999999</v>
      </c>
      <c r="S47" s="168">
        <v>1.8716498159999999</v>
      </c>
      <c r="T47" s="168">
        <v>1.8755548011000001</v>
      </c>
      <c r="U47" s="168">
        <v>1.9211269967</v>
      </c>
      <c r="V47" s="168">
        <v>1.9406818015</v>
      </c>
      <c r="W47" s="168">
        <v>1.9588317978000001</v>
      </c>
      <c r="X47" s="168">
        <v>1.9641262518</v>
      </c>
      <c r="Y47" s="168">
        <v>1.9880546813</v>
      </c>
      <c r="Z47" s="168">
        <v>2.0191663527000001</v>
      </c>
      <c r="AA47" s="168">
        <v>2.0656441759000002</v>
      </c>
      <c r="AB47" s="168">
        <v>2.1049851484</v>
      </c>
      <c r="AC47" s="168">
        <v>2.1453721799999999</v>
      </c>
      <c r="AD47" s="168">
        <v>2.1911356593</v>
      </c>
      <c r="AE47" s="168">
        <v>2.2303670181999999</v>
      </c>
      <c r="AF47" s="168">
        <v>2.2673966450999998</v>
      </c>
      <c r="AG47" s="168">
        <v>2.3012677374999999</v>
      </c>
      <c r="AH47" s="168">
        <v>2.3346115022</v>
      </c>
      <c r="AI47" s="168">
        <v>2.3664711369</v>
      </c>
      <c r="AJ47" s="168">
        <v>2.3921398906000002</v>
      </c>
      <c r="AK47" s="168">
        <v>2.4245613281999998</v>
      </c>
      <c r="AL47" s="168">
        <v>2.4590286989000001</v>
      </c>
      <c r="AM47" s="168">
        <v>2.4874304107</v>
      </c>
      <c r="AN47" s="168">
        <v>2.5320733413999998</v>
      </c>
      <c r="AO47" s="168">
        <v>2.5848458991999999</v>
      </c>
      <c r="AP47" s="168">
        <v>2.6867875032000001</v>
      </c>
      <c r="AQ47" s="168">
        <v>2.7250397507000002</v>
      </c>
      <c r="AR47" s="168">
        <v>2.740642061</v>
      </c>
      <c r="AS47" s="168">
        <v>2.710105333</v>
      </c>
      <c r="AT47" s="168">
        <v>2.6980245943000001</v>
      </c>
      <c r="AU47" s="168">
        <v>2.6809107441000002</v>
      </c>
      <c r="AV47" s="168">
        <v>2.6480190340999998</v>
      </c>
      <c r="AW47" s="168">
        <v>2.6288975217999999</v>
      </c>
      <c r="AX47" s="168">
        <v>2.6128014590999999</v>
      </c>
      <c r="AY47" s="168">
        <v>2.6155066048000002</v>
      </c>
      <c r="AZ47" s="168">
        <v>2.5936296220999999</v>
      </c>
      <c r="BA47" s="168">
        <v>2.5629462697999998</v>
      </c>
      <c r="BB47" s="168">
        <v>2.4989912899000002</v>
      </c>
      <c r="BC47" s="168">
        <v>2.469044142</v>
      </c>
      <c r="BD47" s="168">
        <v>2.4486395680999999</v>
      </c>
      <c r="BE47" s="258">
        <v>2.446348</v>
      </c>
      <c r="BF47" s="258">
        <v>2.4386009999999998</v>
      </c>
      <c r="BG47" s="258">
        <v>2.4339680000000001</v>
      </c>
      <c r="BH47" s="258">
        <v>2.4362529999999998</v>
      </c>
      <c r="BI47" s="258">
        <v>2.4349989999999999</v>
      </c>
      <c r="BJ47" s="258">
        <v>2.4340090000000001</v>
      </c>
      <c r="BK47" s="258">
        <v>2.4347660000000002</v>
      </c>
      <c r="BL47" s="258">
        <v>2.4331900000000002</v>
      </c>
      <c r="BM47" s="258">
        <v>2.4307650000000001</v>
      </c>
      <c r="BN47" s="258">
        <v>2.4238970000000002</v>
      </c>
      <c r="BO47" s="258">
        <v>2.4224670000000001</v>
      </c>
      <c r="BP47" s="258">
        <v>2.422882</v>
      </c>
      <c r="BQ47" s="258">
        <v>2.4281700000000002</v>
      </c>
      <c r="BR47" s="258">
        <v>2.430005</v>
      </c>
      <c r="BS47" s="258">
        <v>2.4314140000000002</v>
      </c>
      <c r="BT47" s="258">
        <v>2.4318599999999999</v>
      </c>
      <c r="BU47" s="258">
        <v>2.4328210000000001</v>
      </c>
      <c r="BV47" s="258">
        <v>2.4337599999999999</v>
      </c>
    </row>
    <row r="48" spans="1:74" ht="11.15" customHeight="1" x14ac:dyDescent="0.25">
      <c r="A48" s="105"/>
      <c r="B48" s="110" t="s">
        <v>661</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260"/>
      <c r="BF48" s="260"/>
      <c r="BG48" s="260"/>
      <c r="BH48" s="260"/>
      <c r="BI48" s="260"/>
      <c r="BJ48" s="260"/>
      <c r="BK48" s="260"/>
      <c r="BL48" s="260"/>
      <c r="BM48" s="260"/>
      <c r="BN48" s="260"/>
      <c r="BO48" s="260"/>
      <c r="BP48" s="260"/>
      <c r="BQ48" s="260"/>
      <c r="BR48" s="260"/>
      <c r="BS48" s="260"/>
      <c r="BT48" s="260"/>
      <c r="BU48" s="260"/>
      <c r="BV48" s="260"/>
    </row>
    <row r="49" spans="1:74" ht="11.15" customHeight="1" x14ac:dyDescent="0.25">
      <c r="A49" s="111" t="s">
        <v>560</v>
      </c>
      <c r="B49" s="163" t="s">
        <v>444</v>
      </c>
      <c r="C49" s="168">
        <v>1.6759999999999999</v>
      </c>
      <c r="D49" s="168">
        <v>1.776</v>
      </c>
      <c r="E49" s="168">
        <v>1.9710000000000001</v>
      </c>
      <c r="F49" s="168">
        <v>2.117</v>
      </c>
      <c r="G49" s="168">
        <v>2.1509999999999998</v>
      </c>
      <c r="H49" s="168">
        <v>1.972</v>
      </c>
      <c r="I49" s="168">
        <v>2.0190000000000001</v>
      </c>
      <c r="J49" s="168">
        <v>1.9419999999999999</v>
      </c>
      <c r="K49" s="168">
        <v>1.903</v>
      </c>
      <c r="L49" s="168">
        <v>1.956</v>
      </c>
      <c r="M49" s="168">
        <v>1.921</v>
      </c>
      <c r="N49" s="168">
        <v>1.913</v>
      </c>
      <c r="O49" s="168">
        <v>1.903</v>
      </c>
      <c r="P49" s="168">
        <v>1.758</v>
      </c>
      <c r="Q49" s="168">
        <v>1.478</v>
      </c>
      <c r="R49" s="168">
        <v>0.90300000000000002</v>
      </c>
      <c r="S49" s="168">
        <v>0.98299999999999998</v>
      </c>
      <c r="T49" s="168">
        <v>1.262</v>
      </c>
      <c r="U49" s="168">
        <v>1.46</v>
      </c>
      <c r="V49" s="168">
        <v>1.4950000000000001</v>
      </c>
      <c r="W49" s="168">
        <v>1.444</v>
      </c>
      <c r="X49" s="168">
        <v>1.466</v>
      </c>
      <c r="Y49" s="168">
        <v>1.4890000000000001</v>
      </c>
      <c r="Z49" s="168">
        <v>1.6459999999999999</v>
      </c>
      <c r="AA49" s="168">
        <v>1.784</v>
      </c>
      <c r="AB49" s="168">
        <v>1.968</v>
      </c>
      <c r="AC49" s="168">
        <v>2.2519999999999998</v>
      </c>
      <c r="AD49" s="168">
        <v>2.222</v>
      </c>
      <c r="AE49" s="168">
        <v>2.4039999999999999</v>
      </c>
      <c r="AF49" s="168">
        <v>2.4420000000000002</v>
      </c>
      <c r="AG49" s="168">
        <v>2.5663299999999998</v>
      </c>
      <c r="AH49" s="168">
        <v>2.5160800000000001</v>
      </c>
      <c r="AI49" s="168">
        <v>2.5707</v>
      </c>
      <c r="AJ49" s="168">
        <v>2.7879999999999998</v>
      </c>
      <c r="AK49" s="168">
        <v>2.7869000000000002</v>
      </c>
      <c r="AL49" s="168">
        <v>2.5960000000000001</v>
      </c>
      <c r="AM49" s="168">
        <v>2.75116</v>
      </c>
      <c r="AN49" s="168">
        <v>3.0775700000000001</v>
      </c>
      <c r="AO49" s="168">
        <v>3.6466500000000002</v>
      </c>
      <c r="AP49" s="168">
        <v>3.7610899999999998</v>
      </c>
      <c r="AQ49" s="168">
        <v>4.1862000000000004</v>
      </c>
      <c r="AR49" s="168">
        <v>4.6679899999999996</v>
      </c>
      <c r="AS49" s="168">
        <v>4.0640099999999997</v>
      </c>
      <c r="AT49" s="168">
        <v>3.54467</v>
      </c>
      <c r="AU49" s="168">
        <v>3.6070099999999998</v>
      </c>
      <c r="AV49" s="168">
        <v>3.8117299999999998</v>
      </c>
      <c r="AW49" s="168">
        <v>3.61972</v>
      </c>
      <c r="AX49" s="168">
        <v>2.8886400000000001</v>
      </c>
      <c r="AY49" s="168">
        <v>3.1082100000000001</v>
      </c>
      <c r="AZ49" s="168">
        <v>3.11816</v>
      </c>
      <c r="BA49" s="168">
        <v>3.0461200000000002</v>
      </c>
      <c r="BB49" s="168">
        <v>3.0687899999999999</v>
      </c>
      <c r="BC49" s="168">
        <v>2.8564400000000001</v>
      </c>
      <c r="BD49" s="168">
        <v>2.547949</v>
      </c>
      <c r="BE49" s="258">
        <v>2.5083160000000002</v>
      </c>
      <c r="BF49" s="258">
        <v>2.4671029999999998</v>
      </c>
      <c r="BG49" s="258">
        <v>2.4731779999999999</v>
      </c>
      <c r="BH49" s="258">
        <v>2.4654250000000002</v>
      </c>
      <c r="BI49" s="258">
        <v>2.4452959999999999</v>
      </c>
      <c r="BJ49" s="258">
        <v>2.4309120000000002</v>
      </c>
      <c r="BK49" s="258">
        <v>2.4555980000000002</v>
      </c>
      <c r="BL49" s="258">
        <v>2.4902340000000001</v>
      </c>
      <c r="BM49" s="258">
        <v>2.5610870000000001</v>
      </c>
      <c r="BN49" s="258">
        <v>2.5777649999999999</v>
      </c>
      <c r="BO49" s="258">
        <v>2.5805699999999998</v>
      </c>
      <c r="BP49" s="258">
        <v>2.5748169999999999</v>
      </c>
      <c r="BQ49" s="258">
        <v>2.570986</v>
      </c>
      <c r="BR49" s="258">
        <v>2.583612</v>
      </c>
      <c r="BS49" s="258">
        <v>2.5691009999999999</v>
      </c>
      <c r="BT49" s="258">
        <v>2.5558920000000001</v>
      </c>
      <c r="BU49" s="258">
        <v>2.566792</v>
      </c>
      <c r="BV49" s="258">
        <v>2.5206330000000001</v>
      </c>
    </row>
    <row r="50" spans="1:74" ht="11.15" customHeight="1" x14ac:dyDescent="0.25">
      <c r="A50" s="111"/>
      <c r="B50" s="110" t="s">
        <v>538</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238"/>
      <c r="BF50" s="238"/>
      <c r="BG50" s="238"/>
      <c r="BH50" s="238"/>
      <c r="BI50" s="238"/>
      <c r="BJ50" s="238"/>
      <c r="BK50" s="238"/>
      <c r="BL50" s="238"/>
      <c r="BM50" s="238"/>
      <c r="BN50" s="238"/>
      <c r="BO50" s="238"/>
      <c r="BP50" s="238"/>
      <c r="BQ50" s="238"/>
      <c r="BR50" s="238"/>
      <c r="BS50" s="238"/>
      <c r="BT50" s="238"/>
      <c r="BU50" s="238"/>
      <c r="BV50" s="238"/>
    </row>
    <row r="51" spans="1:74" ht="11.15" customHeight="1" x14ac:dyDescent="0.25">
      <c r="A51" s="24" t="s">
        <v>539</v>
      </c>
      <c r="B51" s="465" t="s">
        <v>1035</v>
      </c>
      <c r="C51" s="54">
        <v>111.56</v>
      </c>
      <c r="D51" s="54">
        <v>111.56</v>
      </c>
      <c r="E51" s="54">
        <v>111.56</v>
      </c>
      <c r="F51" s="54">
        <v>112.184</v>
      </c>
      <c r="G51" s="54">
        <v>112.184</v>
      </c>
      <c r="H51" s="54">
        <v>112.184</v>
      </c>
      <c r="I51" s="54">
        <v>112.55800000000001</v>
      </c>
      <c r="J51" s="54">
        <v>112.55800000000001</v>
      </c>
      <c r="K51" s="54">
        <v>112.55800000000001</v>
      </c>
      <c r="L51" s="54">
        <v>112.91</v>
      </c>
      <c r="M51" s="54">
        <v>112.91</v>
      </c>
      <c r="N51" s="54">
        <v>112.91</v>
      </c>
      <c r="O51" s="54">
        <v>113.42700000000001</v>
      </c>
      <c r="P51" s="54">
        <v>113.42700000000001</v>
      </c>
      <c r="Q51" s="54">
        <v>113.42700000000001</v>
      </c>
      <c r="R51" s="54">
        <v>113.053</v>
      </c>
      <c r="S51" s="54">
        <v>113.053</v>
      </c>
      <c r="T51" s="54">
        <v>113.053</v>
      </c>
      <c r="U51" s="54">
        <v>114.032</v>
      </c>
      <c r="V51" s="54">
        <v>114.032</v>
      </c>
      <c r="W51" s="54">
        <v>114.032</v>
      </c>
      <c r="X51" s="54">
        <v>114.744</v>
      </c>
      <c r="Y51" s="54">
        <v>114.744</v>
      </c>
      <c r="Z51" s="54">
        <v>114.744</v>
      </c>
      <c r="AA51" s="54">
        <v>116.199</v>
      </c>
      <c r="AB51" s="54">
        <v>116.199</v>
      </c>
      <c r="AC51" s="54">
        <v>116.199</v>
      </c>
      <c r="AD51" s="54">
        <v>117.974</v>
      </c>
      <c r="AE51" s="54">
        <v>117.974</v>
      </c>
      <c r="AF51" s="54">
        <v>117.974</v>
      </c>
      <c r="AG51" s="54">
        <v>119.76300000000001</v>
      </c>
      <c r="AH51" s="54">
        <v>119.76300000000001</v>
      </c>
      <c r="AI51" s="54">
        <v>119.76300000000001</v>
      </c>
      <c r="AJ51" s="54">
        <v>121.758</v>
      </c>
      <c r="AK51" s="54">
        <v>121.758</v>
      </c>
      <c r="AL51" s="54">
        <v>121.758</v>
      </c>
      <c r="AM51" s="54">
        <v>124.209</v>
      </c>
      <c r="AN51" s="54">
        <v>124.209</v>
      </c>
      <c r="AO51" s="54">
        <v>124.209</v>
      </c>
      <c r="AP51" s="54">
        <v>126.914</v>
      </c>
      <c r="AQ51" s="54">
        <v>126.914</v>
      </c>
      <c r="AR51" s="54">
        <v>126.914</v>
      </c>
      <c r="AS51" s="54">
        <v>128.27600000000001</v>
      </c>
      <c r="AT51" s="54">
        <v>128.27600000000001</v>
      </c>
      <c r="AU51" s="54">
        <v>128.27600000000001</v>
      </c>
      <c r="AV51" s="54">
        <v>129.50200000000001</v>
      </c>
      <c r="AW51" s="54">
        <v>129.50200000000001</v>
      </c>
      <c r="AX51" s="54">
        <v>129.50200000000001</v>
      </c>
      <c r="AY51" s="54">
        <v>130.83199999999999</v>
      </c>
      <c r="AZ51" s="54">
        <v>130.83199999999999</v>
      </c>
      <c r="BA51" s="54">
        <v>130.83199999999999</v>
      </c>
      <c r="BB51" s="54">
        <v>131.45547407000001</v>
      </c>
      <c r="BC51" s="54">
        <v>131.75561852000001</v>
      </c>
      <c r="BD51" s="54">
        <v>132.04880740999999</v>
      </c>
      <c r="BE51" s="238">
        <v>132.31899999999999</v>
      </c>
      <c r="BF51" s="238">
        <v>132.6103</v>
      </c>
      <c r="BG51" s="238">
        <v>132.9067</v>
      </c>
      <c r="BH51" s="238">
        <v>133.20419999999999</v>
      </c>
      <c r="BI51" s="238">
        <v>133.51390000000001</v>
      </c>
      <c r="BJ51" s="238">
        <v>133.83170000000001</v>
      </c>
      <c r="BK51" s="238">
        <v>134.1987</v>
      </c>
      <c r="BL51" s="238">
        <v>134.50210000000001</v>
      </c>
      <c r="BM51" s="238">
        <v>134.78270000000001</v>
      </c>
      <c r="BN51" s="238">
        <v>135.01140000000001</v>
      </c>
      <c r="BO51" s="238">
        <v>135.2687</v>
      </c>
      <c r="BP51" s="238">
        <v>135.52529999999999</v>
      </c>
      <c r="BQ51" s="238">
        <v>135.774</v>
      </c>
      <c r="BR51" s="238">
        <v>136.03460000000001</v>
      </c>
      <c r="BS51" s="238">
        <v>136.29990000000001</v>
      </c>
      <c r="BT51" s="238">
        <v>136.5958</v>
      </c>
      <c r="BU51" s="238">
        <v>136.8511</v>
      </c>
      <c r="BV51" s="238">
        <v>137.0916</v>
      </c>
    </row>
    <row r="52" spans="1:74" ht="11.15" customHeight="1" x14ac:dyDescent="0.25">
      <c r="A52" s="105"/>
      <c r="B52" s="110" t="s">
        <v>484</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241"/>
      <c r="BF52" s="241"/>
      <c r="BG52" s="241"/>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565</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49</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241"/>
      <c r="BF54" s="241"/>
      <c r="BG54" s="241"/>
      <c r="BH54" s="241"/>
      <c r="BI54" s="241"/>
      <c r="BJ54" s="241"/>
      <c r="BK54" s="241"/>
      <c r="BL54" s="241"/>
      <c r="BM54" s="241"/>
      <c r="BN54" s="241"/>
      <c r="BO54" s="241"/>
      <c r="BP54" s="241"/>
      <c r="BQ54" s="241"/>
      <c r="BR54" s="241"/>
      <c r="BS54" s="241"/>
      <c r="BT54" s="241"/>
      <c r="BU54" s="241"/>
      <c r="BV54" s="241"/>
    </row>
    <row r="55" spans="1:74" ht="11.15" customHeight="1" x14ac:dyDescent="0.25">
      <c r="A55" s="116" t="s">
        <v>566</v>
      </c>
      <c r="B55" s="163" t="s">
        <v>445</v>
      </c>
      <c r="C55" s="190">
        <v>8029.9032257999997</v>
      </c>
      <c r="D55" s="190">
        <v>8278.25</v>
      </c>
      <c r="E55" s="190">
        <v>8786.4193548000003</v>
      </c>
      <c r="F55" s="190">
        <v>9113.7666666999994</v>
      </c>
      <c r="G55" s="190">
        <v>9345.5161289999996</v>
      </c>
      <c r="H55" s="190">
        <v>9378.6333333000002</v>
      </c>
      <c r="I55" s="190">
        <v>9403.8709677000006</v>
      </c>
      <c r="J55" s="190">
        <v>9461.5483870999997</v>
      </c>
      <c r="K55" s="190">
        <v>9110.6333333000002</v>
      </c>
      <c r="L55" s="190">
        <v>9160.0645160999993</v>
      </c>
      <c r="M55" s="190">
        <v>8677.5333332999999</v>
      </c>
      <c r="N55" s="190">
        <v>8443.7741934999995</v>
      </c>
      <c r="O55" s="190">
        <v>8414.4193548000003</v>
      </c>
      <c r="P55" s="190">
        <v>8368.7931033999994</v>
      </c>
      <c r="Q55" s="190">
        <v>7310.9032257999997</v>
      </c>
      <c r="R55" s="190">
        <v>5587.2333332999997</v>
      </c>
      <c r="S55" s="190">
        <v>7129.2258064999996</v>
      </c>
      <c r="T55" s="190">
        <v>8344.3333332999991</v>
      </c>
      <c r="U55" s="190">
        <v>8566.1290322999994</v>
      </c>
      <c r="V55" s="190">
        <v>8550.3225805999991</v>
      </c>
      <c r="W55" s="190">
        <v>8584.3666666999998</v>
      </c>
      <c r="X55" s="190">
        <v>8599.8709677000006</v>
      </c>
      <c r="Y55" s="190">
        <v>7943.3333333</v>
      </c>
      <c r="Z55" s="190">
        <v>7788.7419355000002</v>
      </c>
      <c r="AA55" s="190">
        <v>7256.7419355000002</v>
      </c>
      <c r="AB55" s="190">
        <v>7398.5714286000002</v>
      </c>
      <c r="AC55" s="190">
        <v>8453.7096774000001</v>
      </c>
      <c r="AD55" s="190">
        <v>8407.2666666999994</v>
      </c>
      <c r="AE55" s="190">
        <v>8923.8387096999995</v>
      </c>
      <c r="AF55" s="190">
        <v>9306.9666667000001</v>
      </c>
      <c r="AG55" s="190">
        <v>9304.6129032000008</v>
      </c>
      <c r="AH55" s="190">
        <v>9019.2258065000005</v>
      </c>
      <c r="AI55" s="190">
        <v>9015.3666666999998</v>
      </c>
      <c r="AJ55" s="190">
        <v>8963.7741934999995</v>
      </c>
      <c r="AK55" s="190">
        <v>8681.1</v>
      </c>
      <c r="AL55" s="190">
        <v>8420.2580644999998</v>
      </c>
      <c r="AM55" s="190">
        <v>7551.5806451999997</v>
      </c>
      <c r="AN55" s="190">
        <v>8187.4642856999999</v>
      </c>
      <c r="AO55" s="190">
        <v>8691.8387096999995</v>
      </c>
      <c r="AP55" s="190">
        <v>8530.2999999999993</v>
      </c>
      <c r="AQ55" s="190">
        <v>9040.3548386999992</v>
      </c>
      <c r="AR55" s="190">
        <v>9153.8333332999991</v>
      </c>
      <c r="AS55" s="190">
        <v>9010.4193548000003</v>
      </c>
      <c r="AT55" s="190">
        <v>9084.4193548000003</v>
      </c>
      <c r="AU55" s="190">
        <v>9105.7333333000006</v>
      </c>
      <c r="AV55" s="190">
        <v>8969</v>
      </c>
      <c r="AW55" s="190">
        <v>8567.1666667000009</v>
      </c>
      <c r="AX55" s="190">
        <v>8273.9354839000007</v>
      </c>
      <c r="AY55" s="190">
        <v>7980.9677419</v>
      </c>
      <c r="AZ55" s="190">
        <v>8347.7142856999999</v>
      </c>
      <c r="BA55" s="190">
        <v>8755.2580644999998</v>
      </c>
      <c r="BB55" s="190">
        <v>8537.7666666999994</v>
      </c>
      <c r="BC55" s="190">
        <v>9077.9509999999991</v>
      </c>
      <c r="BD55" s="190">
        <v>9438.8770000000004</v>
      </c>
      <c r="BE55" s="242">
        <v>9482.1239999999998</v>
      </c>
      <c r="BF55" s="242">
        <v>9373.5049999999992</v>
      </c>
      <c r="BG55" s="242">
        <v>9257.0740000000005</v>
      </c>
      <c r="BH55" s="242">
        <v>9104.9959999999992</v>
      </c>
      <c r="BI55" s="242">
        <v>8796.6229999999996</v>
      </c>
      <c r="BJ55" s="242">
        <v>8608.9719999999998</v>
      </c>
      <c r="BK55" s="242">
        <v>8063.3890000000001</v>
      </c>
      <c r="BL55" s="242">
        <v>8501.3610000000008</v>
      </c>
      <c r="BM55" s="242">
        <v>8923.7440000000006</v>
      </c>
      <c r="BN55" s="242">
        <v>8952.8549999999996</v>
      </c>
      <c r="BO55" s="242">
        <v>9239.15</v>
      </c>
      <c r="BP55" s="242">
        <v>9501.2860000000001</v>
      </c>
      <c r="BQ55" s="242">
        <v>9637.027</v>
      </c>
      <c r="BR55" s="242">
        <v>9510.6939999999995</v>
      </c>
      <c r="BS55" s="242">
        <v>9296.4</v>
      </c>
      <c r="BT55" s="242">
        <v>9235.1970000000001</v>
      </c>
      <c r="BU55" s="242">
        <v>8925.9310000000005</v>
      </c>
      <c r="BV55" s="242">
        <v>8739.1749999999993</v>
      </c>
    </row>
    <row r="56" spans="1:74" ht="11.15" customHeight="1" x14ac:dyDescent="0.25">
      <c r="A56" s="105"/>
      <c r="B56" s="110" t="s">
        <v>567</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241"/>
      <c r="BF56" s="241"/>
      <c r="BG56" s="241"/>
      <c r="BH56" s="241"/>
      <c r="BI56" s="241"/>
      <c r="BJ56" s="241"/>
      <c r="BK56" s="241"/>
      <c r="BL56" s="241"/>
      <c r="BM56" s="241"/>
      <c r="BN56" s="241"/>
      <c r="BO56" s="241"/>
      <c r="BP56" s="241"/>
      <c r="BQ56" s="241"/>
      <c r="BR56" s="241"/>
      <c r="BS56" s="241"/>
      <c r="BT56" s="241"/>
      <c r="BU56" s="241"/>
      <c r="BV56" s="241"/>
    </row>
    <row r="57" spans="1:74" ht="11.15" customHeight="1" x14ac:dyDescent="0.25">
      <c r="A57" s="111" t="s">
        <v>568</v>
      </c>
      <c r="B57" s="163" t="s">
        <v>780</v>
      </c>
      <c r="C57" s="190">
        <v>634.16665606000004</v>
      </c>
      <c r="D57" s="190">
        <v>616.29988029000003</v>
      </c>
      <c r="E57" s="190">
        <v>674.55900328999996</v>
      </c>
      <c r="F57" s="190">
        <v>652.32828213000005</v>
      </c>
      <c r="G57" s="190">
        <v>692.70975019000002</v>
      </c>
      <c r="H57" s="190">
        <v>709.35740983000005</v>
      </c>
      <c r="I57" s="190">
        <v>725.07968452</v>
      </c>
      <c r="J57" s="190">
        <v>732.88319767999997</v>
      </c>
      <c r="K57" s="190">
        <v>675.58583942999996</v>
      </c>
      <c r="L57" s="190">
        <v>690.57795581000005</v>
      </c>
      <c r="M57" s="190">
        <v>679.16819137000005</v>
      </c>
      <c r="N57" s="190">
        <v>693.56099210000002</v>
      </c>
      <c r="O57" s="190">
        <v>662.84465112999999</v>
      </c>
      <c r="P57" s="190">
        <v>638.55909338000004</v>
      </c>
      <c r="Q57" s="190">
        <v>588.93546719000005</v>
      </c>
      <c r="R57" s="190">
        <v>348.16062817</v>
      </c>
      <c r="S57" s="190">
        <v>335.65801422999999</v>
      </c>
      <c r="T57" s="190">
        <v>401.88132546999998</v>
      </c>
      <c r="U57" s="190">
        <v>472.03730654999998</v>
      </c>
      <c r="V57" s="190">
        <v>482.56782099999998</v>
      </c>
      <c r="W57" s="190">
        <v>480.99070160000002</v>
      </c>
      <c r="X57" s="190">
        <v>508.19714426000002</v>
      </c>
      <c r="Y57" s="190">
        <v>542.2569833</v>
      </c>
      <c r="Z57" s="190">
        <v>561.58767465000005</v>
      </c>
      <c r="AA57" s="190">
        <v>519.69129541999996</v>
      </c>
      <c r="AB57" s="190">
        <v>505.12292879</v>
      </c>
      <c r="AC57" s="190">
        <v>583.46478034999996</v>
      </c>
      <c r="AD57" s="190">
        <v>572.55054943000005</v>
      </c>
      <c r="AE57" s="190">
        <v>590.36630229000002</v>
      </c>
      <c r="AF57" s="190">
        <v>629.44877226999995</v>
      </c>
      <c r="AG57" s="190">
        <v>677.56955932000005</v>
      </c>
      <c r="AH57" s="190">
        <v>655.37155497000003</v>
      </c>
      <c r="AI57" s="190">
        <v>640.66127437</v>
      </c>
      <c r="AJ57" s="190">
        <v>646.57636329000002</v>
      </c>
      <c r="AK57" s="190">
        <v>657.87970116999998</v>
      </c>
      <c r="AL57" s="190">
        <v>697.39929028999995</v>
      </c>
      <c r="AM57" s="190">
        <v>630.22468218999995</v>
      </c>
      <c r="AN57" s="190">
        <v>646.29661485999998</v>
      </c>
      <c r="AO57" s="190">
        <v>691.85653003000004</v>
      </c>
      <c r="AP57" s="190">
        <v>679.13038237000001</v>
      </c>
      <c r="AQ57" s="190">
        <v>678.29932718999999</v>
      </c>
      <c r="AR57" s="190">
        <v>701.36648049999997</v>
      </c>
      <c r="AS57" s="190">
        <v>691.91558402999999</v>
      </c>
      <c r="AT57" s="190">
        <v>687.82523925999999</v>
      </c>
      <c r="AU57" s="190">
        <v>697.76925523</v>
      </c>
      <c r="AV57" s="190">
        <v>706.45953481000004</v>
      </c>
      <c r="AW57" s="190">
        <v>684.82084583000005</v>
      </c>
      <c r="AX57" s="190">
        <v>707.87964328999999</v>
      </c>
      <c r="AY57" s="190">
        <v>658.39848734999998</v>
      </c>
      <c r="AZ57" s="190">
        <v>679.72377957000003</v>
      </c>
      <c r="BA57" s="190">
        <v>711.02612452000005</v>
      </c>
      <c r="BB57" s="190">
        <v>713.20820000000003</v>
      </c>
      <c r="BC57" s="190">
        <v>722.88099999999997</v>
      </c>
      <c r="BD57" s="190">
        <v>722.44920000000002</v>
      </c>
      <c r="BE57" s="242">
        <v>729.81420000000003</v>
      </c>
      <c r="BF57" s="242">
        <v>729.43280000000004</v>
      </c>
      <c r="BG57" s="242">
        <v>706.90840000000003</v>
      </c>
      <c r="BH57" s="242">
        <v>706.78049999999996</v>
      </c>
      <c r="BI57" s="242">
        <v>688.88229999999999</v>
      </c>
      <c r="BJ57" s="242">
        <v>709.01419999999996</v>
      </c>
      <c r="BK57" s="242">
        <v>650.37210000000005</v>
      </c>
      <c r="BL57" s="242">
        <v>654.08799999999997</v>
      </c>
      <c r="BM57" s="242">
        <v>710.86940000000004</v>
      </c>
      <c r="BN57" s="242">
        <v>701.78</v>
      </c>
      <c r="BO57" s="242">
        <v>718.77629999999999</v>
      </c>
      <c r="BP57" s="242">
        <v>727.33209999999997</v>
      </c>
      <c r="BQ57" s="242">
        <v>754.58109999999999</v>
      </c>
      <c r="BR57" s="242">
        <v>753.22730000000001</v>
      </c>
      <c r="BS57" s="242">
        <v>718.87540000000001</v>
      </c>
      <c r="BT57" s="242">
        <v>717.62300000000005</v>
      </c>
      <c r="BU57" s="242">
        <v>706.80319999999995</v>
      </c>
      <c r="BV57" s="242">
        <v>730.13589999999999</v>
      </c>
    </row>
    <row r="58" spans="1:74" ht="11.15" customHeight="1" x14ac:dyDescent="0.25">
      <c r="A58" s="105"/>
      <c r="B58" s="110" t="s">
        <v>569</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257"/>
      <c r="BF58" s="257"/>
      <c r="BG58" s="257"/>
      <c r="BH58" s="257"/>
      <c r="BI58" s="257"/>
      <c r="BJ58" s="257"/>
      <c r="BK58" s="257"/>
      <c r="BL58" s="257"/>
      <c r="BM58" s="257"/>
      <c r="BN58" s="257"/>
      <c r="BO58" s="257"/>
      <c r="BP58" s="257"/>
      <c r="BQ58" s="257"/>
      <c r="BR58" s="257"/>
      <c r="BS58" s="257"/>
      <c r="BT58" s="257"/>
      <c r="BU58" s="257"/>
      <c r="BV58" s="257"/>
    </row>
    <row r="59" spans="1:74" ht="11.15" customHeight="1" x14ac:dyDescent="0.25">
      <c r="A59" s="111" t="s">
        <v>570</v>
      </c>
      <c r="B59" s="163" t="s">
        <v>781</v>
      </c>
      <c r="C59" s="190">
        <v>362.39645903000002</v>
      </c>
      <c r="D59" s="190">
        <v>361.71937436000002</v>
      </c>
      <c r="E59" s="190">
        <v>413.84952364999998</v>
      </c>
      <c r="F59" s="190">
        <v>409.53255000000001</v>
      </c>
      <c r="G59" s="190">
        <v>420.71072667999999</v>
      </c>
      <c r="H59" s="190">
        <v>447.42027953000002</v>
      </c>
      <c r="I59" s="190">
        <v>447.86679796999999</v>
      </c>
      <c r="J59" s="190">
        <v>435.81672500000002</v>
      </c>
      <c r="K59" s="190">
        <v>396.95625257</v>
      </c>
      <c r="L59" s="190">
        <v>408.13371042</v>
      </c>
      <c r="M59" s="190">
        <v>398.32528987000001</v>
      </c>
      <c r="N59" s="190">
        <v>410.07996455</v>
      </c>
      <c r="O59" s="190">
        <v>371.316194</v>
      </c>
      <c r="P59" s="190">
        <v>358.52785524000001</v>
      </c>
      <c r="Q59" s="190">
        <v>255.6546251</v>
      </c>
      <c r="R59" s="190">
        <v>126.05922839999999</v>
      </c>
      <c r="S59" s="190">
        <v>146.80347506000001</v>
      </c>
      <c r="T59" s="190">
        <v>180.82400103000001</v>
      </c>
      <c r="U59" s="190">
        <v>202.955175</v>
      </c>
      <c r="V59" s="190">
        <v>207.07791564999999</v>
      </c>
      <c r="W59" s="190">
        <v>214.8616293</v>
      </c>
      <c r="X59" s="190">
        <v>231.4504039</v>
      </c>
      <c r="Y59" s="190">
        <v>239.57174466999999</v>
      </c>
      <c r="Z59" s="190">
        <v>243.73165839000001</v>
      </c>
      <c r="AA59" s="190">
        <v>222.25939352</v>
      </c>
      <c r="AB59" s="190">
        <v>222.09091968000001</v>
      </c>
      <c r="AC59" s="190">
        <v>288.75299318999998</v>
      </c>
      <c r="AD59" s="190">
        <v>311.87775520000002</v>
      </c>
      <c r="AE59" s="190">
        <v>332.86851905999998</v>
      </c>
      <c r="AF59" s="190">
        <v>375.50919033000002</v>
      </c>
      <c r="AG59" s="190">
        <v>395.98358781000002</v>
      </c>
      <c r="AH59" s="190">
        <v>371.77853055000003</v>
      </c>
      <c r="AI59" s="190">
        <v>347.07814997000003</v>
      </c>
      <c r="AJ59" s="190">
        <v>364.72079839000003</v>
      </c>
      <c r="AK59" s="190">
        <v>374.64959340000001</v>
      </c>
      <c r="AL59" s="190">
        <v>387.50569025999999</v>
      </c>
      <c r="AM59" s="190">
        <v>316.89984041999998</v>
      </c>
      <c r="AN59" s="190">
        <v>347.00043964000002</v>
      </c>
      <c r="AO59" s="190">
        <v>403.41693190000001</v>
      </c>
      <c r="AP59" s="190">
        <v>411.47243079999998</v>
      </c>
      <c r="AQ59" s="190">
        <v>411.26824668</v>
      </c>
      <c r="AR59" s="190">
        <v>434.56368996999998</v>
      </c>
      <c r="AS59" s="190">
        <v>434.493045</v>
      </c>
      <c r="AT59" s="190">
        <v>421.67491296999998</v>
      </c>
      <c r="AU59" s="190">
        <v>407.91659883</v>
      </c>
      <c r="AV59" s="190">
        <v>411.46420241999999</v>
      </c>
      <c r="AW59" s="190">
        <v>405.04165173000001</v>
      </c>
      <c r="AX59" s="190">
        <v>404.68123551999997</v>
      </c>
      <c r="AY59" s="190">
        <v>359.91687552000002</v>
      </c>
      <c r="AZ59" s="190">
        <v>379.57018799999997</v>
      </c>
      <c r="BA59" s="190">
        <v>427.5185889</v>
      </c>
      <c r="BB59" s="190">
        <v>428.67489999999998</v>
      </c>
      <c r="BC59" s="190">
        <v>433.93579999999997</v>
      </c>
      <c r="BD59" s="190">
        <v>447.28530000000001</v>
      </c>
      <c r="BE59" s="242">
        <v>446.68029999999999</v>
      </c>
      <c r="BF59" s="242">
        <v>440.02629999999999</v>
      </c>
      <c r="BG59" s="242">
        <v>423.17219999999998</v>
      </c>
      <c r="BH59" s="242">
        <v>420.40640000000002</v>
      </c>
      <c r="BI59" s="242">
        <v>411.05470000000003</v>
      </c>
      <c r="BJ59" s="242">
        <v>414.8143</v>
      </c>
      <c r="BK59" s="242">
        <v>383.22340000000003</v>
      </c>
      <c r="BL59" s="242">
        <v>379.0333</v>
      </c>
      <c r="BM59" s="242">
        <v>419.28109999999998</v>
      </c>
      <c r="BN59" s="242">
        <v>423.00729999999999</v>
      </c>
      <c r="BO59" s="242">
        <v>434.70940000000002</v>
      </c>
      <c r="BP59" s="242">
        <v>462.7063</v>
      </c>
      <c r="BQ59" s="242">
        <v>462.2801</v>
      </c>
      <c r="BR59" s="242">
        <v>448.92520000000002</v>
      </c>
      <c r="BS59" s="242">
        <v>427.16329999999999</v>
      </c>
      <c r="BT59" s="242">
        <v>432.63749999999999</v>
      </c>
      <c r="BU59" s="242">
        <v>418.70229999999998</v>
      </c>
      <c r="BV59" s="242">
        <v>424.87810000000002</v>
      </c>
    </row>
    <row r="60" spans="1:74" ht="11.15" customHeight="1" x14ac:dyDescent="0.25">
      <c r="A60" s="105"/>
      <c r="B60" s="110" t="s">
        <v>571</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241"/>
      <c r="BF60" s="241"/>
      <c r="BG60" s="241"/>
      <c r="BH60" s="241"/>
      <c r="BI60" s="241"/>
      <c r="BJ60" s="241"/>
      <c r="BK60" s="241"/>
      <c r="BL60" s="241"/>
      <c r="BM60" s="241"/>
      <c r="BN60" s="241"/>
      <c r="BO60" s="241"/>
      <c r="BP60" s="241"/>
      <c r="BQ60" s="241"/>
      <c r="BR60" s="241"/>
      <c r="BS60" s="241"/>
      <c r="BT60" s="241"/>
      <c r="BU60" s="241"/>
      <c r="BV60" s="241"/>
    </row>
    <row r="61" spans="1:74" ht="11.15" customHeight="1" x14ac:dyDescent="0.25">
      <c r="A61" s="111" t="s">
        <v>572</v>
      </c>
      <c r="B61" s="163" t="s">
        <v>446</v>
      </c>
      <c r="C61" s="54">
        <v>248.43299999999999</v>
      </c>
      <c r="D61" s="54">
        <v>259.04899999999998</v>
      </c>
      <c r="E61" s="54">
        <v>259.69799999999998</v>
      </c>
      <c r="F61" s="54">
        <v>268.767</v>
      </c>
      <c r="G61" s="54">
        <v>283.27499999999998</v>
      </c>
      <c r="H61" s="54">
        <v>283.00099999999998</v>
      </c>
      <c r="I61" s="54">
        <v>268.31400000000002</v>
      </c>
      <c r="J61" s="54">
        <v>259.84899999999999</v>
      </c>
      <c r="K61" s="54">
        <v>263.149</v>
      </c>
      <c r="L61" s="54">
        <v>269.87099999999998</v>
      </c>
      <c r="M61" s="54">
        <v>268.99400000000003</v>
      </c>
      <c r="N61" s="54">
        <v>252.411</v>
      </c>
      <c r="O61" s="54">
        <v>255.2</v>
      </c>
      <c r="P61" s="54">
        <v>265.142</v>
      </c>
      <c r="Q61" s="54">
        <v>232.113</v>
      </c>
      <c r="R61" s="54">
        <v>203.34200000000001</v>
      </c>
      <c r="S61" s="54">
        <v>201.649</v>
      </c>
      <c r="T61" s="54">
        <v>206.066</v>
      </c>
      <c r="U61" s="54">
        <v>204.785</v>
      </c>
      <c r="V61" s="54">
        <v>199.49600000000001</v>
      </c>
      <c r="W61" s="54">
        <v>197.42400000000001</v>
      </c>
      <c r="X61" s="54">
        <v>215.99299999999999</v>
      </c>
      <c r="Y61" s="54">
        <v>223.36</v>
      </c>
      <c r="Z61" s="54">
        <v>205.983</v>
      </c>
      <c r="AA61" s="54">
        <v>200.82499999999999</v>
      </c>
      <c r="AB61" s="54">
        <v>197.20400000000001</v>
      </c>
      <c r="AC61" s="54">
        <v>197.13399999999999</v>
      </c>
      <c r="AD61" s="54">
        <v>222.953</v>
      </c>
      <c r="AE61" s="54">
        <v>250.209</v>
      </c>
      <c r="AF61" s="54">
        <v>256.68400000000003</v>
      </c>
      <c r="AG61" s="54">
        <v>243.613</v>
      </c>
      <c r="AH61" s="54">
        <v>212.88200000000001</v>
      </c>
      <c r="AI61" s="54">
        <v>198.97499999999999</v>
      </c>
      <c r="AJ61" s="54">
        <v>205.994</v>
      </c>
      <c r="AK61" s="54">
        <v>215.15899999999999</v>
      </c>
      <c r="AL61" s="54">
        <v>208.95400000000001</v>
      </c>
      <c r="AM61" s="54">
        <v>210.762</v>
      </c>
      <c r="AN61" s="54">
        <v>222.227</v>
      </c>
      <c r="AO61" s="54">
        <v>243.68899999999999</v>
      </c>
      <c r="AP61" s="54">
        <v>297.14299999999997</v>
      </c>
      <c r="AQ61" s="54">
        <v>344.85300000000001</v>
      </c>
      <c r="AR61" s="54">
        <v>344.101</v>
      </c>
      <c r="AS61" s="54">
        <v>311.20499999999998</v>
      </c>
      <c r="AT61" s="54">
        <v>283.911</v>
      </c>
      <c r="AU61" s="54">
        <v>284.31299999999999</v>
      </c>
      <c r="AV61" s="54">
        <v>294.33999999999997</v>
      </c>
      <c r="AW61" s="54">
        <v>292.65600000000001</v>
      </c>
      <c r="AX61" s="54">
        <v>268.51900000000001</v>
      </c>
      <c r="AY61" s="54">
        <v>264.62900000000002</v>
      </c>
      <c r="AZ61" s="54">
        <v>281.21600000000001</v>
      </c>
      <c r="BA61" s="54">
        <v>286.81400000000002</v>
      </c>
      <c r="BB61" s="54">
        <v>294.55</v>
      </c>
      <c r="BC61" s="54">
        <v>298.48899999999998</v>
      </c>
      <c r="BD61" s="54">
        <v>275.7079</v>
      </c>
      <c r="BE61" s="238">
        <v>274.22879999999998</v>
      </c>
      <c r="BF61" s="238">
        <v>254.59530000000001</v>
      </c>
      <c r="BG61" s="238">
        <v>253.63229999999999</v>
      </c>
      <c r="BH61" s="238">
        <v>266.21609999999998</v>
      </c>
      <c r="BI61" s="238">
        <v>273.7353</v>
      </c>
      <c r="BJ61" s="238">
        <v>263.99119999999999</v>
      </c>
      <c r="BK61" s="238">
        <v>263.8338</v>
      </c>
      <c r="BL61" s="238">
        <v>274.68869999999998</v>
      </c>
      <c r="BM61" s="238">
        <v>288.63299999999998</v>
      </c>
      <c r="BN61" s="238">
        <v>313.3734</v>
      </c>
      <c r="BO61" s="238">
        <v>339.74360000000001</v>
      </c>
      <c r="BP61" s="238">
        <v>310.70940000000002</v>
      </c>
      <c r="BQ61" s="238">
        <v>305.32979999999998</v>
      </c>
      <c r="BR61" s="238">
        <v>279.88400000000001</v>
      </c>
      <c r="BS61" s="238">
        <v>275.05130000000003</v>
      </c>
      <c r="BT61" s="238">
        <v>284.36579999999998</v>
      </c>
      <c r="BU61" s="238">
        <v>287.6601</v>
      </c>
      <c r="BV61" s="238">
        <v>273.25540000000001</v>
      </c>
    </row>
    <row r="62" spans="1:74" ht="11.15" customHeight="1" x14ac:dyDescent="0.25">
      <c r="A62" s="105"/>
      <c r="B62" s="110" t="s">
        <v>573</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243"/>
      <c r="BF62" s="243"/>
      <c r="BG62" s="243"/>
      <c r="BH62" s="243"/>
      <c r="BI62" s="243"/>
      <c r="BJ62" s="243"/>
      <c r="BK62" s="243"/>
      <c r="BL62" s="243"/>
      <c r="BM62" s="243"/>
      <c r="BN62" s="243"/>
      <c r="BO62" s="243"/>
      <c r="BP62" s="243"/>
      <c r="BQ62" s="243"/>
      <c r="BR62" s="243"/>
      <c r="BS62" s="243"/>
      <c r="BT62" s="243"/>
      <c r="BU62" s="243"/>
      <c r="BV62" s="243"/>
    </row>
    <row r="63" spans="1:74" ht="11.15" customHeight="1" x14ac:dyDescent="0.25">
      <c r="A63" s="111" t="s">
        <v>574</v>
      </c>
      <c r="B63" s="163" t="s">
        <v>447</v>
      </c>
      <c r="C63" s="214">
        <v>0.27165898618000001</v>
      </c>
      <c r="D63" s="214">
        <v>0.27174999999999999</v>
      </c>
      <c r="E63" s="214">
        <v>0.27561290322999998</v>
      </c>
      <c r="F63" s="214">
        <v>0.27287619048</v>
      </c>
      <c r="G63" s="214">
        <v>0.27204147465</v>
      </c>
      <c r="H63" s="214">
        <v>0.26721658986000002</v>
      </c>
      <c r="I63" s="214">
        <v>0.26660952381000003</v>
      </c>
      <c r="J63" s="214">
        <v>0.26590322580999998</v>
      </c>
      <c r="K63" s="214">
        <v>0.25984761904999998</v>
      </c>
      <c r="L63" s="214">
        <v>0.26339170506999998</v>
      </c>
      <c r="M63" s="214">
        <v>0.26578095237999999</v>
      </c>
      <c r="N63" s="214">
        <v>0.26488479262999998</v>
      </c>
      <c r="O63" s="214">
        <v>0.27403686636000002</v>
      </c>
      <c r="P63" s="214">
        <v>0.27253201970000002</v>
      </c>
      <c r="Q63" s="214">
        <v>0.25678801842999999</v>
      </c>
      <c r="R63" s="214">
        <v>0.18255714285999999</v>
      </c>
      <c r="S63" s="214">
        <v>0.16480184332</v>
      </c>
      <c r="T63" s="214">
        <v>0.17472380952</v>
      </c>
      <c r="U63" s="214">
        <v>0.18638248848</v>
      </c>
      <c r="V63" s="214">
        <v>0.19732380952</v>
      </c>
      <c r="W63" s="214">
        <v>0.20843333333</v>
      </c>
      <c r="X63" s="214">
        <v>0.21845161290000001</v>
      </c>
      <c r="Y63" s="214">
        <v>0.2248</v>
      </c>
      <c r="Z63" s="214">
        <v>0.22878801842999999</v>
      </c>
      <c r="AA63" s="214">
        <v>0.23743317972</v>
      </c>
      <c r="AB63" s="214">
        <v>0.24818367347</v>
      </c>
      <c r="AC63" s="214">
        <v>0.25120737326999998</v>
      </c>
      <c r="AD63" s="214">
        <v>0.25338095238000002</v>
      </c>
      <c r="AE63" s="214">
        <v>0.25752073733000003</v>
      </c>
      <c r="AF63" s="214">
        <v>0.26249523809999997</v>
      </c>
      <c r="AG63" s="214">
        <v>0.26594930876</v>
      </c>
      <c r="AH63" s="214">
        <v>0.26744239631</v>
      </c>
      <c r="AI63" s="214">
        <v>0.26798095238000003</v>
      </c>
      <c r="AJ63" s="214">
        <v>0.25822119816</v>
      </c>
      <c r="AK63" s="214">
        <v>0.26354761905000001</v>
      </c>
      <c r="AL63" s="214">
        <v>0.25766359446999998</v>
      </c>
      <c r="AM63" s="214">
        <v>0.25838709676999999</v>
      </c>
      <c r="AN63" s="214">
        <v>0.25197959184000002</v>
      </c>
      <c r="AO63" s="214">
        <v>0.24822580645</v>
      </c>
      <c r="AP63" s="214">
        <v>0.25178571429000002</v>
      </c>
      <c r="AQ63" s="214">
        <v>0.25514285714000001</v>
      </c>
      <c r="AR63" s="214">
        <v>0.25258008657999997</v>
      </c>
      <c r="AS63" s="214">
        <v>0.24896774193999999</v>
      </c>
      <c r="AT63" s="214">
        <v>0.24844700460999999</v>
      </c>
      <c r="AU63" s="214">
        <v>0.24307142857</v>
      </c>
      <c r="AV63" s="214">
        <v>0.23907834101</v>
      </c>
      <c r="AW63" s="214">
        <v>0.23330541871999999</v>
      </c>
      <c r="AX63" s="214">
        <v>0.23150230415</v>
      </c>
      <c r="AY63" s="214">
        <v>0.23102304147</v>
      </c>
      <c r="AZ63" s="214">
        <v>0.23755102041000001</v>
      </c>
      <c r="BA63" s="214">
        <v>0.23916129032</v>
      </c>
      <c r="BB63" s="214">
        <v>0.23408571429</v>
      </c>
      <c r="BC63" s="214">
        <v>0.24708755760000001</v>
      </c>
      <c r="BD63" s="214">
        <v>0.2435483</v>
      </c>
      <c r="BE63" s="263">
        <v>0.24555379999999999</v>
      </c>
      <c r="BF63" s="263">
        <v>0.24968070000000001</v>
      </c>
      <c r="BG63" s="263">
        <v>0.2493515</v>
      </c>
      <c r="BH63" s="263">
        <v>0.24721370000000001</v>
      </c>
      <c r="BI63" s="263">
        <v>0.24680450000000001</v>
      </c>
      <c r="BJ63" s="263">
        <v>0.24352969999999999</v>
      </c>
      <c r="BK63" s="263">
        <v>0.24149870000000001</v>
      </c>
      <c r="BL63" s="263">
        <v>0.240652</v>
      </c>
      <c r="BM63" s="263">
        <v>0.23802200000000001</v>
      </c>
      <c r="BN63" s="263">
        <v>0.23694499999999999</v>
      </c>
      <c r="BO63" s="263">
        <v>0.23884130000000001</v>
      </c>
      <c r="BP63" s="263">
        <v>0.24058019999999999</v>
      </c>
      <c r="BQ63" s="263">
        <v>0.2441276</v>
      </c>
      <c r="BR63" s="263">
        <v>0.24898899999999999</v>
      </c>
      <c r="BS63" s="263">
        <v>0.2491477</v>
      </c>
      <c r="BT63" s="263">
        <v>0.2462152</v>
      </c>
      <c r="BU63" s="263">
        <v>0.24651609999999999</v>
      </c>
      <c r="BV63" s="263">
        <v>0.2444383</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63"/>
      <c r="BF64" s="263"/>
      <c r="BG64" s="263"/>
      <c r="BH64" s="263"/>
      <c r="BI64" s="263"/>
      <c r="BJ64" s="263"/>
      <c r="BK64" s="263"/>
      <c r="BL64" s="263"/>
      <c r="BM64" s="263"/>
      <c r="BN64" s="263"/>
      <c r="BO64" s="263"/>
      <c r="BP64" s="263"/>
      <c r="BQ64" s="263"/>
      <c r="BR64" s="263"/>
      <c r="BS64" s="263"/>
      <c r="BT64" s="263"/>
      <c r="BU64" s="263"/>
      <c r="BV64" s="263"/>
    </row>
    <row r="65" spans="1:74" ht="11.15" customHeight="1" x14ac:dyDescent="0.25">
      <c r="A65" s="111"/>
      <c r="B65" s="107" t="s">
        <v>1037</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63"/>
      <c r="BF65" s="263"/>
      <c r="BG65" s="263"/>
      <c r="BH65" s="263"/>
      <c r="BI65" s="263"/>
      <c r="BJ65" s="263"/>
      <c r="BK65" s="263"/>
      <c r="BL65" s="263"/>
      <c r="BM65" s="263"/>
      <c r="BN65" s="263"/>
      <c r="BO65" s="263"/>
      <c r="BP65" s="263"/>
      <c r="BQ65" s="263"/>
      <c r="BR65" s="263"/>
      <c r="BS65" s="263"/>
      <c r="BT65" s="263"/>
      <c r="BU65" s="263"/>
      <c r="BV65" s="263"/>
    </row>
    <row r="66" spans="1:74" ht="11.15" customHeight="1" x14ac:dyDescent="0.25">
      <c r="A66" s="111" t="s">
        <v>754</v>
      </c>
      <c r="B66" s="163" t="s">
        <v>588</v>
      </c>
      <c r="C66" s="54">
        <v>202.678043</v>
      </c>
      <c r="D66" s="54">
        <v>177.61707569999999</v>
      </c>
      <c r="E66" s="54">
        <v>199.8851497</v>
      </c>
      <c r="F66" s="54">
        <v>193.84400669999999</v>
      </c>
      <c r="G66" s="54">
        <v>201.6843437</v>
      </c>
      <c r="H66" s="54">
        <v>197.7756856</v>
      </c>
      <c r="I66" s="54">
        <v>202.5182466</v>
      </c>
      <c r="J66" s="54">
        <v>207.97431209999999</v>
      </c>
      <c r="K66" s="54">
        <v>189.89754619999999</v>
      </c>
      <c r="L66" s="54">
        <v>202.48854259999999</v>
      </c>
      <c r="M66" s="54">
        <v>196.82666950000001</v>
      </c>
      <c r="N66" s="54">
        <v>200.55625520000001</v>
      </c>
      <c r="O66" s="54">
        <v>194.2256931</v>
      </c>
      <c r="P66" s="54">
        <v>185.189233</v>
      </c>
      <c r="Q66" s="54">
        <v>178.7115483</v>
      </c>
      <c r="R66" s="54">
        <v>132.87931159999999</v>
      </c>
      <c r="S66" s="54">
        <v>149.810563</v>
      </c>
      <c r="T66" s="54">
        <v>158.78700649999999</v>
      </c>
      <c r="U66" s="54">
        <v>172.97006730000001</v>
      </c>
      <c r="V66" s="54">
        <v>177.25667480000001</v>
      </c>
      <c r="W66" s="54">
        <v>170.25134850000001</v>
      </c>
      <c r="X66" s="54">
        <v>176.47801369999999</v>
      </c>
      <c r="Y66" s="54">
        <v>170.28609460000001</v>
      </c>
      <c r="Z66" s="54">
        <v>176.5361451</v>
      </c>
      <c r="AA66" s="54">
        <v>177.7168862</v>
      </c>
      <c r="AB66" s="54">
        <v>157.11801209999999</v>
      </c>
      <c r="AC66" s="54">
        <v>185.97790900000001</v>
      </c>
      <c r="AD66" s="54">
        <v>183.3460268</v>
      </c>
      <c r="AE66" s="54">
        <v>189.9346702</v>
      </c>
      <c r="AF66" s="54">
        <v>188.48803860000001</v>
      </c>
      <c r="AG66" s="54">
        <v>190.21515980000001</v>
      </c>
      <c r="AH66" s="54">
        <v>195.7284981</v>
      </c>
      <c r="AI66" s="54">
        <v>185.62731980000001</v>
      </c>
      <c r="AJ66" s="54">
        <v>193.58857699999999</v>
      </c>
      <c r="AK66" s="54">
        <v>190.7686253</v>
      </c>
      <c r="AL66" s="54">
        <v>195.9295348</v>
      </c>
      <c r="AM66" s="54">
        <v>187.33890930000001</v>
      </c>
      <c r="AN66" s="54">
        <v>176.21661829999999</v>
      </c>
      <c r="AO66" s="54">
        <v>197.9808084</v>
      </c>
      <c r="AP66" s="54">
        <v>183.78789140000001</v>
      </c>
      <c r="AQ66" s="54">
        <v>190.6710276</v>
      </c>
      <c r="AR66" s="54">
        <v>189.29785620000001</v>
      </c>
      <c r="AS66" s="54">
        <v>190.71977430000001</v>
      </c>
      <c r="AT66" s="54">
        <v>196.43991120000001</v>
      </c>
      <c r="AU66" s="54">
        <v>189.08539680000001</v>
      </c>
      <c r="AV66" s="54">
        <v>192.89038830000001</v>
      </c>
      <c r="AW66" s="54">
        <v>191.2574836</v>
      </c>
      <c r="AX66" s="54">
        <v>187.2422076</v>
      </c>
      <c r="AY66" s="54">
        <v>184.79427620000001</v>
      </c>
      <c r="AZ66" s="54">
        <v>173.1080326</v>
      </c>
      <c r="BA66" s="54">
        <v>196.6476638</v>
      </c>
      <c r="BB66" s="54">
        <v>187.233</v>
      </c>
      <c r="BC66" s="54">
        <v>194.65819999999999</v>
      </c>
      <c r="BD66" s="54">
        <v>189.2697</v>
      </c>
      <c r="BE66" s="238">
        <v>192.4306</v>
      </c>
      <c r="BF66" s="238">
        <v>196.2747</v>
      </c>
      <c r="BG66" s="238">
        <v>184.88910000000001</v>
      </c>
      <c r="BH66" s="238">
        <v>192.6027</v>
      </c>
      <c r="BI66" s="238">
        <v>187.7749</v>
      </c>
      <c r="BJ66" s="238">
        <v>193.86189999999999</v>
      </c>
      <c r="BK66" s="238">
        <v>190.02160000000001</v>
      </c>
      <c r="BL66" s="238">
        <v>180.1337</v>
      </c>
      <c r="BM66" s="238">
        <v>194.47720000000001</v>
      </c>
      <c r="BN66" s="238">
        <v>186.5427</v>
      </c>
      <c r="BO66" s="238">
        <v>194.17490000000001</v>
      </c>
      <c r="BP66" s="238">
        <v>189.35380000000001</v>
      </c>
      <c r="BQ66" s="238">
        <v>195.6009</v>
      </c>
      <c r="BR66" s="238">
        <v>200.01759999999999</v>
      </c>
      <c r="BS66" s="238">
        <v>186.4084</v>
      </c>
      <c r="BT66" s="238">
        <v>194.10290000000001</v>
      </c>
      <c r="BU66" s="238">
        <v>187.7868</v>
      </c>
      <c r="BV66" s="238">
        <v>195.5506</v>
      </c>
    </row>
    <row r="67" spans="1:74" ht="11.15" customHeight="1" x14ac:dyDescent="0.25">
      <c r="A67" s="111" t="s">
        <v>755</v>
      </c>
      <c r="B67" s="163" t="s">
        <v>589</v>
      </c>
      <c r="C67" s="54">
        <v>185.7879767</v>
      </c>
      <c r="D67" s="54">
        <v>163.76653490000001</v>
      </c>
      <c r="E67" s="54">
        <v>158.60655259999999</v>
      </c>
      <c r="F67" s="54">
        <v>119.502878</v>
      </c>
      <c r="G67" s="54">
        <v>115.17140999999999</v>
      </c>
      <c r="H67" s="54">
        <v>114.4397049</v>
      </c>
      <c r="I67" s="54">
        <v>129.44749719999999</v>
      </c>
      <c r="J67" s="54">
        <v>131.56598249999999</v>
      </c>
      <c r="K67" s="54">
        <v>119.1610343</v>
      </c>
      <c r="L67" s="54">
        <v>124.59151060000001</v>
      </c>
      <c r="M67" s="54">
        <v>150.71552310000001</v>
      </c>
      <c r="N67" s="54">
        <v>171.86747099999999</v>
      </c>
      <c r="O67" s="54">
        <v>179.988978</v>
      </c>
      <c r="P67" s="54">
        <v>165.7529758</v>
      </c>
      <c r="Q67" s="54">
        <v>147.2804232</v>
      </c>
      <c r="R67" s="54">
        <v>121.9679703</v>
      </c>
      <c r="S67" s="54">
        <v>111.8152303</v>
      </c>
      <c r="T67" s="54">
        <v>114.8944486</v>
      </c>
      <c r="U67" s="54">
        <v>133.20496610000001</v>
      </c>
      <c r="V67" s="54">
        <v>129.6234101</v>
      </c>
      <c r="W67" s="54">
        <v>116.0286152</v>
      </c>
      <c r="X67" s="54">
        <v>124.9782019</v>
      </c>
      <c r="Y67" s="54">
        <v>131.89707519999999</v>
      </c>
      <c r="Z67" s="54">
        <v>172.39060330000001</v>
      </c>
      <c r="AA67" s="54">
        <v>180.74836719999999</v>
      </c>
      <c r="AB67" s="54">
        <v>167.9467166</v>
      </c>
      <c r="AC67" s="54">
        <v>142.72915130000001</v>
      </c>
      <c r="AD67" s="54">
        <v>122.53794139999999</v>
      </c>
      <c r="AE67" s="54">
        <v>114.0314092</v>
      </c>
      <c r="AF67" s="54">
        <v>120.94731109999999</v>
      </c>
      <c r="AG67" s="54">
        <v>130.44819219999999</v>
      </c>
      <c r="AH67" s="54">
        <v>131.5322625</v>
      </c>
      <c r="AI67" s="54">
        <v>115.19490159999999</v>
      </c>
      <c r="AJ67" s="54">
        <v>121.7947504</v>
      </c>
      <c r="AK67" s="54">
        <v>144.84704350000001</v>
      </c>
      <c r="AL67" s="54">
        <v>162.36419380000001</v>
      </c>
      <c r="AM67" s="54">
        <v>194.47468409999999</v>
      </c>
      <c r="AN67" s="54">
        <v>165.66646119999999</v>
      </c>
      <c r="AO67" s="54">
        <v>150.210148</v>
      </c>
      <c r="AP67" s="54">
        <v>127.6487273</v>
      </c>
      <c r="AQ67" s="54">
        <v>120.8143949</v>
      </c>
      <c r="AR67" s="54">
        <v>125.0837913</v>
      </c>
      <c r="AS67" s="54">
        <v>139.4541796</v>
      </c>
      <c r="AT67" s="54">
        <v>138.1405278</v>
      </c>
      <c r="AU67" s="54">
        <v>123.45620529999999</v>
      </c>
      <c r="AV67" s="54">
        <v>127.5871068</v>
      </c>
      <c r="AW67" s="54">
        <v>149.91985869999999</v>
      </c>
      <c r="AX67" s="54">
        <v>183.17275860000001</v>
      </c>
      <c r="AY67" s="54">
        <v>179.12713360000001</v>
      </c>
      <c r="AZ67" s="54">
        <v>159.71190949999999</v>
      </c>
      <c r="BA67" s="54">
        <v>162.57466160000001</v>
      </c>
      <c r="BB67" s="54">
        <v>129.82159999999999</v>
      </c>
      <c r="BC67" s="54">
        <v>125.5321</v>
      </c>
      <c r="BD67" s="54">
        <v>128.38659999999999</v>
      </c>
      <c r="BE67" s="238">
        <v>142.2621</v>
      </c>
      <c r="BF67" s="238">
        <v>143.59030000000001</v>
      </c>
      <c r="BG67" s="238">
        <v>127.4472</v>
      </c>
      <c r="BH67" s="238">
        <v>129.68809999999999</v>
      </c>
      <c r="BI67" s="238">
        <v>147.04150000000001</v>
      </c>
      <c r="BJ67" s="238">
        <v>179.74539999999999</v>
      </c>
      <c r="BK67" s="238">
        <v>189.37780000000001</v>
      </c>
      <c r="BL67" s="238">
        <v>164.85040000000001</v>
      </c>
      <c r="BM67" s="238">
        <v>153.54349999999999</v>
      </c>
      <c r="BN67" s="238">
        <v>124.146</v>
      </c>
      <c r="BO67" s="238">
        <v>121.3275</v>
      </c>
      <c r="BP67" s="238">
        <v>125.27119999999999</v>
      </c>
      <c r="BQ67" s="238">
        <v>141.81270000000001</v>
      </c>
      <c r="BR67" s="238">
        <v>141.28309999999999</v>
      </c>
      <c r="BS67" s="238">
        <v>124.7521</v>
      </c>
      <c r="BT67" s="238">
        <v>126.158</v>
      </c>
      <c r="BU67" s="238">
        <v>145.5155</v>
      </c>
      <c r="BV67" s="238">
        <v>178.79730000000001</v>
      </c>
    </row>
    <row r="68" spans="1:74" ht="11.15" customHeight="1" x14ac:dyDescent="0.25">
      <c r="A68" s="111" t="s">
        <v>257</v>
      </c>
      <c r="B68" s="163" t="s">
        <v>769</v>
      </c>
      <c r="C68" s="54">
        <v>110.1850414</v>
      </c>
      <c r="D68" s="54">
        <v>90.424392600000004</v>
      </c>
      <c r="E68" s="54">
        <v>89.000603280000007</v>
      </c>
      <c r="F68" s="54">
        <v>68.856170059999997</v>
      </c>
      <c r="G68" s="54">
        <v>81.187376979999996</v>
      </c>
      <c r="H68" s="54">
        <v>88.734115320000001</v>
      </c>
      <c r="I68" s="54">
        <v>109.5241446</v>
      </c>
      <c r="J68" s="54">
        <v>103.2816658</v>
      </c>
      <c r="K68" s="54">
        <v>93.719022190000004</v>
      </c>
      <c r="L68" s="54">
        <v>76.449256449999993</v>
      </c>
      <c r="M68" s="54">
        <v>84.259079029999995</v>
      </c>
      <c r="N68" s="54">
        <v>81.899013569999994</v>
      </c>
      <c r="O68" s="54">
        <v>75.091090660000006</v>
      </c>
      <c r="P68" s="54">
        <v>66.452992890000004</v>
      </c>
      <c r="Q68" s="54">
        <v>60.738485099999998</v>
      </c>
      <c r="R68" s="54">
        <v>49.48141287</v>
      </c>
      <c r="S68" s="54">
        <v>54.951498010000002</v>
      </c>
      <c r="T68" s="54">
        <v>73.194100770000006</v>
      </c>
      <c r="U68" s="54">
        <v>96.690966509999996</v>
      </c>
      <c r="V68" s="54">
        <v>98.066063689999993</v>
      </c>
      <c r="W68" s="54">
        <v>76.737359760000004</v>
      </c>
      <c r="X68" s="54">
        <v>68.753056509999993</v>
      </c>
      <c r="Y68" s="54">
        <v>69.543515069999998</v>
      </c>
      <c r="Z68" s="54">
        <v>86.494912369999994</v>
      </c>
      <c r="AA68" s="54">
        <v>90.112244820000001</v>
      </c>
      <c r="AB68" s="54">
        <v>94.588821539999998</v>
      </c>
      <c r="AC68" s="54">
        <v>71.093973300000002</v>
      </c>
      <c r="AD68" s="54">
        <v>62.060646890000001</v>
      </c>
      <c r="AE68" s="54">
        <v>72.401777769999995</v>
      </c>
      <c r="AF68" s="54">
        <v>94.432674849999998</v>
      </c>
      <c r="AG68" s="54">
        <v>110.08007600000001</v>
      </c>
      <c r="AH68" s="54">
        <v>109.6265574</v>
      </c>
      <c r="AI68" s="54">
        <v>87.815918260000004</v>
      </c>
      <c r="AJ68" s="54">
        <v>72.699596240000005</v>
      </c>
      <c r="AK68" s="54">
        <v>67.398213029999994</v>
      </c>
      <c r="AL68" s="54">
        <v>70.34013333</v>
      </c>
      <c r="AM68" s="54">
        <v>95.225933519999998</v>
      </c>
      <c r="AN68" s="54">
        <v>79.42243526</v>
      </c>
      <c r="AO68" s="54">
        <v>69.354963789999999</v>
      </c>
      <c r="AP68" s="54">
        <v>62.58411787</v>
      </c>
      <c r="AQ68" s="54">
        <v>69.74888009</v>
      </c>
      <c r="AR68" s="54">
        <v>82.321756969999996</v>
      </c>
      <c r="AS68" s="54">
        <v>96.236341469999999</v>
      </c>
      <c r="AT68" s="54">
        <v>94.111033149999997</v>
      </c>
      <c r="AU68" s="54">
        <v>74.050809220000005</v>
      </c>
      <c r="AV68" s="54">
        <v>64.012422040000004</v>
      </c>
      <c r="AW68" s="54">
        <v>65.490908849999997</v>
      </c>
      <c r="AX68" s="54">
        <v>82.099999269999998</v>
      </c>
      <c r="AY68" s="54">
        <v>69.414227920000002</v>
      </c>
      <c r="AZ68" s="54">
        <v>55.343607249999998</v>
      </c>
      <c r="BA68" s="54">
        <v>58.577104519999999</v>
      </c>
      <c r="BB68" s="54">
        <v>42.308509999999998</v>
      </c>
      <c r="BC68" s="54">
        <v>51.067920000000001</v>
      </c>
      <c r="BD68" s="54">
        <v>64.088570000000004</v>
      </c>
      <c r="BE68" s="238">
        <v>82.836640000000003</v>
      </c>
      <c r="BF68" s="238">
        <v>85.950969999999998</v>
      </c>
      <c r="BG68" s="238">
        <v>67.951710000000006</v>
      </c>
      <c r="BH68" s="238">
        <v>50.489280000000001</v>
      </c>
      <c r="BI68" s="238">
        <v>51.159199999999998</v>
      </c>
      <c r="BJ68" s="238">
        <v>70.193299999999994</v>
      </c>
      <c r="BK68" s="238">
        <v>71.566950000000006</v>
      </c>
      <c r="BL68" s="238">
        <v>57.226219999999998</v>
      </c>
      <c r="BM68" s="238">
        <v>50.947130000000001</v>
      </c>
      <c r="BN68" s="238">
        <v>42.743290000000002</v>
      </c>
      <c r="BO68" s="238">
        <v>48.768799999999999</v>
      </c>
      <c r="BP68" s="238">
        <v>70.20017</v>
      </c>
      <c r="BQ68" s="238">
        <v>79.625579999999999</v>
      </c>
      <c r="BR68" s="238">
        <v>81.117930000000001</v>
      </c>
      <c r="BS68" s="238">
        <v>62.847540000000002</v>
      </c>
      <c r="BT68" s="238">
        <v>50.99915</v>
      </c>
      <c r="BU68" s="238">
        <v>48.25535</v>
      </c>
      <c r="BV68" s="238">
        <v>68.097520000000003</v>
      </c>
    </row>
    <row r="69" spans="1:74" ht="11.15" customHeight="1" x14ac:dyDescent="0.25">
      <c r="A69" s="464" t="s">
        <v>958</v>
      </c>
      <c r="B69" s="482" t="s">
        <v>957</v>
      </c>
      <c r="C69" s="235">
        <v>499.5812517</v>
      </c>
      <c r="D69" s="235">
        <v>432.64817540000001</v>
      </c>
      <c r="E69" s="235">
        <v>448.42249609999999</v>
      </c>
      <c r="F69" s="235">
        <v>383.10323920000002</v>
      </c>
      <c r="G69" s="235">
        <v>398.97332119999999</v>
      </c>
      <c r="H69" s="235">
        <v>401.8496902</v>
      </c>
      <c r="I69" s="235">
        <v>442.42007890000002</v>
      </c>
      <c r="J69" s="235">
        <v>443.75215109999999</v>
      </c>
      <c r="K69" s="235">
        <v>403.67778709999999</v>
      </c>
      <c r="L69" s="235">
        <v>404.45950019999998</v>
      </c>
      <c r="M69" s="235">
        <v>432.70145609999997</v>
      </c>
      <c r="N69" s="235">
        <v>455.25293040000003</v>
      </c>
      <c r="O69" s="235">
        <v>450.23535870000001</v>
      </c>
      <c r="P69" s="235">
        <v>418.2648246</v>
      </c>
      <c r="Q69" s="235">
        <v>387.6600535</v>
      </c>
      <c r="R69" s="235">
        <v>305.22830470000002</v>
      </c>
      <c r="S69" s="235">
        <v>317.50688819999999</v>
      </c>
      <c r="T69" s="235">
        <v>347.77516580000002</v>
      </c>
      <c r="U69" s="235">
        <v>403.79559690000002</v>
      </c>
      <c r="V69" s="235">
        <v>405.87574549999999</v>
      </c>
      <c r="W69" s="235">
        <v>363.91693329999998</v>
      </c>
      <c r="X69" s="235">
        <v>371.138869</v>
      </c>
      <c r="Y69" s="235">
        <v>372.62629479999998</v>
      </c>
      <c r="Z69" s="235">
        <v>436.35125770000002</v>
      </c>
      <c r="AA69" s="235">
        <v>449.50964190000002</v>
      </c>
      <c r="AB69" s="235">
        <v>420.49548650000003</v>
      </c>
      <c r="AC69" s="235">
        <v>400.73317730000002</v>
      </c>
      <c r="AD69" s="235">
        <v>368.84668970000001</v>
      </c>
      <c r="AE69" s="235">
        <v>377.30000089999999</v>
      </c>
      <c r="AF69" s="235">
        <v>404.7700992</v>
      </c>
      <c r="AG69" s="235">
        <v>431.67557169999998</v>
      </c>
      <c r="AH69" s="235">
        <v>437.81946169999998</v>
      </c>
      <c r="AI69" s="235">
        <v>389.5402143</v>
      </c>
      <c r="AJ69" s="235">
        <v>389.01506740000002</v>
      </c>
      <c r="AK69" s="235">
        <v>403.91595649999999</v>
      </c>
      <c r="AL69" s="235">
        <v>429.56600570000001</v>
      </c>
      <c r="AM69" s="235">
        <v>477.97167059999998</v>
      </c>
      <c r="AN69" s="235">
        <v>422.14745099999999</v>
      </c>
      <c r="AO69" s="235">
        <v>418.47806400000002</v>
      </c>
      <c r="AP69" s="235">
        <v>374.92281120000001</v>
      </c>
      <c r="AQ69" s="235">
        <v>382.16644639999998</v>
      </c>
      <c r="AR69" s="235">
        <v>397.60547910000003</v>
      </c>
      <c r="AS69" s="235">
        <v>427.3424392</v>
      </c>
      <c r="AT69" s="235">
        <v>429.6236159</v>
      </c>
      <c r="AU69" s="235">
        <v>387.49448580000001</v>
      </c>
      <c r="AV69" s="235">
        <v>385.42206090000002</v>
      </c>
      <c r="AW69" s="235">
        <v>407.57032570000001</v>
      </c>
      <c r="AX69" s="235">
        <v>453.44710930000002</v>
      </c>
      <c r="AY69" s="235">
        <v>434.26778139999999</v>
      </c>
      <c r="AZ69" s="235">
        <v>389.00548570000001</v>
      </c>
      <c r="BA69" s="235">
        <v>418.73157370000001</v>
      </c>
      <c r="BB69" s="235">
        <v>360.26510000000002</v>
      </c>
      <c r="BC69" s="235">
        <v>372.19040000000001</v>
      </c>
      <c r="BD69" s="235">
        <v>382.64690000000002</v>
      </c>
      <c r="BE69" s="266">
        <v>418.4615</v>
      </c>
      <c r="BF69" s="266">
        <v>426.74810000000002</v>
      </c>
      <c r="BG69" s="266">
        <v>381.19009999999997</v>
      </c>
      <c r="BH69" s="266">
        <v>373.71230000000003</v>
      </c>
      <c r="BI69" s="266">
        <v>386.8777</v>
      </c>
      <c r="BJ69" s="266">
        <v>444.7328</v>
      </c>
      <c r="BK69" s="266">
        <v>451.89850000000001</v>
      </c>
      <c r="BL69" s="266">
        <v>403.0523</v>
      </c>
      <c r="BM69" s="266">
        <v>399.9</v>
      </c>
      <c r="BN69" s="266">
        <v>354.33409999999998</v>
      </c>
      <c r="BO69" s="266">
        <v>365.20330000000001</v>
      </c>
      <c r="BP69" s="266">
        <v>385.72719999999998</v>
      </c>
      <c r="BQ69" s="266">
        <v>417.97129999999999</v>
      </c>
      <c r="BR69" s="266">
        <v>423.35079999999999</v>
      </c>
      <c r="BS69" s="266">
        <v>374.91019999999997</v>
      </c>
      <c r="BT69" s="266">
        <v>372.19229999999999</v>
      </c>
      <c r="BU69" s="266">
        <v>382.4597</v>
      </c>
      <c r="BV69" s="266">
        <v>443.3775</v>
      </c>
    </row>
    <row r="70" spans="1:74" s="353" customFormat="1" ht="12" customHeight="1" x14ac:dyDescent="0.25">
      <c r="A70" s="352"/>
      <c r="B70" s="696" t="s">
        <v>865</v>
      </c>
      <c r="C70" s="696"/>
      <c r="D70" s="696"/>
      <c r="E70" s="696"/>
      <c r="F70" s="696"/>
      <c r="G70" s="696"/>
      <c r="H70" s="696"/>
      <c r="I70" s="696"/>
      <c r="J70" s="696"/>
      <c r="K70" s="696"/>
      <c r="L70" s="696"/>
      <c r="M70" s="696"/>
      <c r="N70" s="696"/>
      <c r="O70" s="696"/>
      <c r="P70" s="696"/>
      <c r="Q70" s="696"/>
      <c r="AY70" s="377"/>
      <c r="AZ70" s="377"/>
      <c r="BA70" s="377"/>
      <c r="BB70" s="377"/>
      <c r="BC70" s="377"/>
      <c r="BD70" s="377"/>
      <c r="BE70" s="377"/>
      <c r="BF70" s="377"/>
      <c r="BG70" s="377"/>
      <c r="BH70" s="377"/>
      <c r="BI70" s="377"/>
      <c r="BJ70" s="377"/>
    </row>
    <row r="71" spans="1:74" s="353" customFormat="1" ht="12" customHeight="1" x14ac:dyDescent="0.25">
      <c r="A71" s="352"/>
      <c r="B71" s="697" t="s">
        <v>1</v>
      </c>
      <c r="C71" s="697"/>
      <c r="D71" s="697"/>
      <c r="E71" s="697"/>
      <c r="F71" s="697"/>
      <c r="G71" s="697"/>
      <c r="H71" s="697"/>
      <c r="I71" s="697"/>
      <c r="J71" s="697"/>
      <c r="K71" s="697"/>
      <c r="L71" s="697"/>
      <c r="M71" s="697"/>
      <c r="N71" s="697"/>
      <c r="O71" s="697"/>
      <c r="P71" s="697"/>
      <c r="Q71" s="697"/>
      <c r="AY71" s="377"/>
      <c r="AZ71" s="377"/>
      <c r="BA71" s="377"/>
      <c r="BB71" s="377"/>
      <c r="BC71" s="377"/>
      <c r="BD71" s="528"/>
      <c r="BE71" s="528"/>
      <c r="BF71" s="528"/>
      <c r="BG71" s="377"/>
      <c r="BH71" s="377"/>
      <c r="BI71" s="377"/>
      <c r="BJ71" s="377"/>
    </row>
    <row r="72" spans="1:74" s="353" customFormat="1" ht="12" customHeight="1" x14ac:dyDescent="0.25">
      <c r="A72" s="352"/>
      <c r="B72" s="696" t="s">
        <v>959</v>
      </c>
      <c r="C72" s="608"/>
      <c r="D72" s="608"/>
      <c r="E72" s="608"/>
      <c r="F72" s="608"/>
      <c r="G72" s="608"/>
      <c r="H72" s="608"/>
      <c r="I72" s="608"/>
      <c r="J72" s="608"/>
      <c r="K72" s="608"/>
      <c r="L72" s="608"/>
      <c r="M72" s="608"/>
      <c r="N72" s="608"/>
      <c r="O72" s="608"/>
      <c r="P72" s="608"/>
      <c r="Q72" s="608"/>
      <c r="AY72" s="377"/>
      <c r="AZ72" s="377"/>
      <c r="BA72" s="377"/>
      <c r="BB72" s="377"/>
      <c r="BC72" s="377"/>
      <c r="BD72" s="528"/>
      <c r="BE72" s="528"/>
      <c r="BF72" s="528"/>
      <c r="BG72" s="377"/>
      <c r="BH72" s="377"/>
      <c r="BI72" s="377"/>
      <c r="BJ72" s="377"/>
    </row>
    <row r="73" spans="1:74" s="353" customFormat="1" ht="12" customHeight="1" x14ac:dyDescent="0.25">
      <c r="A73" s="352"/>
      <c r="B73" s="629" t="s">
        <v>790</v>
      </c>
      <c r="C73" s="630"/>
      <c r="D73" s="630"/>
      <c r="E73" s="630"/>
      <c r="F73" s="630"/>
      <c r="G73" s="630"/>
      <c r="H73" s="630"/>
      <c r="I73" s="630"/>
      <c r="J73" s="630"/>
      <c r="K73" s="630"/>
      <c r="L73" s="630"/>
      <c r="M73" s="630"/>
      <c r="N73" s="630"/>
      <c r="O73" s="630"/>
      <c r="P73" s="630"/>
      <c r="Q73" s="630"/>
      <c r="AY73" s="377"/>
      <c r="AZ73" s="377"/>
      <c r="BA73" s="377"/>
      <c r="BB73" s="377"/>
      <c r="BC73" s="377"/>
      <c r="BD73" s="528"/>
      <c r="BE73" s="528"/>
      <c r="BF73" s="528"/>
      <c r="BG73" s="377"/>
      <c r="BH73" s="377"/>
      <c r="BI73" s="377"/>
      <c r="BJ73" s="377"/>
    </row>
    <row r="74" spans="1:74" s="353" customFormat="1" ht="12" customHeight="1" x14ac:dyDescent="0.25">
      <c r="A74" s="352"/>
      <c r="B74" s="463" t="s">
        <v>803</v>
      </c>
      <c r="C74"/>
      <c r="D74"/>
      <c r="E74"/>
      <c r="F74"/>
      <c r="G74"/>
      <c r="H74"/>
      <c r="I74"/>
      <c r="J74"/>
      <c r="K74"/>
      <c r="L74"/>
      <c r="M74"/>
      <c r="N74"/>
      <c r="O74"/>
      <c r="P74"/>
      <c r="Q74"/>
      <c r="AY74" s="377"/>
      <c r="AZ74" s="377"/>
      <c r="BA74" s="377"/>
      <c r="BB74" s="377"/>
      <c r="BC74" s="377"/>
      <c r="BD74" s="528"/>
      <c r="BE74" s="528"/>
      <c r="BF74" s="528"/>
      <c r="BG74" s="377"/>
      <c r="BH74" s="377"/>
      <c r="BI74" s="377"/>
      <c r="BJ74" s="377"/>
    </row>
    <row r="75" spans="1:74" s="353" customFormat="1" ht="12" customHeight="1" x14ac:dyDescent="0.25">
      <c r="A75" s="352"/>
      <c r="B75" s="649" t="str">
        <f>"Notes: "&amp;"EIA completed modeling and analysis for this report on " &amp;Dates!D2&amp;"."</f>
        <v>Notes: EIA completed modeling and analysis for this report on Tuesday July 6, 2023.</v>
      </c>
      <c r="C75" s="671"/>
      <c r="D75" s="671"/>
      <c r="E75" s="671"/>
      <c r="F75" s="671"/>
      <c r="G75" s="671"/>
      <c r="H75" s="671"/>
      <c r="I75" s="671"/>
      <c r="J75" s="671"/>
      <c r="K75" s="671"/>
      <c r="L75" s="671"/>
      <c r="M75" s="671"/>
      <c r="N75" s="671"/>
      <c r="O75" s="671"/>
      <c r="P75" s="671"/>
      <c r="Q75" s="650"/>
      <c r="AY75" s="377"/>
      <c r="AZ75" s="377"/>
      <c r="BA75" s="377"/>
      <c r="BB75" s="377"/>
      <c r="BC75" s="377"/>
      <c r="BD75" s="528"/>
      <c r="BE75" s="528"/>
      <c r="BF75" s="528"/>
      <c r="BG75" s="377"/>
      <c r="BH75" s="377"/>
      <c r="BI75" s="377"/>
      <c r="BJ75" s="377"/>
    </row>
    <row r="76" spans="1:74" s="353" customFormat="1" ht="12" customHeight="1" x14ac:dyDescent="0.25">
      <c r="A76" s="352"/>
      <c r="B76" s="622" t="s">
        <v>338</v>
      </c>
      <c r="C76" s="621"/>
      <c r="D76" s="621"/>
      <c r="E76" s="621"/>
      <c r="F76" s="621"/>
      <c r="G76" s="621"/>
      <c r="H76" s="621"/>
      <c r="I76" s="621"/>
      <c r="J76" s="621"/>
      <c r="K76" s="621"/>
      <c r="L76" s="621"/>
      <c r="M76" s="621"/>
      <c r="N76" s="621"/>
      <c r="O76" s="621"/>
      <c r="P76" s="621"/>
      <c r="Q76" s="621"/>
      <c r="AY76" s="377"/>
      <c r="AZ76" s="377"/>
      <c r="BA76" s="377"/>
      <c r="BB76" s="377"/>
      <c r="BC76" s="377"/>
      <c r="BD76" s="528"/>
      <c r="BE76" s="528"/>
      <c r="BF76" s="528"/>
      <c r="BG76" s="377"/>
      <c r="BH76" s="377"/>
      <c r="BI76" s="377"/>
      <c r="BJ76" s="377"/>
    </row>
    <row r="77" spans="1:74" s="353" customFormat="1" ht="12" customHeight="1" x14ac:dyDescent="0.25">
      <c r="A77" s="352"/>
      <c r="B77" s="615" t="s">
        <v>1280</v>
      </c>
      <c r="C77" s="614"/>
      <c r="D77" s="614"/>
      <c r="E77" s="614"/>
      <c r="F77" s="614"/>
      <c r="G77" s="614"/>
      <c r="H77" s="614"/>
      <c r="I77" s="614"/>
      <c r="J77" s="614"/>
      <c r="K77" s="614"/>
      <c r="L77" s="614"/>
      <c r="M77" s="614"/>
      <c r="N77" s="614"/>
      <c r="O77" s="614"/>
      <c r="P77" s="614"/>
      <c r="Q77" s="608"/>
      <c r="AY77" s="377"/>
      <c r="AZ77" s="377"/>
      <c r="BA77" s="377"/>
      <c r="BB77" s="377"/>
      <c r="BC77" s="377"/>
      <c r="BD77" s="528"/>
      <c r="BE77" s="528"/>
      <c r="BF77" s="528"/>
      <c r="BG77" s="377"/>
      <c r="BH77" s="377"/>
      <c r="BI77" s="377"/>
      <c r="BJ77" s="377"/>
    </row>
    <row r="78" spans="1:74" s="353" customFormat="1" ht="12" customHeight="1" x14ac:dyDescent="0.25">
      <c r="A78" s="352"/>
      <c r="B78" s="617" t="s">
        <v>813</v>
      </c>
      <c r="C78" s="608"/>
      <c r="D78" s="608"/>
      <c r="E78" s="608"/>
      <c r="F78" s="608"/>
      <c r="G78" s="608"/>
      <c r="H78" s="608"/>
      <c r="I78" s="608"/>
      <c r="J78" s="608"/>
      <c r="K78" s="608"/>
      <c r="L78" s="608"/>
      <c r="M78" s="608"/>
      <c r="N78" s="608"/>
      <c r="O78" s="608"/>
      <c r="P78" s="608"/>
      <c r="Q78" s="608"/>
      <c r="AY78" s="377"/>
      <c r="AZ78" s="377"/>
      <c r="BA78" s="377"/>
      <c r="BB78" s="377"/>
      <c r="BC78" s="377"/>
      <c r="BD78" s="528"/>
      <c r="BE78" s="528"/>
      <c r="BF78" s="528"/>
      <c r="BG78" s="377"/>
      <c r="BH78" s="377"/>
      <c r="BI78" s="377"/>
      <c r="BJ78" s="377"/>
    </row>
    <row r="79" spans="1:74" s="353" customFormat="1" ht="12" customHeight="1" x14ac:dyDescent="0.25">
      <c r="A79" s="352"/>
      <c r="B79" s="619" t="s">
        <v>1317</v>
      </c>
      <c r="C79" s="608"/>
      <c r="D79" s="608"/>
      <c r="E79" s="608"/>
      <c r="F79" s="608"/>
      <c r="G79" s="608"/>
      <c r="H79" s="608"/>
      <c r="I79" s="608"/>
      <c r="J79" s="608"/>
      <c r="K79" s="608"/>
      <c r="L79" s="608"/>
      <c r="M79" s="608"/>
      <c r="N79" s="608"/>
      <c r="O79" s="608"/>
      <c r="P79" s="608"/>
      <c r="Q79" s="608"/>
      <c r="AY79" s="377"/>
      <c r="AZ79" s="377"/>
      <c r="BA79" s="377"/>
      <c r="BB79" s="377"/>
      <c r="BC79" s="377"/>
      <c r="BD79" s="528"/>
      <c r="BE79" s="528"/>
      <c r="BF79" s="528"/>
      <c r="BG79" s="377"/>
      <c r="BH79" s="377"/>
      <c r="BI79" s="377"/>
      <c r="BJ79" s="377"/>
    </row>
    <row r="80" spans="1:74" s="353" customFormat="1" ht="12" customHeight="1" x14ac:dyDescent="0.25">
      <c r="A80" s="352"/>
      <c r="B80" s="619"/>
      <c r="C80" s="608"/>
      <c r="D80" s="608"/>
      <c r="E80" s="608"/>
      <c r="F80" s="608"/>
      <c r="G80" s="608"/>
      <c r="H80" s="608"/>
      <c r="I80" s="608"/>
      <c r="J80" s="608"/>
      <c r="K80" s="608"/>
      <c r="L80" s="608"/>
      <c r="M80" s="608"/>
      <c r="N80" s="608"/>
      <c r="O80" s="608"/>
      <c r="P80" s="608"/>
      <c r="Q80" s="608"/>
      <c r="AY80" s="377"/>
      <c r="AZ80" s="377"/>
      <c r="BA80" s="377"/>
      <c r="BB80" s="377"/>
      <c r="BC80" s="377"/>
      <c r="BD80" s="528"/>
      <c r="BE80" s="528"/>
      <c r="BF80" s="528"/>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33" t="s">
        <v>774</v>
      </c>
      <c r="B1" s="700" t="s">
        <v>1270</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row>
    <row r="2" spans="1:74" s="10" customFormat="1" ht="12.5"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17"/>
      <c r="B5" s="129" t="s">
        <v>1297</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666</v>
      </c>
      <c r="B6" s="164" t="s">
        <v>418</v>
      </c>
      <c r="C6" s="190">
        <v>978.94628688</v>
      </c>
      <c r="D6" s="190">
        <v>981.59185460000003</v>
      </c>
      <c r="E6" s="190">
        <v>983.24433494000004</v>
      </c>
      <c r="F6" s="190">
        <v>982.28869859999998</v>
      </c>
      <c r="G6" s="190">
        <v>983.16627615000004</v>
      </c>
      <c r="H6" s="190">
        <v>984.26203827999996</v>
      </c>
      <c r="I6" s="190">
        <v>986.01357779</v>
      </c>
      <c r="J6" s="190">
        <v>987.21751453000002</v>
      </c>
      <c r="K6" s="190">
        <v>988.31144128999995</v>
      </c>
      <c r="L6" s="190">
        <v>991.05478607999999</v>
      </c>
      <c r="M6" s="190">
        <v>990.60912183999994</v>
      </c>
      <c r="N6" s="190">
        <v>988.73387659000002</v>
      </c>
      <c r="O6" s="190">
        <v>995.26181389999999</v>
      </c>
      <c r="P6" s="190">
        <v>983.15283394999994</v>
      </c>
      <c r="Q6" s="190">
        <v>962.23970028999997</v>
      </c>
      <c r="R6" s="190">
        <v>897.85022072000004</v>
      </c>
      <c r="S6" s="190">
        <v>885.33292385000004</v>
      </c>
      <c r="T6" s="190">
        <v>890.01561746000004</v>
      </c>
      <c r="U6" s="190">
        <v>941.33643973000005</v>
      </c>
      <c r="V6" s="190">
        <v>958.34051065000006</v>
      </c>
      <c r="W6" s="190">
        <v>970.46596840999996</v>
      </c>
      <c r="X6" s="190">
        <v>973.40383397999994</v>
      </c>
      <c r="Y6" s="190">
        <v>979.00379967000003</v>
      </c>
      <c r="Z6" s="190">
        <v>982.95688646999997</v>
      </c>
      <c r="AA6" s="190">
        <v>980.59854582000003</v>
      </c>
      <c r="AB6" s="190">
        <v>984.75628623</v>
      </c>
      <c r="AC6" s="190">
        <v>990.76555915999995</v>
      </c>
      <c r="AD6" s="190">
        <v>1003.2610945</v>
      </c>
      <c r="AE6" s="190">
        <v>1009.497385</v>
      </c>
      <c r="AF6" s="190">
        <v>1014.1091606</v>
      </c>
      <c r="AG6" s="190">
        <v>1013.9963236999999</v>
      </c>
      <c r="AH6" s="190">
        <v>1017.6841427000001</v>
      </c>
      <c r="AI6" s="190">
        <v>1022.0725200000001</v>
      </c>
      <c r="AJ6" s="190">
        <v>1030.5991179</v>
      </c>
      <c r="AK6" s="190">
        <v>1033.810365</v>
      </c>
      <c r="AL6" s="190">
        <v>1035.1439236000001</v>
      </c>
      <c r="AM6" s="190">
        <v>1032.9034733999999</v>
      </c>
      <c r="AN6" s="190">
        <v>1031.7538953000001</v>
      </c>
      <c r="AO6" s="190">
        <v>1029.9988688000001</v>
      </c>
      <c r="AP6" s="190">
        <v>1024.7642189999999</v>
      </c>
      <c r="AQ6" s="190">
        <v>1023.9539274</v>
      </c>
      <c r="AR6" s="190">
        <v>1024.6938189</v>
      </c>
      <c r="AS6" s="190">
        <v>1029.2994865999999</v>
      </c>
      <c r="AT6" s="190">
        <v>1031.4030496</v>
      </c>
      <c r="AU6" s="190">
        <v>1033.3201008000001</v>
      </c>
      <c r="AV6" s="190">
        <v>1034.9715024</v>
      </c>
      <c r="AW6" s="190">
        <v>1036.5748837000001</v>
      </c>
      <c r="AX6" s="190">
        <v>1038.0511067</v>
      </c>
      <c r="AY6" s="190">
        <v>1039.8500567999999</v>
      </c>
      <c r="AZ6" s="190">
        <v>1040.7345493</v>
      </c>
      <c r="BA6" s="190">
        <v>1041.1544696999999</v>
      </c>
      <c r="BB6" s="190">
        <v>1040.1436908000001</v>
      </c>
      <c r="BC6" s="190">
        <v>1040.3590621000001</v>
      </c>
      <c r="BD6" s="190">
        <v>1040.8344563999999</v>
      </c>
      <c r="BE6" s="242">
        <v>1041.8869999999999</v>
      </c>
      <c r="BF6" s="242">
        <v>1042.644</v>
      </c>
      <c r="BG6" s="242">
        <v>1043.425</v>
      </c>
      <c r="BH6" s="242">
        <v>1044.2080000000001</v>
      </c>
      <c r="BI6" s="242">
        <v>1045.048</v>
      </c>
      <c r="BJ6" s="242">
        <v>1045.925</v>
      </c>
      <c r="BK6" s="242">
        <v>1046.721</v>
      </c>
      <c r="BL6" s="242">
        <v>1047.761</v>
      </c>
      <c r="BM6" s="242">
        <v>1048.9269999999999</v>
      </c>
      <c r="BN6" s="242">
        <v>1050.386</v>
      </c>
      <c r="BO6" s="242">
        <v>1051.6790000000001</v>
      </c>
      <c r="BP6" s="242">
        <v>1052.971</v>
      </c>
      <c r="BQ6" s="242">
        <v>1054.28</v>
      </c>
      <c r="BR6" s="242">
        <v>1055.5619999999999</v>
      </c>
      <c r="BS6" s="242">
        <v>1056.8320000000001</v>
      </c>
      <c r="BT6" s="242">
        <v>1058.0920000000001</v>
      </c>
      <c r="BU6" s="242">
        <v>1059.3399999999999</v>
      </c>
      <c r="BV6" s="242">
        <v>1060.577</v>
      </c>
    </row>
    <row r="7" spans="1:74" ht="11.15" customHeight="1" x14ac:dyDescent="0.25">
      <c r="A7" s="117" t="s">
        <v>667</v>
      </c>
      <c r="B7" s="164" t="s">
        <v>448</v>
      </c>
      <c r="C7" s="190">
        <v>2738.6430522000001</v>
      </c>
      <c r="D7" s="190">
        <v>2747.5830999999998</v>
      </c>
      <c r="E7" s="190">
        <v>2756.4335735999998</v>
      </c>
      <c r="F7" s="190">
        <v>2767.2837920000002</v>
      </c>
      <c r="G7" s="190">
        <v>2774.3881282000002</v>
      </c>
      <c r="H7" s="190">
        <v>2779.8359010999998</v>
      </c>
      <c r="I7" s="190">
        <v>2782.8423936999998</v>
      </c>
      <c r="J7" s="190">
        <v>2785.5655778</v>
      </c>
      <c r="K7" s="190">
        <v>2787.2207364999999</v>
      </c>
      <c r="L7" s="190">
        <v>2791.876565</v>
      </c>
      <c r="M7" s="190">
        <v>2788.3441511999999</v>
      </c>
      <c r="N7" s="190">
        <v>2780.6921905999998</v>
      </c>
      <c r="O7" s="190">
        <v>2799.0083715000001</v>
      </c>
      <c r="P7" s="190">
        <v>2760.5515506000002</v>
      </c>
      <c r="Q7" s="190">
        <v>2695.4094162000001</v>
      </c>
      <c r="R7" s="190">
        <v>2498.5839681000002</v>
      </c>
      <c r="S7" s="190">
        <v>2458.8197073000001</v>
      </c>
      <c r="T7" s="190">
        <v>2471.1186333999999</v>
      </c>
      <c r="U7" s="190">
        <v>2630.7230663</v>
      </c>
      <c r="V7" s="190">
        <v>2675.7166262999999</v>
      </c>
      <c r="W7" s="190">
        <v>2701.3416333</v>
      </c>
      <c r="X7" s="190">
        <v>2678.5442376999999</v>
      </c>
      <c r="Y7" s="190">
        <v>2687.2225259000002</v>
      </c>
      <c r="Z7" s="190">
        <v>2698.3226484000002</v>
      </c>
      <c r="AA7" s="190">
        <v>2714.3701359000002</v>
      </c>
      <c r="AB7" s="190">
        <v>2728.4197786999998</v>
      </c>
      <c r="AC7" s="190">
        <v>2742.9971074999999</v>
      </c>
      <c r="AD7" s="190">
        <v>2761.3221623999998</v>
      </c>
      <c r="AE7" s="190">
        <v>2774.5398334000001</v>
      </c>
      <c r="AF7" s="190">
        <v>2785.8701605000001</v>
      </c>
      <c r="AG7" s="190">
        <v>2788.5936778999999</v>
      </c>
      <c r="AH7" s="190">
        <v>2801.1889164999998</v>
      </c>
      <c r="AI7" s="190">
        <v>2816.9364105999998</v>
      </c>
      <c r="AJ7" s="190">
        <v>2848.6108625000002</v>
      </c>
      <c r="AK7" s="190">
        <v>2861.0818405999999</v>
      </c>
      <c r="AL7" s="190">
        <v>2867.1240472999998</v>
      </c>
      <c r="AM7" s="190">
        <v>2857.9185382999999</v>
      </c>
      <c r="AN7" s="190">
        <v>2857.7174104999999</v>
      </c>
      <c r="AO7" s="190">
        <v>2857.7017196000002</v>
      </c>
      <c r="AP7" s="190">
        <v>2855.1383857999999</v>
      </c>
      <c r="AQ7" s="190">
        <v>2857.5433784000002</v>
      </c>
      <c r="AR7" s="190">
        <v>2862.1836176000002</v>
      </c>
      <c r="AS7" s="190">
        <v>2873.9931471999998</v>
      </c>
      <c r="AT7" s="190">
        <v>2879.4033469000001</v>
      </c>
      <c r="AU7" s="190">
        <v>2883.3482604000001</v>
      </c>
      <c r="AV7" s="190">
        <v>2883.8488680999999</v>
      </c>
      <c r="AW7" s="190">
        <v>2886.3474740000001</v>
      </c>
      <c r="AX7" s="190">
        <v>2888.8650585</v>
      </c>
      <c r="AY7" s="190">
        <v>2891.9540972999998</v>
      </c>
      <c r="AZ7" s="190">
        <v>2894.0952822999998</v>
      </c>
      <c r="BA7" s="190">
        <v>2895.8410892000002</v>
      </c>
      <c r="BB7" s="190">
        <v>2896.5510807999999</v>
      </c>
      <c r="BC7" s="190">
        <v>2897.9864593000002</v>
      </c>
      <c r="BD7" s="190">
        <v>2899.5067875999998</v>
      </c>
      <c r="BE7" s="242">
        <v>2900.761</v>
      </c>
      <c r="BF7" s="242">
        <v>2902.7150000000001</v>
      </c>
      <c r="BG7" s="242">
        <v>2905.0160000000001</v>
      </c>
      <c r="BH7" s="242">
        <v>2907.8989999999999</v>
      </c>
      <c r="BI7" s="242">
        <v>2910.721</v>
      </c>
      <c r="BJ7" s="242">
        <v>2913.7139999999999</v>
      </c>
      <c r="BK7" s="242">
        <v>2916.7939999999999</v>
      </c>
      <c r="BL7" s="242">
        <v>2920.1950000000002</v>
      </c>
      <c r="BM7" s="242">
        <v>2923.8330000000001</v>
      </c>
      <c r="BN7" s="242">
        <v>2928.0990000000002</v>
      </c>
      <c r="BO7" s="242">
        <v>2931.915</v>
      </c>
      <c r="BP7" s="242">
        <v>2935.674</v>
      </c>
      <c r="BQ7" s="242">
        <v>2939.2939999999999</v>
      </c>
      <c r="BR7" s="242">
        <v>2942.9960000000001</v>
      </c>
      <c r="BS7" s="242">
        <v>2946.701</v>
      </c>
      <c r="BT7" s="242">
        <v>2950.4079999999999</v>
      </c>
      <c r="BU7" s="242">
        <v>2954.1170000000002</v>
      </c>
      <c r="BV7" s="242">
        <v>2957.8290000000002</v>
      </c>
    </row>
    <row r="8" spans="1:74" ht="11.15" customHeight="1" x14ac:dyDescent="0.25">
      <c r="A8" s="117" t="s">
        <v>668</v>
      </c>
      <c r="B8" s="164" t="s">
        <v>419</v>
      </c>
      <c r="C8" s="190">
        <v>2481.6653296999998</v>
      </c>
      <c r="D8" s="190">
        <v>2483.6258254999998</v>
      </c>
      <c r="E8" s="190">
        <v>2486.0191150999999</v>
      </c>
      <c r="F8" s="190">
        <v>2488.2562413999999</v>
      </c>
      <c r="G8" s="190">
        <v>2491.9568365</v>
      </c>
      <c r="H8" s="190">
        <v>2496.5319433</v>
      </c>
      <c r="I8" s="190">
        <v>2505.8335317999999</v>
      </c>
      <c r="J8" s="190">
        <v>2509.2686844999998</v>
      </c>
      <c r="K8" s="190">
        <v>2510.6893712999999</v>
      </c>
      <c r="L8" s="190">
        <v>2513.4911305999999</v>
      </c>
      <c r="M8" s="190">
        <v>2508.3362321</v>
      </c>
      <c r="N8" s="190">
        <v>2498.6202140999999</v>
      </c>
      <c r="O8" s="190">
        <v>2506.9302373</v>
      </c>
      <c r="P8" s="190">
        <v>2471.1516096999999</v>
      </c>
      <c r="Q8" s="190">
        <v>2413.8714921000001</v>
      </c>
      <c r="R8" s="190">
        <v>2240.3092022999999</v>
      </c>
      <c r="S8" s="190">
        <v>2211.1116161</v>
      </c>
      <c r="T8" s="190">
        <v>2231.4980513999999</v>
      </c>
      <c r="U8" s="190">
        <v>2395.3855426</v>
      </c>
      <c r="V8" s="190">
        <v>2444.5022451999998</v>
      </c>
      <c r="W8" s="190">
        <v>2472.7651936000002</v>
      </c>
      <c r="X8" s="190">
        <v>2449.9949384000001</v>
      </c>
      <c r="Y8" s="190">
        <v>2459.1849653999998</v>
      </c>
      <c r="Z8" s="190">
        <v>2470.1558251000001</v>
      </c>
      <c r="AA8" s="190">
        <v>2484.4170259000002</v>
      </c>
      <c r="AB8" s="190">
        <v>2497.8174199</v>
      </c>
      <c r="AC8" s="190">
        <v>2511.8665154999999</v>
      </c>
      <c r="AD8" s="190">
        <v>2533.2670302000001</v>
      </c>
      <c r="AE8" s="190">
        <v>2543.5864904999999</v>
      </c>
      <c r="AF8" s="190">
        <v>2549.5276140999999</v>
      </c>
      <c r="AG8" s="190">
        <v>2539.8850382000001</v>
      </c>
      <c r="AH8" s="190">
        <v>2545.4735105</v>
      </c>
      <c r="AI8" s="190">
        <v>2555.0876683000001</v>
      </c>
      <c r="AJ8" s="190">
        <v>2578.8816624000001</v>
      </c>
      <c r="AK8" s="190">
        <v>2588.9315778</v>
      </c>
      <c r="AL8" s="190">
        <v>2595.3915652999999</v>
      </c>
      <c r="AM8" s="190">
        <v>2596.6800729000001</v>
      </c>
      <c r="AN8" s="190">
        <v>2597.146369</v>
      </c>
      <c r="AO8" s="190">
        <v>2595.2089013999998</v>
      </c>
      <c r="AP8" s="190">
        <v>2584.5170385000001</v>
      </c>
      <c r="AQ8" s="190">
        <v>2582.5350171999999</v>
      </c>
      <c r="AR8" s="190">
        <v>2582.912206</v>
      </c>
      <c r="AS8" s="190">
        <v>2589.3181561000001</v>
      </c>
      <c r="AT8" s="190">
        <v>2591.6616015999998</v>
      </c>
      <c r="AU8" s="190">
        <v>2593.6120937999999</v>
      </c>
      <c r="AV8" s="190">
        <v>2594.7478461000001</v>
      </c>
      <c r="AW8" s="190">
        <v>2596.2287715000002</v>
      </c>
      <c r="AX8" s="190">
        <v>2597.6330834999999</v>
      </c>
      <c r="AY8" s="190">
        <v>2598.5969067999999</v>
      </c>
      <c r="AZ8" s="190">
        <v>2600.1208984999998</v>
      </c>
      <c r="BA8" s="190">
        <v>2601.8411833999999</v>
      </c>
      <c r="BB8" s="190">
        <v>2604.1914138000002</v>
      </c>
      <c r="BC8" s="190">
        <v>2605.9790456999999</v>
      </c>
      <c r="BD8" s="190">
        <v>2607.6377314000001</v>
      </c>
      <c r="BE8" s="242">
        <v>2608.732</v>
      </c>
      <c r="BF8" s="242">
        <v>2610.4589999999998</v>
      </c>
      <c r="BG8" s="242">
        <v>2612.3850000000002</v>
      </c>
      <c r="BH8" s="242">
        <v>2614.81</v>
      </c>
      <c r="BI8" s="242">
        <v>2616.9050000000002</v>
      </c>
      <c r="BJ8" s="242">
        <v>2618.971</v>
      </c>
      <c r="BK8" s="242">
        <v>2620.761</v>
      </c>
      <c r="BL8" s="242">
        <v>2622.9580000000001</v>
      </c>
      <c r="BM8" s="242">
        <v>2625.3139999999999</v>
      </c>
      <c r="BN8" s="242">
        <v>2627.91</v>
      </c>
      <c r="BO8" s="242">
        <v>2630.5210000000002</v>
      </c>
      <c r="BP8" s="242">
        <v>2633.2289999999998</v>
      </c>
      <c r="BQ8" s="242">
        <v>2636.306</v>
      </c>
      <c r="BR8" s="242">
        <v>2639.0039999999999</v>
      </c>
      <c r="BS8" s="242">
        <v>2641.596</v>
      </c>
      <c r="BT8" s="242">
        <v>2644.0810000000001</v>
      </c>
      <c r="BU8" s="242">
        <v>2646.46</v>
      </c>
      <c r="BV8" s="242">
        <v>2648.7330000000002</v>
      </c>
    </row>
    <row r="9" spans="1:74" ht="11.15" customHeight="1" x14ac:dyDescent="0.25">
      <c r="A9" s="117" t="s">
        <v>669</v>
      </c>
      <c r="B9" s="164" t="s">
        <v>420</v>
      </c>
      <c r="C9" s="190">
        <v>1173.416894</v>
      </c>
      <c r="D9" s="190">
        <v>1173.4951876</v>
      </c>
      <c r="E9" s="190">
        <v>1174.6660862000001</v>
      </c>
      <c r="F9" s="190">
        <v>1177.6193416000001</v>
      </c>
      <c r="G9" s="190">
        <v>1180.4581364000001</v>
      </c>
      <c r="H9" s="190">
        <v>1183.8722224000001</v>
      </c>
      <c r="I9" s="190">
        <v>1189.8203817000001</v>
      </c>
      <c r="J9" s="190">
        <v>1192.9159632999999</v>
      </c>
      <c r="K9" s="190">
        <v>1195.1177493</v>
      </c>
      <c r="L9" s="190">
        <v>1197.4277449000001</v>
      </c>
      <c r="M9" s="190">
        <v>1197.090436</v>
      </c>
      <c r="N9" s="190">
        <v>1195.1078278</v>
      </c>
      <c r="O9" s="190">
        <v>1201.5594570000001</v>
      </c>
      <c r="P9" s="190">
        <v>1188.7265976000001</v>
      </c>
      <c r="Q9" s="190">
        <v>1166.6887864</v>
      </c>
      <c r="R9" s="190">
        <v>1097.5537875</v>
      </c>
      <c r="S9" s="190">
        <v>1085.5252496000001</v>
      </c>
      <c r="T9" s="190">
        <v>1092.7109369</v>
      </c>
      <c r="U9" s="190">
        <v>1154.1869704000001</v>
      </c>
      <c r="V9" s="190">
        <v>1173.494017</v>
      </c>
      <c r="W9" s="190">
        <v>1185.7081978000001</v>
      </c>
      <c r="X9" s="190">
        <v>1181.8929682</v>
      </c>
      <c r="Y9" s="190">
        <v>1186.6238261000001</v>
      </c>
      <c r="Z9" s="190">
        <v>1190.9642268</v>
      </c>
      <c r="AA9" s="190">
        <v>1193.5681750000001</v>
      </c>
      <c r="AB9" s="190">
        <v>1198.1371578000001</v>
      </c>
      <c r="AC9" s="190">
        <v>1203.3251797999999</v>
      </c>
      <c r="AD9" s="190">
        <v>1213.7822601</v>
      </c>
      <c r="AE9" s="190">
        <v>1216.7208465000001</v>
      </c>
      <c r="AF9" s="190">
        <v>1216.7909580999999</v>
      </c>
      <c r="AG9" s="190">
        <v>1207.7575701000001</v>
      </c>
      <c r="AH9" s="190">
        <v>1206.7670005</v>
      </c>
      <c r="AI9" s="190">
        <v>1207.5842246</v>
      </c>
      <c r="AJ9" s="190">
        <v>1213.0777954</v>
      </c>
      <c r="AK9" s="190">
        <v>1215.3591921</v>
      </c>
      <c r="AL9" s="190">
        <v>1217.2969677000001</v>
      </c>
      <c r="AM9" s="190">
        <v>1219.9040419999999</v>
      </c>
      <c r="AN9" s="190">
        <v>1220.3948857</v>
      </c>
      <c r="AO9" s="190">
        <v>1219.7824184000001</v>
      </c>
      <c r="AP9" s="190">
        <v>1215.0558547000001</v>
      </c>
      <c r="AQ9" s="190">
        <v>1214.4948549000001</v>
      </c>
      <c r="AR9" s="190">
        <v>1215.0886333000001</v>
      </c>
      <c r="AS9" s="190">
        <v>1218.9938273</v>
      </c>
      <c r="AT9" s="190">
        <v>1220.2796843000001</v>
      </c>
      <c r="AU9" s="190">
        <v>1221.1028414</v>
      </c>
      <c r="AV9" s="190">
        <v>1220.3507081</v>
      </c>
      <c r="AW9" s="190">
        <v>1221.0829088</v>
      </c>
      <c r="AX9" s="190">
        <v>1222.1868529999999</v>
      </c>
      <c r="AY9" s="190">
        <v>1224.6620991</v>
      </c>
      <c r="AZ9" s="190">
        <v>1225.7598608999999</v>
      </c>
      <c r="BA9" s="190">
        <v>1226.4796971000001</v>
      </c>
      <c r="BB9" s="190">
        <v>1226.2048706</v>
      </c>
      <c r="BC9" s="190">
        <v>1226.6314083</v>
      </c>
      <c r="BD9" s="190">
        <v>1227.1425730999999</v>
      </c>
      <c r="BE9" s="242">
        <v>1227.5309999999999</v>
      </c>
      <c r="BF9" s="242">
        <v>1228.367</v>
      </c>
      <c r="BG9" s="242">
        <v>1229.443</v>
      </c>
      <c r="BH9" s="242">
        <v>1231.126</v>
      </c>
      <c r="BI9" s="242">
        <v>1232.4069999999999</v>
      </c>
      <c r="BJ9" s="242">
        <v>1233.653</v>
      </c>
      <c r="BK9" s="242">
        <v>1234.6279999999999</v>
      </c>
      <c r="BL9" s="242">
        <v>1235.98</v>
      </c>
      <c r="BM9" s="242">
        <v>1237.4739999999999</v>
      </c>
      <c r="BN9" s="242">
        <v>1239.308</v>
      </c>
      <c r="BO9" s="242">
        <v>1240.9359999999999</v>
      </c>
      <c r="BP9" s="242">
        <v>1242.557</v>
      </c>
      <c r="BQ9" s="242">
        <v>1244.2270000000001</v>
      </c>
      <c r="BR9" s="242">
        <v>1245.79</v>
      </c>
      <c r="BS9" s="242">
        <v>1247.3030000000001</v>
      </c>
      <c r="BT9" s="242">
        <v>1248.7650000000001</v>
      </c>
      <c r="BU9" s="242">
        <v>1250.1780000000001</v>
      </c>
      <c r="BV9" s="242">
        <v>1251.54</v>
      </c>
    </row>
    <row r="10" spans="1:74" ht="11.15" customHeight="1" x14ac:dyDescent="0.25">
      <c r="A10" s="117" t="s">
        <v>670</v>
      </c>
      <c r="B10" s="164" t="s">
        <v>421</v>
      </c>
      <c r="C10" s="190">
        <v>3326.3430469999998</v>
      </c>
      <c r="D10" s="190">
        <v>3333.1281703</v>
      </c>
      <c r="E10" s="190">
        <v>3339.9318748999999</v>
      </c>
      <c r="F10" s="190">
        <v>3345.4907063000001</v>
      </c>
      <c r="G10" s="190">
        <v>3353.2791643999999</v>
      </c>
      <c r="H10" s="190">
        <v>3362.0337946</v>
      </c>
      <c r="I10" s="190">
        <v>3374.832891</v>
      </c>
      <c r="J10" s="190">
        <v>3383.2111451000001</v>
      </c>
      <c r="K10" s="190">
        <v>3390.2468509999999</v>
      </c>
      <c r="L10" s="190">
        <v>3402.8249000000001</v>
      </c>
      <c r="M10" s="190">
        <v>3402.0118407999998</v>
      </c>
      <c r="N10" s="190">
        <v>3394.6925648000001</v>
      </c>
      <c r="O10" s="190">
        <v>3404.4138269999999</v>
      </c>
      <c r="P10" s="190">
        <v>3366.4220510999999</v>
      </c>
      <c r="Q10" s="190">
        <v>3304.2639921</v>
      </c>
      <c r="R10" s="190">
        <v>3112.5191500999999</v>
      </c>
      <c r="S10" s="190">
        <v>3081.0938999</v>
      </c>
      <c r="T10" s="190">
        <v>3104.5677415999999</v>
      </c>
      <c r="U10" s="190">
        <v>3286.9012455000002</v>
      </c>
      <c r="V10" s="190">
        <v>3342.2028432000002</v>
      </c>
      <c r="W10" s="190">
        <v>3374.4331049000002</v>
      </c>
      <c r="X10" s="190">
        <v>3347.6066219999998</v>
      </c>
      <c r="Y10" s="190">
        <v>3360.6832685999998</v>
      </c>
      <c r="Z10" s="190">
        <v>3377.6776359</v>
      </c>
      <c r="AA10" s="190">
        <v>3403.7057715999999</v>
      </c>
      <c r="AB10" s="190">
        <v>3424.6985445</v>
      </c>
      <c r="AC10" s="190">
        <v>3445.7720024</v>
      </c>
      <c r="AD10" s="190">
        <v>3471.9363180999999</v>
      </c>
      <c r="AE10" s="190">
        <v>3489.4135161999998</v>
      </c>
      <c r="AF10" s="190">
        <v>3503.2137696</v>
      </c>
      <c r="AG10" s="190">
        <v>3503.0732403000002</v>
      </c>
      <c r="AH10" s="190">
        <v>3517.2174829</v>
      </c>
      <c r="AI10" s="190">
        <v>3535.3826592999999</v>
      </c>
      <c r="AJ10" s="190">
        <v>3573.8975660999999</v>
      </c>
      <c r="AK10" s="190">
        <v>3587.8580129000002</v>
      </c>
      <c r="AL10" s="190">
        <v>3593.5927962999999</v>
      </c>
      <c r="AM10" s="190">
        <v>3578.9922833000001</v>
      </c>
      <c r="AN10" s="190">
        <v>3577.3579645</v>
      </c>
      <c r="AO10" s="190">
        <v>3576.5802070999998</v>
      </c>
      <c r="AP10" s="190">
        <v>3574.3413688000001</v>
      </c>
      <c r="AQ10" s="190">
        <v>3577.0149655</v>
      </c>
      <c r="AR10" s="190">
        <v>3582.2833550999999</v>
      </c>
      <c r="AS10" s="190">
        <v>3593.3417912</v>
      </c>
      <c r="AT10" s="190">
        <v>3601.4033261999998</v>
      </c>
      <c r="AU10" s="190">
        <v>3609.6632138999998</v>
      </c>
      <c r="AV10" s="190">
        <v>3620.5967067000001</v>
      </c>
      <c r="AW10" s="190">
        <v>3627.3968601000001</v>
      </c>
      <c r="AX10" s="190">
        <v>3632.5389266000002</v>
      </c>
      <c r="AY10" s="190">
        <v>3634.2266782000002</v>
      </c>
      <c r="AZ10" s="190">
        <v>3637.3997420000001</v>
      </c>
      <c r="BA10" s="190">
        <v>3640.2618900000002</v>
      </c>
      <c r="BB10" s="190">
        <v>3641.6903570999998</v>
      </c>
      <c r="BC10" s="190">
        <v>3644.7727472000001</v>
      </c>
      <c r="BD10" s="190">
        <v>3648.3862952999998</v>
      </c>
      <c r="BE10" s="242">
        <v>3652.9780000000001</v>
      </c>
      <c r="BF10" s="242">
        <v>3657.319</v>
      </c>
      <c r="BG10" s="242">
        <v>3661.855</v>
      </c>
      <c r="BH10" s="242">
        <v>3667.098</v>
      </c>
      <c r="BI10" s="242">
        <v>3671.645</v>
      </c>
      <c r="BJ10" s="242">
        <v>3676.0059999999999</v>
      </c>
      <c r="BK10" s="242">
        <v>3679.31</v>
      </c>
      <c r="BL10" s="242">
        <v>3683.953</v>
      </c>
      <c r="BM10" s="242">
        <v>3689.0639999999999</v>
      </c>
      <c r="BN10" s="242">
        <v>3695.3919999999998</v>
      </c>
      <c r="BO10" s="242">
        <v>3700.8760000000002</v>
      </c>
      <c r="BP10" s="242">
        <v>3706.2649999999999</v>
      </c>
      <c r="BQ10" s="242">
        <v>3711.386</v>
      </c>
      <c r="BR10" s="242">
        <v>3716.7139999999999</v>
      </c>
      <c r="BS10" s="242">
        <v>3722.078</v>
      </c>
      <c r="BT10" s="242">
        <v>3727.4760000000001</v>
      </c>
      <c r="BU10" s="242">
        <v>3732.9090000000001</v>
      </c>
      <c r="BV10" s="242">
        <v>3738.377</v>
      </c>
    </row>
    <row r="11" spans="1:74" ht="11.15" customHeight="1" x14ac:dyDescent="0.25">
      <c r="A11" s="117" t="s">
        <v>671</v>
      </c>
      <c r="B11" s="164" t="s">
        <v>422</v>
      </c>
      <c r="C11" s="190">
        <v>819.46159714999999</v>
      </c>
      <c r="D11" s="190">
        <v>821.31402212</v>
      </c>
      <c r="E11" s="190">
        <v>822.93927599999995</v>
      </c>
      <c r="F11" s="190">
        <v>823.61500740999998</v>
      </c>
      <c r="G11" s="190">
        <v>825.32768264000003</v>
      </c>
      <c r="H11" s="190">
        <v>827.35495031999994</v>
      </c>
      <c r="I11" s="190">
        <v>830.78071178000005</v>
      </c>
      <c r="J11" s="190">
        <v>832.62423834000003</v>
      </c>
      <c r="K11" s="190">
        <v>833.96943134000003</v>
      </c>
      <c r="L11" s="190">
        <v>834.59215202999997</v>
      </c>
      <c r="M11" s="190">
        <v>835.10878197</v>
      </c>
      <c r="N11" s="190">
        <v>835.29518239000004</v>
      </c>
      <c r="O11" s="190">
        <v>847.17113223000001</v>
      </c>
      <c r="P11" s="190">
        <v>837.68223945</v>
      </c>
      <c r="Q11" s="190">
        <v>818.84828298000002</v>
      </c>
      <c r="R11" s="190">
        <v>754.02882445</v>
      </c>
      <c r="S11" s="190">
        <v>743.98506936000001</v>
      </c>
      <c r="T11" s="190">
        <v>752.07657933999997</v>
      </c>
      <c r="U11" s="190">
        <v>813.13993868</v>
      </c>
      <c r="V11" s="190">
        <v>831.37454058000003</v>
      </c>
      <c r="W11" s="190">
        <v>841.61696932999996</v>
      </c>
      <c r="X11" s="190">
        <v>831.71850803999996</v>
      </c>
      <c r="Y11" s="190">
        <v>835.08812816</v>
      </c>
      <c r="Z11" s="190">
        <v>839.57711279</v>
      </c>
      <c r="AA11" s="190">
        <v>847.79907185000002</v>
      </c>
      <c r="AB11" s="190">
        <v>852.56657808</v>
      </c>
      <c r="AC11" s="190">
        <v>856.49324138999998</v>
      </c>
      <c r="AD11" s="190">
        <v>859.28668621999998</v>
      </c>
      <c r="AE11" s="190">
        <v>861.75094536999995</v>
      </c>
      <c r="AF11" s="190">
        <v>863.59364329000005</v>
      </c>
      <c r="AG11" s="190">
        <v>862.44180875999996</v>
      </c>
      <c r="AH11" s="190">
        <v>864.82111259999999</v>
      </c>
      <c r="AI11" s="190">
        <v>868.35858360999998</v>
      </c>
      <c r="AJ11" s="190">
        <v>876.02459363000003</v>
      </c>
      <c r="AK11" s="190">
        <v>879.65062008999996</v>
      </c>
      <c r="AL11" s="190">
        <v>882.20703484000001</v>
      </c>
      <c r="AM11" s="190">
        <v>883.11381299000004</v>
      </c>
      <c r="AN11" s="190">
        <v>883.96602297000004</v>
      </c>
      <c r="AO11" s="190">
        <v>884.18363988999999</v>
      </c>
      <c r="AP11" s="190">
        <v>882.06659848000004</v>
      </c>
      <c r="AQ11" s="190">
        <v>882.29007826999998</v>
      </c>
      <c r="AR11" s="190">
        <v>883.15401397000005</v>
      </c>
      <c r="AS11" s="190">
        <v>885.07224369999994</v>
      </c>
      <c r="AT11" s="190">
        <v>886.90671265000003</v>
      </c>
      <c r="AU11" s="190">
        <v>889.07125895000001</v>
      </c>
      <c r="AV11" s="190">
        <v>892.79725909000001</v>
      </c>
      <c r="AW11" s="190">
        <v>894.69842768000001</v>
      </c>
      <c r="AX11" s="190">
        <v>896.00614121000001</v>
      </c>
      <c r="AY11" s="190">
        <v>896.10816265000005</v>
      </c>
      <c r="AZ11" s="190">
        <v>896.68814387999998</v>
      </c>
      <c r="BA11" s="190">
        <v>897.13384785000005</v>
      </c>
      <c r="BB11" s="190">
        <v>897.19166725000002</v>
      </c>
      <c r="BC11" s="190">
        <v>897.55902218000006</v>
      </c>
      <c r="BD11" s="190">
        <v>897.98230534000004</v>
      </c>
      <c r="BE11" s="242">
        <v>898.4194</v>
      </c>
      <c r="BF11" s="242">
        <v>898.98609999999996</v>
      </c>
      <c r="BG11" s="242">
        <v>899.64030000000002</v>
      </c>
      <c r="BH11" s="242">
        <v>900.56089999999995</v>
      </c>
      <c r="BI11" s="242">
        <v>901.2559</v>
      </c>
      <c r="BJ11" s="242">
        <v>901.90419999999995</v>
      </c>
      <c r="BK11" s="242">
        <v>902.28689999999995</v>
      </c>
      <c r="BL11" s="242">
        <v>903.00599999999997</v>
      </c>
      <c r="BM11" s="242">
        <v>903.84270000000004</v>
      </c>
      <c r="BN11" s="242">
        <v>904.99270000000001</v>
      </c>
      <c r="BO11" s="242">
        <v>905.91759999999999</v>
      </c>
      <c r="BP11" s="242">
        <v>906.81309999999996</v>
      </c>
      <c r="BQ11" s="242">
        <v>907.61279999999999</v>
      </c>
      <c r="BR11" s="242">
        <v>908.49959999999999</v>
      </c>
      <c r="BS11" s="242">
        <v>909.40700000000004</v>
      </c>
      <c r="BT11" s="242">
        <v>910.33500000000004</v>
      </c>
      <c r="BU11" s="242">
        <v>911.28359999999998</v>
      </c>
      <c r="BV11" s="242">
        <v>912.25279999999998</v>
      </c>
    </row>
    <row r="12" spans="1:74" ht="11.15" customHeight="1" x14ac:dyDescent="0.25">
      <c r="A12" s="117" t="s">
        <v>672</v>
      </c>
      <c r="B12" s="164" t="s">
        <v>423</v>
      </c>
      <c r="C12" s="190">
        <v>2304.1461346999999</v>
      </c>
      <c r="D12" s="190">
        <v>2306.0030324999998</v>
      </c>
      <c r="E12" s="190">
        <v>2308.2999327000002</v>
      </c>
      <c r="F12" s="190">
        <v>2307.4209827</v>
      </c>
      <c r="G12" s="190">
        <v>2313.3097769999999</v>
      </c>
      <c r="H12" s="190">
        <v>2322.3504631000001</v>
      </c>
      <c r="I12" s="190">
        <v>2342.0941139000001</v>
      </c>
      <c r="J12" s="190">
        <v>2351.7752786999999</v>
      </c>
      <c r="K12" s="190">
        <v>2358.9450304000002</v>
      </c>
      <c r="L12" s="190">
        <v>2366.6801578999998</v>
      </c>
      <c r="M12" s="190">
        <v>2366.5194919999999</v>
      </c>
      <c r="N12" s="190">
        <v>2361.5398214000002</v>
      </c>
      <c r="O12" s="190">
        <v>2367.4883487000002</v>
      </c>
      <c r="P12" s="190">
        <v>2341.0602671000001</v>
      </c>
      <c r="Q12" s="190">
        <v>2298.0027789999999</v>
      </c>
      <c r="R12" s="190">
        <v>2168.3436763</v>
      </c>
      <c r="S12" s="190">
        <v>2144.5065315000002</v>
      </c>
      <c r="T12" s="190">
        <v>2156.5191365999999</v>
      </c>
      <c r="U12" s="190">
        <v>2273.0459707999998</v>
      </c>
      <c r="V12" s="190">
        <v>2305.2597157</v>
      </c>
      <c r="W12" s="190">
        <v>2321.8248508000001</v>
      </c>
      <c r="X12" s="190">
        <v>2298.7510892999999</v>
      </c>
      <c r="Y12" s="190">
        <v>2302.0117197</v>
      </c>
      <c r="Z12" s="190">
        <v>2307.6164551000002</v>
      </c>
      <c r="AA12" s="190">
        <v>2319.0258935000002</v>
      </c>
      <c r="AB12" s="190">
        <v>2326.7233909000001</v>
      </c>
      <c r="AC12" s="190">
        <v>2334.1695448999999</v>
      </c>
      <c r="AD12" s="190">
        <v>2343.7074318</v>
      </c>
      <c r="AE12" s="190">
        <v>2348.8935922999999</v>
      </c>
      <c r="AF12" s="190">
        <v>2352.0711025000001</v>
      </c>
      <c r="AG12" s="190">
        <v>2346.6922742000002</v>
      </c>
      <c r="AH12" s="190">
        <v>2350.7632499000001</v>
      </c>
      <c r="AI12" s="190">
        <v>2357.7363414000001</v>
      </c>
      <c r="AJ12" s="190">
        <v>2376.4602104000001</v>
      </c>
      <c r="AK12" s="190">
        <v>2382.6010371000002</v>
      </c>
      <c r="AL12" s="190">
        <v>2385.0074834000002</v>
      </c>
      <c r="AM12" s="190">
        <v>2377.2829178000002</v>
      </c>
      <c r="AN12" s="190">
        <v>2377.0180764000002</v>
      </c>
      <c r="AO12" s="190">
        <v>2377.8163279999999</v>
      </c>
      <c r="AP12" s="190">
        <v>2375.8429652999998</v>
      </c>
      <c r="AQ12" s="190">
        <v>2381.6434331999999</v>
      </c>
      <c r="AR12" s="190">
        <v>2391.3830244000001</v>
      </c>
      <c r="AS12" s="190">
        <v>2411.0105847999998</v>
      </c>
      <c r="AT12" s="190">
        <v>2424.1667883999999</v>
      </c>
      <c r="AU12" s="190">
        <v>2436.8004808000001</v>
      </c>
      <c r="AV12" s="190">
        <v>2450.9769867</v>
      </c>
      <c r="AW12" s="190">
        <v>2461.0166638000001</v>
      </c>
      <c r="AX12" s="190">
        <v>2468.9848366000001</v>
      </c>
      <c r="AY12" s="190">
        <v>2473.4994167</v>
      </c>
      <c r="AZ12" s="190">
        <v>2478.3611470999999</v>
      </c>
      <c r="BA12" s="190">
        <v>2482.1879393999998</v>
      </c>
      <c r="BB12" s="190">
        <v>2483.7087320999999</v>
      </c>
      <c r="BC12" s="190">
        <v>2486.4189445000002</v>
      </c>
      <c r="BD12" s="190">
        <v>2489.0475148999999</v>
      </c>
      <c r="BE12" s="242">
        <v>2491.4160000000002</v>
      </c>
      <c r="BF12" s="242">
        <v>2494.0149999999999</v>
      </c>
      <c r="BG12" s="242">
        <v>2496.6660000000002</v>
      </c>
      <c r="BH12" s="242">
        <v>2499.3960000000002</v>
      </c>
      <c r="BI12" s="242">
        <v>2502.1309999999999</v>
      </c>
      <c r="BJ12" s="242">
        <v>2504.8989999999999</v>
      </c>
      <c r="BK12" s="242">
        <v>2507.0680000000002</v>
      </c>
      <c r="BL12" s="242">
        <v>2510.375</v>
      </c>
      <c r="BM12" s="242">
        <v>2514.1880000000001</v>
      </c>
      <c r="BN12" s="242">
        <v>2519.085</v>
      </c>
      <c r="BO12" s="242">
        <v>2523.4780000000001</v>
      </c>
      <c r="BP12" s="242">
        <v>2527.944</v>
      </c>
      <c r="BQ12" s="242">
        <v>2532.768</v>
      </c>
      <c r="BR12" s="242">
        <v>2537.1669999999999</v>
      </c>
      <c r="BS12" s="242">
        <v>2541.4270000000001</v>
      </c>
      <c r="BT12" s="242">
        <v>2545.5450000000001</v>
      </c>
      <c r="BU12" s="242">
        <v>2549.5239999999999</v>
      </c>
      <c r="BV12" s="242">
        <v>2553.3629999999998</v>
      </c>
    </row>
    <row r="13" spans="1:74" ht="11.15" customHeight="1" x14ac:dyDescent="0.25">
      <c r="A13" s="117" t="s">
        <v>673</v>
      </c>
      <c r="B13" s="164" t="s">
        <v>424</v>
      </c>
      <c r="C13" s="190">
        <v>1241.7621634</v>
      </c>
      <c r="D13" s="190">
        <v>1246.2260004</v>
      </c>
      <c r="E13" s="190">
        <v>1250.1737092999999</v>
      </c>
      <c r="F13" s="190">
        <v>1251.3021217999999</v>
      </c>
      <c r="G13" s="190">
        <v>1255.9449509000001</v>
      </c>
      <c r="H13" s="190">
        <v>1261.7990282000001</v>
      </c>
      <c r="I13" s="190">
        <v>1272.5029678999999</v>
      </c>
      <c r="J13" s="190">
        <v>1278.050581</v>
      </c>
      <c r="K13" s="190">
        <v>1282.0804814999999</v>
      </c>
      <c r="L13" s="190">
        <v>1284.4183892999999</v>
      </c>
      <c r="M13" s="190">
        <v>1285.5435749999999</v>
      </c>
      <c r="N13" s="190">
        <v>1285.2817585</v>
      </c>
      <c r="O13" s="190">
        <v>1296.0352571999999</v>
      </c>
      <c r="P13" s="190">
        <v>1283.6976979000001</v>
      </c>
      <c r="Q13" s="190">
        <v>1260.6713981</v>
      </c>
      <c r="R13" s="190">
        <v>1184.8402619000001</v>
      </c>
      <c r="S13" s="190">
        <v>1172.0235533</v>
      </c>
      <c r="T13" s="190">
        <v>1180.1051763</v>
      </c>
      <c r="U13" s="190">
        <v>1247.8837241000001</v>
      </c>
      <c r="V13" s="190">
        <v>1268.6630653</v>
      </c>
      <c r="W13" s="190">
        <v>1281.2417932000001</v>
      </c>
      <c r="X13" s="190">
        <v>1273.8719883000001</v>
      </c>
      <c r="Y13" s="190">
        <v>1278.8604289</v>
      </c>
      <c r="Z13" s="190">
        <v>1284.4591955999999</v>
      </c>
      <c r="AA13" s="190">
        <v>1291.3666869000001</v>
      </c>
      <c r="AB13" s="190">
        <v>1297.6623067999999</v>
      </c>
      <c r="AC13" s="190">
        <v>1304.0444539</v>
      </c>
      <c r="AD13" s="190">
        <v>1311.5594699999999</v>
      </c>
      <c r="AE13" s="190">
        <v>1317.3299151000001</v>
      </c>
      <c r="AF13" s="190">
        <v>1322.4021310000001</v>
      </c>
      <c r="AG13" s="190">
        <v>1323.2211110999999</v>
      </c>
      <c r="AH13" s="190">
        <v>1329.5631238000001</v>
      </c>
      <c r="AI13" s="190">
        <v>1337.8731624</v>
      </c>
      <c r="AJ13" s="190">
        <v>1355.6221061000001</v>
      </c>
      <c r="AK13" s="190">
        <v>1362.2650371</v>
      </c>
      <c r="AL13" s="190">
        <v>1365.2728345</v>
      </c>
      <c r="AM13" s="190">
        <v>1360.2624874999999</v>
      </c>
      <c r="AN13" s="190">
        <v>1359.2872761000001</v>
      </c>
      <c r="AO13" s="190">
        <v>1357.9641893</v>
      </c>
      <c r="AP13" s="190">
        <v>1353.3692582000001</v>
      </c>
      <c r="AQ13" s="190">
        <v>1353.5433972999999</v>
      </c>
      <c r="AR13" s="190">
        <v>1355.5626377000001</v>
      </c>
      <c r="AS13" s="190">
        <v>1361.8305882</v>
      </c>
      <c r="AT13" s="190">
        <v>1365.7373244</v>
      </c>
      <c r="AU13" s="190">
        <v>1369.6864554000001</v>
      </c>
      <c r="AV13" s="190">
        <v>1374.8696308000001</v>
      </c>
      <c r="AW13" s="190">
        <v>1378.0098135999999</v>
      </c>
      <c r="AX13" s="190">
        <v>1380.2986538</v>
      </c>
      <c r="AY13" s="190">
        <v>1380.9018146000001</v>
      </c>
      <c r="AZ13" s="190">
        <v>1382.1137217999999</v>
      </c>
      <c r="BA13" s="190">
        <v>1383.1000386999999</v>
      </c>
      <c r="BB13" s="190">
        <v>1383.2577039</v>
      </c>
      <c r="BC13" s="190">
        <v>1384.2451363</v>
      </c>
      <c r="BD13" s="190">
        <v>1385.4592743000001</v>
      </c>
      <c r="BE13" s="242">
        <v>1387.0440000000001</v>
      </c>
      <c r="BF13" s="242">
        <v>1388.604</v>
      </c>
      <c r="BG13" s="242">
        <v>1390.2819999999999</v>
      </c>
      <c r="BH13" s="242">
        <v>1392.3440000000001</v>
      </c>
      <c r="BI13" s="242">
        <v>1394.06</v>
      </c>
      <c r="BJ13" s="242">
        <v>1395.6949999999999</v>
      </c>
      <c r="BK13" s="242">
        <v>1396.8109999999999</v>
      </c>
      <c r="BL13" s="242">
        <v>1398.6130000000001</v>
      </c>
      <c r="BM13" s="242">
        <v>1400.663</v>
      </c>
      <c r="BN13" s="242">
        <v>1403.375</v>
      </c>
      <c r="BO13" s="242">
        <v>1405.6079999999999</v>
      </c>
      <c r="BP13" s="242">
        <v>1407.777</v>
      </c>
      <c r="BQ13" s="242">
        <v>1409.682</v>
      </c>
      <c r="BR13" s="242">
        <v>1411.875</v>
      </c>
      <c r="BS13" s="242">
        <v>1414.1559999999999</v>
      </c>
      <c r="BT13" s="242">
        <v>1416.5250000000001</v>
      </c>
      <c r="BU13" s="242">
        <v>1418.982</v>
      </c>
      <c r="BV13" s="242">
        <v>1421.5260000000001</v>
      </c>
    </row>
    <row r="14" spans="1:74" ht="11.15" customHeight="1" x14ac:dyDescent="0.25">
      <c r="A14" s="117" t="s">
        <v>674</v>
      </c>
      <c r="B14" s="164" t="s">
        <v>425</v>
      </c>
      <c r="C14" s="190">
        <v>3551.3028399999998</v>
      </c>
      <c r="D14" s="190">
        <v>3558.9808005</v>
      </c>
      <c r="E14" s="190">
        <v>3569.2705682000001</v>
      </c>
      <c r="F14" s="190">
        <v>3586.8998098000002</v>
      </c>
      <c r="G14" s="190">
        <v>3598.8674417000002</v>
      </c>
      <c r="H14" s="190">
        <v>3609.9011306000002</v>
      </c>
      <c r="I14" s="190">
        <v>3617.2746609000001</v>
      </c>
      <c r="J14" s="190">
        <v>3628.4851257</v>
      </c>
      <c r="K14" s="190">
        <v>3640.8063093999999</v>
      </c>
      <c r="L14" s="190">
        <v>3669.0321803000002</v>
      </c>
      <c r="M14" s="190">
        <v>3672.4793252999998</v>
      </c>
      <c r="N14" s="190">
        <v>3665.9417128999999</v>
      </c>
      <c r="O14" s="190">
        <v>3672.6259371000001</v>
      </c>
      <c r="P14" s="190">
        <v>3628.7138642999998</v>
      </c>
      <c r="Q14" s="190">
        <v>3557.4120886000001</v>
      </c>
      <c r="R14" s="190">
        <v>3339.3207665</v>
      </c>
      <c r="S14" s="190">
        <v>3302.7894672000002</v>
      </c>
      <c r="T14" s="190">
        <v>3328.4183475</v>
      </c>
      <c r="U14" s="190">
        <v>3530.6971306999999</v>
      </c>
      <c r="V14" s="190">
        <v>3594.7790774</v>
      </c>
      <c r="W14" s="190">
        <v>3635.1539109999999</v>
      </c>
      <c r="X14" s="190">
        <v>3616.3052598999998</v>
      </c>
      <c r="Y14" s="190">
        <v>3635.9031460000001</v>
      </c>
      <c r="Z14" s="190">
        <v>3658.4311975999999</v>
      </c>
      <c r="AA14" s="190">
        <v>3688.3846844999998</v>
      </c>
      <c r="AB14" s="190">
        <v>3713.4016151000001</v>
      </c>
      <c r="AC14" s="190">
        <v>3737.9772588999999</v>
      </c>
      <c r="AD14" s="190">
        <v>3766.4858441000001</v>
      </c>
      <c r="AE14" s="190">
        <v>3786.8982434</v>
      </c>
      <c r="AF14" s="190">
        <v>3803.5886848999999</v>
      </c>
      <c r="AG14" s="190">
        <v>3807.9150755000001</v>
      </c>
      <c r="AH14" s="190">
        <v>3823.6431711999999</v>
      </c>
      <c r="AI14" s="190">
        <v>3842.1308789</v>
      </c>
      <c r="AJ14" s="190">
        <v>3888.7867683999998</v>
      </c>
      <c r="AK14" s="190">
        <v>3893.7372728999999</v>
      </c>
      <c r="AL14" s="190">
        <v>3882.3909619999999</v>
      </c>
      <c r="AM14" s="190">
        <v>3821.2246713999998</v>
      </c>
      <c r="AN14" s="190">
        <v>3802.4271033999999</v>
      </c>
      <c r="AO14" s="190">
        <v>3792.4750933999999</v>
      </c>
      <c r="AP14" s="190">
        <v>3797.3394023999999</v>
      </c>
      <c r="AQ14" s="190">
        <v>3800.6004380999998</v>
      </c>
      <c r="AR14" s="190">
        <v>3808.2289612</v>
      </c>
      <c r="AS14" s="190">
        <v>3827.3951109</v>
      </c>
      <c r="AT14" s="190">
        <v>3838.3810047000002</v>
      </c>
      <c r="AU14" s="190">
        <v>3848.3567816999998</v>
      </c>
      <c r="AV14" s="190">
        <v>3858.6872506999998</v>
      </c>
      <c r="AW14" s="190">
        <v>3865.6191875999998</v>
      </c>
      <c r="AX14" s="190">
        <v>3870.5174010999999</v>
      </c>
      <c r="AY14" s="190">
        <v>3870.6631452000001</v>
      </c>
      <c r="AZ14" s="190">
        <v>3873.5329714</v>
      </c>
      <c r="BA14" s="190">
        <v>3876.4081335999999</v>
      </c>
      <c r="BB14" s="190">
        <v>3879.2602327999998</v>
      </c>
      <c r="BC14" s="190">
        <v>3882.1673664999998</v>
      </c>
      <c r="BD14" s="190">
        <v>3885.1011355999999</v>
      </c>
      <c r="BE14" s="242">
        <v>3887.7510000000002</v>
      </c>
      <c r="BF14" s="242">
        <v>3890.971</v>
      </c>
      <c r="BG14" s="242">
        <v>3894.451</v>
      </c>
      <c r="BH14" s="242">
        <v>3898.3760000000002</v>
      </c>
      <c r="BI14" s="242">
        <v>3902.2350000000001</v>
      </c>
      <c r="BJ14" s="242">
        <v>3906.2139999999999</v>
      </c>
      <c r="BK14" s="242">
        <v>3909.797</v>
      </c>
      <c r="BL14" s="242">
        <v>3914.402</v>
      </c>
      <c r="BM14" s="242">
        <v>3919.5140000000001</v>
      </c>
      <c r="BN14" s="242">
        <v>3926.002</v>
      </c>
      <c r="BO14" s="242">
        <v>3931.4749999999999</v>
      </c>
      <c r="BP14" s="242">
        <v>3936.8040000000001</v>
      </c>
      <c r="BQ14" s="242">
        <v>3941.6460000000002</v>
      </c>
      <c r="BR14" s="242">
        <v>3946.942</v>
      </c>
      <c r="BS14" s="242">
        <v>3952.35</v>
      </c>
      <c r="BT14" s="242">
        <v>3957.8710000000001</v>
      </c>
      <c r="BU14" s="242">
        <v>3963.5039999999999</v>
      </c>
      <c r="BV14" s="242">
        <v>3969.25</v>
      </c>
    </row>
    <row r="15" spans="1:74" ht="11.15" customHeight="1" x14ac:dyDescent="0.25">
      <c r="A15" s="117"/>
      <c r="B15" s="129" t="s">
        <v>1295</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251"/>
      <c r="BF15" s="251"/>
      <c r="BG15" s="251"/>
      <c r="BH15" s="251"/>
      <c r="BI15" s="251"/>
      <c r="BJ15" s="251"/>
      <c r="BK15" s="251"/>
      <c r="BL15" s="251"/>
      <c r="BM15" s="251"/>
      <c r="BN15" s="251"/>
      <c r="BO15" s="251"/>
      <c r="BP15" s="251"/>
      <c r="BQ15" s="251"/>
      <c r="BR15" s="251"/>
      <c r="BS15" s="251"/>
      <c r="BT15" s="251"/>
      <c r="BU15" s="251"/>
      <c r="BV15" s="251"/>
    </row>
    <row r="16" spans="1:74" ht="11.15" customHeight="1" x14ac:dyDescent="0.25">
      <c r="A16" s="117" t="s">
        <v>675</v>
      </c>
      <c r="B16" s="164" t="s">
        <v>418</v>
      </c>
      <c r="C16" s="54">
        <v>99.323627677000005</v>
      </c>
      <c r="D16" s="54">
        <v>99.024569753999998</v>
      </c>
      <c r="E16" s="54">
        <v>98.750216760000001</v>
      </c>
      <c r="F16" s="54">
        <v>98.469018118999998</v>
      </c>
      <c r="G16" s="54">
        <v>98.267737917000005</v>
      </c>
      <c r="H16" s="54">
        <v>98.114825577000005</v>
      </c>
      <c r="I16" s="54">
        <v>98.097187242999993</v>
      </c>
      <c r="J16" s="54">
        <v>97.975831020000001</v>
      </c>
      <c r="K16" s="54">
        <v>97.837663051000007</v>
      </c>
      <c r="L16" s="54">
        <v>97.797343834000003</v>
      </c>
      <c r="M16" s="54">
        <v>97.539557001000006</v>
      </c>
      <c r="N16" s="54">
        <v>97.178963048</v>
      </c>
      <c r="O16" s="54">
        <v>98.321812025</v>
      </c>
      <c r="P16" s="54">
        <v>96.550916298000004</v>
      </c>
      <c r="Q16" s="54">
        <v>93.472525915999995</v>
      </c>
      <c r="R16" s="54">
        <v>84.067418317999994</v>
      </c>
      <c r="S16" s="54">
        <v>82.138455547000007</v>
      </c>
      <c r="T16" s="54">
        <v>82.666415043000001</v>
      </c>
      <c r="U16" s="54">
        <v>89.914601478999998</v>
      </c>
      <c r="V16" s="54">
        <v>92.158927001999999</v>
      </c>
      <c r="W16" s="54">
        <v>93.662696287000003</v>
      </c>
      <c r="X16" s="54">
        <v>93.801600182000001</v>
      </c>
      <c r="Y16" s="54">
        <v>94.292488852000005</v>
      </c>
      <c r="Z16" s="54">
        <v>94.511053145999995</v>
      </c>
      <c r="AA16" s="54">
        <v>93.794865310000006</v>
      </c>
      <c r="AB16" s="54">
        <v>93.965601668000005</v>
      </c>
      <c r="AC16" s="54">
        <v>94.360834467000004</v>
      </c>
      <c r="AD16" s="54">
        <v>95.473986854000003</v>
      </c>
      <c r="AE16" s="54">
        <v>95.948145173</v>
      </c>
      <c r="AF16" s="54">
        <v>96.276732569999993</v>
      </c>
      <c r="AG16" s="54">
        <v>96.242713969999997</v>
      </c>
      <c r="AH16" s="54">
        <v>96.442935832000003</v>
      </c>
      <c r="AI16" s="54">
        <v>96.660363079000007</v>
      </c>
      <c r="AJ16" s="54">
        <v>96.961591045999995</v>
      </c>
      <c r="AK16" s="54">
        <v>97.163482563000002</v>
      </c>
      <c r="AL16" s="54">
        <v>97.332632963999998</v>
      </c>
      <c r="AM16" s="54">
        <v>97.443289180999997</v>
      </c>
      <c r="AN16" s="54">
        <v>97.566272151999996</v>
      </c>
      <c r="AO16" s="54">
        <v>97.675828808999995</v>
      </c>
      <c r="AP16" s="54">
        <v>97.843413768999994</v>
      </c>
      <c r="AQ16" s="54">
        <v>97.872526833999999</v>
      </c>
      <c r="AR16" s="54">
        <v>97.834622621999998</v>
      </c>
      <c r="AS16" s="54">
        <v>97.788733695999994</v>
      </c>
      <c r="AT16" s="54">
        <v>97.572520505</v>
      </c>
      <c r="AU16" s="54">
        <v>97.245015613000007</v>
      </c>
      <c r="AV16" s="54">
        <v>96.481985291000001</v>
      </c>
      <c r="AW16" s="54">
        <v>96.175072295000007</v>
      </c>
      <c r="AX16" s="54">
        <v>96.000042897</v>
      </c>
      <c r="AY16" s="54">
        <v>96.081553153000002</v>
      </c>
      <c r="AZ16" s="54">
        <v>96.076798904</v>
      </c>
      <c r="BA16" s="54">
        <v>96.110436209</v>
      </c>
      <c r="BB16" s="54">
        <v>96.412152391000006</v>
      </c>
      <c r="BC16" s="54">
        <v>96.350307309000002</v>
      </c>
      <c r="BD16" s="54">
        <v>96.154588286000006</v>
      </c>
      <c r="BE16" s="238">
        <v>95.495949999999993</v>
      </c>
      <c r="BF16" s="238">
        <v>95.279269999999997</v>
      </c>
      <c r="BG16" s="238">
        <v>95.175489999999996</v>
      </c>
      <c r="BH16" s="238">
        <v>95.320329999999998</v>
      </c>
      <c r="BI16" s="238">
        <v>95.340599999999995</v>
      </c>
      <c r="BJ16" s="238">
        <v>95.372010000000003</v>
      </c>
      <c r="BK16" s="238">
        <v>95.410489999999996</v>
      </c>
      <c r="BL16" s="238">
        <v>95.467219999999998</v>
      </c>
      <c r="BM16" s="238">
        <v>95.538139999999999</v>
      </c>
      <c r="BN16" s="238">
        <v>95.612560000000002</v>
      </c>
      <c r="BO16" s="238">
        <v>95.71987</v>
      </c>
      <c r="BP16" s="238">
        <v>95.84939</v>
      </c>
      <c r="BQ16" s="238">
        <v>96.037649999999999</v>
      </c>
      <c r="BR16" s="238">
        <v>96.184179999999998</v>
      </c>
      <c r="BS16" s="238">
        <v>96.325519999999997</v>
      </c>
      <c r="BT16" s="238">
        <v>96.461659999999995</v>
      </c>
      <c r="BU16" s="238">
        <v>96.592600000000004</v>
      </c>
      <c r="BV16" s="238">
        <v>96.718350000000001</v>
      </c>
    </row>
    <row r="17" spans="1:74" ht="11.15" customHeight="1" x14ac:dyDescent="0.25">
      <c r="A17" s="117" t="s">
        <v>676</v>
      </c>
      <c r="B17" s="164" t="s">
        <v>448</v>
      </c>
      <c r="C17" s="54">
        <v>98.793832223999999</v>
      </c>
      <c r="D17" s="54">
        <v>98.355281306999998</v>
      </c>
      <c r="E17" s="54">
        <v>98.003455927000005</v>
      </c>
      <c r="F17" s="54">
        <v>97.812068607</v>
      </c>
      <c r="G17" s="54">
        <v>97.578409906999994</v>
      </c>
      <c r="H17" s="54">
        <v>97.376192351</v>
      </c>
      <c r="I17" s="54">
        <v>97.277785718999993</v>
      </c>
      <c r="J17" s="54">
        <v>97.084173113999995</v>
      </c>
      <c r="K17" s="54">
        <v>96.867724315999993</v>
      </c>
      <c r="L17" s="54">
        <v>96.700400135999999</v>
      </c>
      <c r="M17" s="54">
        <v>96.384308344000004</v>
      </c>
      <c r="N17" s="54">
        <v>95.991409751000006</v>
      </c>
      <c r="O17" s="54">
        <v>97.492281031000005</v>
      </c>
      <c r="P17" s="54">
        <v>95.467836328999994</v>
      </c>
      <c r="Q17" s="54">
        <v>91.888652320999995</v>
      </c>
      <c r="R17" s="54">
        <v>80.828256369000002</v>
      </c>
      <c r="S17" s="54">
        <v>78.584448222999995</v>
      </c>
      <c r="T17" s="54">
        <v>79.230755247999994</v>
      </c>
      <c r="U17" s="54">
        <v>87.917588601000006</v>
      </c>
      <c r="V17" s="54">
        <v>90.481317595999997</v>
      </c>
      <c r="W17" s="54">
        <v>92.072353393</v>
      </c>
      <c r="X17" s="54">
        <v>91.706439298999996</v>
      </c>
      <c r="Y17" s="54">
        <v>92.090281215999994</v>
      </c>
      <c r="Z17" s="54">
        <v>92.239622452000006</v>
      </c>
      <c r="AA17" s="54">
        <v>91.586718805999993</v>
      </c>
      <c r="AB17" s="54">
        <v>91.692866831000003</v>
      </c>
      <c r="AC17" s="54">
        <v>91.990322328000005</v>
      </c>
      <c r="AD17" s="54">
        <v>92.856487428999998</v>
      </c>
      <c r="AE17" s="54">
        <v>93.253506264999999</v>
      </c>
      <c r="AF17" s="54">
        <v>93.558780971999994</v>
      </c>
      <c r="AG17" s="54">
        <v>93.552505216</v>
      </c>
      <c r="AH17" s="54">
        <v>93.839146411000002</v>
      </c>
      <c r="AI17" s="54">
        <v>94.198898224999994</v>
      </c>
      <c r="AJ17" s="54">
        <v>94.806262380000007</v>
      </c>
      <c r="AK17" s="54">
        <v>95.181359139999998</v>
      </c>
      <c r="AL17" s="54">
        <v>95.498690226999997</v>
      </c>
      <c r="AM17" s="54">
        <v>95.704125258999994</v>
      </c>
      <c r="AN17" s="54">
        <v>95.946522784999999</v>
      </c>
      <c r="AO17" s="54">
        <v>96.171752424999994</v>
      </c>
      <c r="AP17" s="54">
        <v>96.468016332000005</v>
      </c>
      <c r="AQ17" s="54">
        <v>96.592758582000002</v>
      </c>
      <c r="AR17" s="54">
        <v>96.634181329</v>
      </c>
      <c r="AS17" s="54">
        <v>96.618258150000003</v>
      </c>
      <c r="AT17" s="54">
        <v>96.473561709999998</v>
      </c>
      <c r="AU17" s="54">
        <v>96.226065586999994</v>
      </c>
      <c r="AV17" s="54">
        <v>95.638106868999998</v>
      </c>
      <c r="AW17" s="54">
        <v>95.363258560000006</v>
      </c>
      <c r="AX17" s="54">
        <v>95.163857749000002</v>
      </c>
      <c r="AY17" s="54">
        <v>95.026158514000002</v>
      </c>
      <c r="AZ17" s="54">
        <v>94.987962142000001</v>
      </c>
      <c r="BA17" s="54">
        <v>95.035522709999995</v>
      </c>
      <c r="BB17" s="54">
        <v>95.484933478000002</v>
      </c>
      <c r="BC17" s="54">
        <v>95.466937981000001</v>
      </c>
      <c r="BD17" s="54">
        <v>95.297629479999998</v>
      </c>
      <c r="BE17" s="238">
        <v>94.647949999999994</v>
      </c>
      <c r="BF17" s="238">
        <v>94.422809999999998</v>
      </c>
      <c r="BG17" s="238">
        <v>94.293149999999997</v>
      </c>
      <c r="BH17" s="238">
        <v>94.371520000000004</v>
      </c>
      <c r="BI17" s="238">
        <v>94.348420000000004</v>
      </c>
      <c r="BJ17" s="238">
        <v>94.336380000000005</v>
      </c>
      <c r="BK17" s="238">
        <v>94.324759999999998</v>
      </c>
      <c r="BL17" s="238">
        <v>94.342860000000002</v>
      </c>
      <c r="BM17" s="238">
        <v>94.380020000000002</v>
      </c>
      <c r="BN17" s="238">
        <v>94.44</v>
      </c>
      <c r="BO17" s="238">
        <v>94.512469999999993</v>
      </c>
      <c r="BP17" s="238">
        <v>94.601200000000006</v>
      </c>
      <c r="BQ17" s="238">
        <v>94.720029999999994</v>
      </c>
      <c r="BR17" s="238">
        <v>94.830860000000001</v>
      </c>
      <c r="BS17" s="238">
        <v>94.947540000000004</v>
      </c>
      <c r="BT17" s="238">
        <v>95.070089999999993</v>
      </c>
      <c r="BU17" s="238">
        <v>95.198480000000004</v>
      </c>
      <c r="BV17" s="238">
        <v>95.332740000000001</v>
      </c>
    </row>
    <row r="18" spans="1:74" ht="11.15" customHeight="1" x14ac:dyDescent="0.25">
      <c r="A18" s="117" t="s">
        <v>677</v>
      </c>
      <c r="B18" s="164" t="s">
        <v>419</v>
      </c>
      <c r="C18" s="54">
        <v>100.13824667999999</v>
      </c>
      <c r="D18" s="54">
        <v>99.688309832000002</v>
      </c>
      <c r="E18" s="54">
        <v>99.299159435000007</v>
      </c>
      <c r="F18" s="54">
        <v>98.988425519000003</v>
      </c>
      <c r="G18" s="54">
        <v>98.707625505999999</v>
      </c>
      <c r="H18" s="54">
        <v>98.474389424999998</v>
      </c>
      <c r="I18" s="54">
        <v>98.429796924000001</v>
      </c>
      <c r="J18" s="54">
        <v>98.185878967999997</v>
      </c>
      <c r="K18" s="54">
        <v>97.883715206999995</v>
      </c>
      <c r="L18" s="54">
        <v>97.481629140999999</v>
      </c>
      <c r="M18" s="54">
        <v>97.094231144000005</v>
      </c>
      <c r="N18" s="54">
        <v>96.679844716000005</v>
      </c>
      <c r="O18" s="54">
        <v>98.467707614999995</v>
      </c>
      <c r="P18" s="54">
        <v>96.327416009000004</v>
      </c>
      <c r="Q18" s="54">
        <v>92.488207654000007</v>
      </c>
      <c r="R18" s="54">
        <v>80.316917212000007</v>
      </c>
      <c r="S18" s="54">
        <v>78.054749364000003</v>
      </c>
      <c r="T18" s="54">
        <v>79.068538773</v>
      </c>
      <c r="U18" s="54">
        <v>89.339380441000003</v>
      </c>
      <c r="V18" s="54">
        <v>92.419263107999996</v>
      </c>
      <c r="W18" s="54">
        <v>94.289281776999999</v>
      </c>
      <c r="X18" s="54">
        <v>93.605706085999998</v>
      </c>
      <c r="Y18" s="54">
        <v>94.063794532000003</v>
      </c>
      <c r="Z18" s="54">
        <v>94.319816751999994</v>
      </c>
      <c r="AA18" s="54">
        <v>94.009695050000005</v>
      </c>
      <c r="AB18" s="54">
        <v>94.134643088999994</v>
      </c>
      <c r="AC18" s="54">
        <v>94.330583175000001</v>
      </c>
      <c r="AD18" s="54">
        <v>94.728280028</v>
      </c>
      <c r="AE18" s="54">
        <v>94.968130662999997</v>
      </c>
      <c r="AF18" s="54">
        <v>95.180899803000003</v>
      </c>
      <c r="AG18" s="54">
        <v>95.189524542000001</v>
      </c>
      <c r="AH18" s="54">
        <v>95.480927870000002</v>
      </c>
      <c r="AI18" s="54">
        <v>95.878046882000007</v>
      </c>
      <c r="AJ18" s="54">
        <v>96.693649614999998</v>
      </c>
      <c r="AK18" s="54">
        <v>97.067623964999996</v>
      </c>
      <c r="AL18" s="54">
        <v>97.312737971000004</v>
      </c>
      <c r="AM18" s="54">
        <v>97.250399517999995</v>
      </c>
      <c r="AN18" s="54">
        <v>97.371736920999993</v>
      </c>
      <c r="AO18" s="54">
        <v>97.498158063999995</v>
      </c>
      <c r="AP18" s="54">
        <v>97.693216434000007</v>
      </c>
      <c r="AQ18" s="54">
        <v>97.782139947000005</v>
      </c>
      <c r="AR18" s="54">
        <v>97.828482086999998</v>
      </c>
      <c r="AS18" s="54">
        <v>97.948436310999995</v>
      </c>
      <c r="AT18" s="54">
        <v>97.822470613999997</v>
      </c>
      <c r="AU18" s="54">
        <v>97.566778451000005</v>
      </c>
      <c r="AV18" s="54">
        <v>96.90399463</v>
      </c>
      <c r="AW18" s="54">
        <v>96.596873430000002</v>
      </c>
      <c r="AX18" s="54">
        <v>96.368049661000001</v>
      </c>
      <c r="AY18" s="54">
        <v>96.163665011000006</v>
      </c>
      <c r="AZ18" s="54">
        <v>96.131829831000005</v>
      </c>
      <c r="BA18" s="54">
        <v>96.218685812000004</v>
      </c>
      <c r="BB18" s="54">
        <v>96.778789844000002</v>
      </c>
      <c r="BC18" s="54">
        <v>96.837110479000003</v>
      </c>
      <c r="BD18" s="54">
        <v>96.748204607999995</v>
      </c>
      <c r="BE18" s="238">
        <v>96.204369999999997</v>
      </c>
      <c r="BF18" s="238">
        <v>96.051789999999997</v>
      </c>
      <c r="BG18" s="238">
        <v>95.982749999999996</v>
      </c>
      <c r="BH18" s="238">
        <v>96.106399999999994</v>
      </c>
      <c r="BI18" s="238">
        <v>96.122619999999998</v>
      </c>
      <c r="BJ18" s="238">
        <v>96.140540000000001</v>
      </c>
      <c r="BK18" s="238">
        <v>96.159009999999995</v>
      </c>
      <c r="BL18" s="238">
        <v>96.181190000000001</v>
      </c>
      <c r="BM18" s="238">
        <v>96.205939999999998</v>
      </c>
      <c r="BN18" s="238">
        <v>96.195830000000001</v>
      </c>
      <c r="BO18" s="238">
        <v>96.253770000000003</v>
      </c>
      <c r="BP18" s="238">
        <v>96.342330000000004</v>
      </c>
      <c r="BQ18" s="238">
        <v>96.510289999999998</v>
      </c>
      <c r="BR18" s="238">
        <v>96.623519999999999</v>
      </c>
      <c r="BS18" s="238">
        <v>96.730789999999999</v>
      </c>
      <c r="BT18" s="238">
        <v>96.832099999999997</v>
      </c>
      <c r="BU18" s="238">
        <v>96.927459999999996</v>
      </c>
      <c r="BV18" s="238">
        <v>97.016850000000005</v>
      </c>
    </row>
    <row r="19" spans="1:74" ht="11.15" customHeight="1" x14ac:dyDescent="0.25">
      <c r="A19" s="117" t="s">
        <v>678</v>
      </c>
      <c r="B19" s="164" t="s">
        <v>420</v>
      </c>
      <c r="C19" s="54">
        <v>100.959671</v>
      </c>
      <c r="D19" s="54">
        <v>100.61877118</v>
      </c>
      <c r="E19" s="54">
        <v>100.34413316</v>
      </c>
      <c r="F19" s="54">
        <v>100.16394699</v>
      </c>
      <c r="G19" s="54">
        <v>100.00069003</v>
      </c>
      <c r="H19" s="54">
        <v>99.882552320000002</v>
      </c>
      <c r="I19" s="54">
        <v>99.926775316000004</v>
      </c>
      <c r="J19" s="54">
        <v>99.810945044999997</v>
      </c>
      <c r="K19" s="54">
        <v>99.652302950000006</v>
      </c>
      <c r="L19" s="54">
        <v>99.509353985000004</v>
      </c>
      <c r="M19" s="54">
        <v>99.221209528000003</v>
      </c>
      <c r="N19" s="54">
        <v>98.846374530999995</v>
      </c>
      <c r="O19" s="54">
        <v>99.743881864000002</v>
      </c>
      <c r="P19" s="54">
        <v>98.176391138</v>
      </c>
      <c r="Q19" s="54">
        <v>95.502935222000005</v>
      </c>
      <c r="R19" s="54">
        <v>87.300136768000002</v>
      </c>
      <c r="S19" s="54">
        <v>85.732283483000003</v>
      </c>
      <c r="T19" s="54">
        <v>86.375998017000001</v>
      </c>
      <c r="U19" s="54">
        <v>93.178677534000002</v>
      </c>
      <c r="V19" s="54">
        <v>95.284979837999998</v>
      </c>
      <c r="W19" s="54">
        <v>96.642302091999994</v>
      </c>
      <c r="X19" s="54">
        <v>96.492885333999993</v>
      </c>
      <c r="Y19" s="54">
        <v>96.920566706000002</v>
      </c>
      <c r="Z19" s="54">
        <v>97.167587247</v>
      </c>
      <c r="AA19" s="54">
        <v>96.823324327999998</v>
      </c>
      <c r="AB19" s="54">
        <v>97.016990179999993</v>
      </c>
      <c r="AC19" s="54">
        <v>97.337962172000005</v>
      </c>
      <c r="AD19" s="54">
        <v>98.046731547999997</v>
      </c>
      <c r="AE19" s="54">
        <v>98.426947390999999</v>
      </c>
      <c r="AF19" s="54">
        <v>98.739100941999993</v>
      </c>
      <c r="AG19" s="54">
        <v>98.878237921999997</v>
      </c>
      <c r="AH19" s="54">
        <v>99.132982601999998</v>
      </c>
      <c r="AI19" s="54">
        <v>99.398380701999997</v>
      </c>
      <c r="AJ19" s="54">
        <v>99.674122152999999</v>
      </c>
      <c r="AK19" s="54">
        <v>99.961059642999999</v>
      </c>
      <c r="AL19" s="54">
        <v>100.25888310000001</v>
      </c>
      <c r="AM19" s="54">
        <v>100.5941424</v>
      </c>
      <c r="AN19" s="54">
        <v>100.8938254</v>
      </c>
      <c r="AO19" s="54">
        <v>101.18448196999999</v>
      </c>
      <c r="AP19" s="54">
        <v>101.56555602</v>
      </c>
      <c r="AQ19" s="54">
        <v>101.76357677999999</v>
      </c>
      <c r="AR19" s="54">
        <v>101.87798818</v>
      </c>
      <c r="AS19" s="54">
        <v>101.88197411</v>
      </c>
      <c r="AT19" s="54">
        <v>101.84927885</v>
      </c>
      <c r="AU19" s="54">
        <v>101.75308631999999</v>
      </c>
      <c r="AV19" s="54">
        <v>101.442333</v>
      </c>
      <c r="AW19" s="54">
        <v>101.33244351</v>
      </c>
      <c r="AX19" s="54">
        <v>101.27235437</v>
      </c>
      <c r="AY19" s="54">
        <v>101.22913443</v>
      </c>
      <c r="AZ19" s="54">
        <v>101.29334433</v>
      </c>
      <c r="BA19" s="54">
        <v>101.43205292</v>
      </c>
      <c r="BB19" s="54">
        <v>101.96097644</v>
      </c>
      <c r="BC19" s="54">
        <v>102.01189526</v>
      </c>
      <c r="BD19" s="54">
        <v>101.90052563</v>
      </c>
      <c r="BE19" s="238">
        <v>101.27290000000001</v>
      </c>
      <c r="BF19" s="238">
        <v>101.1024</v>
      </c>
      <c r="BG19" s="238">
        <v>101.0352</v>
      </c>
      <c r="BH19" s="238">
        <v>101.20489999999999</v>
      </c>
      <c r="BI19" s="238">
        <v>101.2437</v>
      </c>
      <c r="BJ19" s="238">
        <v>101.2854</v>
      </c>
      <c r="BK19" s="238">
        <v>101.3147</v>
      </c>
      <c r="BL19" s="238">
        <v>101.3734</v>
      </c>
      <c r="BM19" s="238">
        <v>101.44629999999999</v>
      </c>
      <c r="BN19" s="238">
        <v>101.5232</v>
      </c>
      <c r="BO19" s="238">
        <v>101.63209999999999</v>
      </c>
      <c r="BP19" s="238">
        <v>101.7628</v>
      </c>
      <c r="BQ19" s="238">
        <v>101.9516</v>
      </c>
      <c r="BR19" s="238">
        <v>102.09869999999999</v>
      </c>
      <c r="BS19" s="238">
        <v>102.2403</v>
      </c>
      <c r="BT19" s="238">
        <v>102.37649999999999</v>
      </c>
      <c r="BU19" s="238">
        <v>102.5072</v>
      </c>
      <c r="BV19" s="238">
        <v>102.63249999999999</v>
      </c>
    </row>
    <row r="20" spans="1:74" ht="11.15" customHeight="1" x14ac:dyDescent="0.25">
      <c r="A20" s="117" t="s">
        <v>679</v>
      </c>
      <c r="B20" s="164" t="s">
        <v>421</v>
      </c>
      <c r="C20" s="54">
        <v>101.10524595</v>
      </c>
      <c r="D20" s="54">
        <v>100.80242306</v>
      </c>
      <c r="E20" s="54">
        <v>100.57658212</v>
      </c>
      <c r="F20" s="54">
        <v>100.49733944</v>
      </c>
      <c r="G20" s="54">
        <v>100.37325017000001</v>
      </c>
      <c r="H20" s="54">
        <v>100.27393062</v>
      </c>
      <c r="I20" s="54">
        <v>100.25097743000001</v>
      </c>
      <c r="J20" s="54">
        <v>100.16249983</v>
      </c>
      <c r="K20" s="54">
        <v>100.06009447</v>
      </c>
      <c r="L20" s="54">
        <v>100.07716623</v>
      </c>
      <c r="M20" s="54">
        <v>99.84685168</v>
      </c>
      <c r="N20" s="54">
        <v>99.502555713999996</v>
      </c>
      <c r="O20" s="54">
        <v>100.50707264</v>
      </c>
      <c r="P20" s="54">
        <v>98.837718097000007</v>
      </c>
      <c r="Q20" s="54">
        <v>95.957286401000005</v>
      </c>
      <c r="R20" s="54">
        <v>87.044369021999998</v>
      </c>
      <c r="S20" s="54">
        <v>85.357839415000001</v>
      </c>
      <c r="T20" s="54">
        <v>86.076289052999996</v>
      </c>
      <c r="U20" s="54">
        <v>93.476332004</v>
      </c>
      <c r="V20" s="54">
        <v>95.797279575000005</v>
      </c>
      <c r="W20" s="54">
        <v>97.315745837999998</v>
      </c>
      <c r="X20" s="54">
        <v>97.23421811</v>
      </c>
      <c r="Y20" s="54">
        <v>97.745856266000004</v>
      </c>
      <c r="Z20" s="54">
        <v>98.053147623000001</v>
      </c>
      <c r="AA20" s="54">
        <v>97.701231661999998</v>
      </c>
      <c r="AB20" s="54">
        <v>97.940974812999997</v>
      </c>
      <c r="AC20" s="54">
        <v>98.317516554999997</v>
      </c>
      <c r="AD20" s="54">
        <v>99.140540157000004</v>
      </c>
      <c r="AE20" s="54">
        <v>99.558416629999996</v>
      </c>
      <c r="AF20" s="54">
        <v>99.880829242999994</v>
      </c>
      <c r="AG20" s="54">
        <v>99.867442354000005</v>
      </c>
      <c r="AH20" s="54">
        <v>100.17917898</v>
      </c>
      <c r="AI20" s="54">
        <v>100.57570346999999</v>
      </c>
      <c r="AJ20" s="54">
        <v>101.25139948</v>
      </c>
      <c r="AK20" s="54">
        <v>101.67171199000001</v>
      </c>
      <c r="AL20" s="54">
        <v>102.03102463</v>
      </c>
      <c r="AM20" s="54">
        <v>102.28039129</v>
      </c>
      <c r="AN20" s="54">
        <v>102.55441381</v>
      </c>
      <c r="AO20" s="54">
        <v>102.80414605999999</v>
      </c>
      <c r="AP20" s="54">
        <v>103.1047695</v>
      </c>
      <c r="AQ20" s="54">
        <v>103.24953512</v>
      </c>
      <c r="AR20" s="54">
        <v>103.31362437</v>
      </c>
      <c r="AS20" s="54">
        <v>103.31079176</v>
      </c>
      <c r="AT20" s="54">
        <v>103.2032124</v>
      </c>
      <c r="AU20" s="54">
        <v>103.00464079</v>
      </c>
      <c r="AV20" s="54">
        <v>102.50440557</v>
      </c>
      <c r="AW20" s="54">
        <v>102.28185298</v>
      </c>
      <c r="AX20" s="54">
        <v>102.12631166</v>
      </c>
      <c r="AY20" s="54">
        <v>102.02171699</v>
      </c>
      <c r="AZ20" s="54">
        <v>102.01224667</v>
      </c>
      <c r="BA20" s="54">
        <v>102.08183608</v>
      </c>
      <c r="BB20" s="54">
        <v>102.51535848</v>
      </c>
      <c r="BC20" s="54">
        <v>102.52941239</v>
      </c>
      <c r="BD20" s="54">
        <v>102.40887108</v>
      </c>
      <c r="BE20" s="238">
        <v>101.84350000000001</v>
      </c>
      <c r="BF20" s="238">
        <v>101.68640000000001</v>
      </c>
      <c r="BG20" s="238">
        <v>101.6275</v>
      </c>
      <c r="BH20" s="238">
        <v>101.7902</v>
      </c>
      <c r="BI20" s="238">
        <v>101.8347</v>
      </c>
      <c r="BJ20" s="238">
        <v>101.88460000000001</v>
      </c>
      <c r="BK20" s="238">
        <v>101.9281</v>
      </c>
      <c r="BL20" s="238">
        <v>101.9975</v>
      </c>
      <c r="BM20" s="238">
        <v>102.081</v>
      </c>
      <c r="BN20" s="238">
        <v>102.1555</v>
      </c>
      <c r="BO20" s="238">
        <v>102.2848</v>
      </c>
      <c r="BP20" s="238">
        <v>102.4456</v>
      </c>
      <c r="BQ20" s="238">
        <v>102.6906</v>
      </c>
      <c r="BR20" s="238">
        <v>102.8751</v>
      </c>
      <c r="BS20" s="238">
        <v>103.0517</v>
      </c>
      <c r="BT20" s="238">
        <v>103.2204</v>
      </c>
      <c r="BU20" s="238">
        <v>103.38120000000001</v>
      </c>
      <c r="BV20" s="238">
        <v>103.5341</v>
      </c>
    </row>
    <row r="21" spans="1:74" ht="11.15" customHeight="1" x14ac:dyDescent="0.25">
      <c r="A21" s="117" t="s">
        <v>680</v>
      </c>
      <c r="B21" s="164" t="s">
        <v>422</v>
      </c>
      <c r="C21" s="54">
        <v>99.452792892000005</v>
      </c>
      <c r="D21" s="54">
        <v>99.089490526999995</v>
      </c>
      <c r="E21" s="54">
        <v>98.775157548999999</v>
      </c>
      <c r="F21" s="54">
        <v>98.457142508000004</v>
      </c>
      <c r="G21" s="54">
        <v>98.280236892000005</v>
      </c>
      <c r="H21" s="54">
        <v>98.191789249999999</v>
      </c>
      <c r="I21" s="54">
        <v>98.405854672999993</v>
      </c>
      <c r="J21" s="54">
        <v>98.333781664</v>
      </c>
      <c r="K21" s="54">
        <v>98.189625312000004</v>
      </c>
      <c r="L21" s="54">
        <v>97.951357766000001</v>
      </c>
      <c r="M21" s="54">
        <v>97.679555618999999</v>
      </c>
      <c r="N21" s="54">
        <v>97.352191017999999</v>
      </c>
      <c r="O21" s="54">
        <v>99.120929468</v>
      </c>
      <c r="P21" s="54">
        <v>97.068690833999995</v>
      </c>
      <c r="Q21" s="54">
        <v>93.347140619000001</v>
      </c>
      <c r="R21" s="54">
        <v>81.346090951999997</v>
      </c>
      <c r="S21" s="54">
        <v>79.243558477999997</v>
      </c>
      <c r="T21" s="54">
        <v>80.429355326999996</v>
      </c>
      <c r="U21" s="54">
        <v>90.900702738000007</v>
      </c>
      <c r="V21" s="54">
        <v>94.165242301000006</v>
      </c>
      <c r="W21" s="54">
        <v>96.220195255999997</v>
      </c>
      <c r="X21" s="54">
        <v>95.811794956</v>
      </c>
      <c r="Y21" s="54">
        <v>96.387899680000004</v>
      </c>
      <c r="Z21" s="54">
        <v>96.694742781000002</v>
      </c>
      <c r="AA21" s="54">
        <v>96.222057273999994</v>
      </c>
      <c r="AB21" s="54">
        <v>96.373077367999997</v>
      </c>
      <c r="AC21" s="54">
        <v>96.637536076999993</v>
      </c>
      <c r="AD21" s="54">
        <v>97.220887900999998</v>
      </c>
      <c r="AE21" s="54">
        <v>97.558132967999995</v>
      </c>
      <c r="AF21" s="54">
        <v>97.854725775999995</v>
      </c>
      <c r="AG21" s="54">
        <v>98.014022588000003</v>
      </c>
      <c r="AH21" s="54">
        <v>98.301793681999996</v>
      </c>
      <c r="AI21" s="54">
        <v>98.621395320000005</v>
      </c>
      <c r="AJ21" s="54">
        <v>99.042907475999996</v>
      </c>
      <c r="AK21" s="54">
        <v>99.373610221000007</v>
      </c>
      <c r="AL21" s="54">
        <v>99.683583530000007</v>
      </c>
      <c r="AM21" s="54">
        <v>99.930025853999993</v>
      </c>
      <c r="AN21" s="54">
        <v>100.23064144999999</v>
      </c>
      <c r="AO21" s="54">
        <v>100.54262876999999</v>
      </c>
      <c r="AP21" s="54">
        <v>100.9837591</v>
      </c>
      <c r="AQ21" s="54">
        <v>101.23016140999999</v>
      </c>
      <c r="AR21" s="54">
        <v>101.39960696999999</v>
      </c>
      <c r="AS21" s="54">
        <v>101.57704284</v>
      </c>
      <c r="AT21" s="54">
        <v>101.52886463</v>
      </c>
      <c r="AU21" s="54">
        <v>101.34001938999999</v>
      </c>
      <c r="AV21" s="54">
        <v>100.71076146</v>
      </c>
      <c r="AW21" s="54">
        <v>100.46539142</v>
      </c>
      <c r="AX21" s="54">
        <v>100.3041636</v>
      </c>
      <c r="AY21" s="54">
        <v>100.21289159</v>
      </c>
      <c r="AZ21" s="54">
        <v>100.23058802</v>
      </c>
      <c r="BA21" s="54">
        <v>100.34306648</v>
      </c>
      <c r="BB21" s="54">
        <v>100.88401191</v>
      </c>
      <c r="BC21" s="54">
        <v>100.93579072</v>
      </c>
      <c r="BD21" s="54">
        <v>100.83208784</v>
      </c>
      <c r="BE21" s="238">
        <v>100.2654</v>
      </c>
      <c r="BF21" s="238">
        <v>100.0814</v>
      </c>
      <c r="BG21" s="238">
        <v>99.972470000000001</v>
      </c>
      <c r="BH21" s="238">
        <v>100.0365</v>
      </c>
      <c r="BI21" s="238">
        <v>100.0046</v>
      </c>
      <c r="BJ21" s="238">
        <v>99.974429999999998</v>
      </c>
      <c r="BK21" s="238">
        <v>99.927490000000006</v>
      </c>
      <c r="BL21" s="238">
        <v>99.914820000000006</v>
      </c>
      <c r="BM21" s="238">
        <v>99.917850000000001</v>
      </c>
      <c r="BN21" s="238">
        <v>99.916610000000006</v>
      </c>
      <c r="BO21" s="238">
        <v>99.966059999999999</v>
      </c>
      <c r="BP21" s="238">
        <v>100.0462</v>
      </c>
      <c r="BQ21" s="238">
        <v>100.2013</v>
      </c>
      <c r="BR21" s="238">
        <v>100.3096</v>
      </c>
      <c r="BS21" s="238">
        <v>100.41549999999999</v>
      </c>
      <c r="BT21" s="238">
        <v>100.5189</v>
      </c>
      <c r="BU21" s="238">
        <v>100.6198</v>
      </c>
      <c r="BV21" s="238">
        <v>100.7182</v>
      </c>
    </row>
    <row r="22" spans="1:74" ht="11.15" customHeight="1" x14ac:dyDescent="0.25">
      <c r="A22" s="117" t="s">
        <v>681</v>
      </c>
      <c r="B22" s="164" t="s">
        <v>423</v>
      </c>
      <c r="C22" s="54">
        <v>102.50163035999999</v>
      </c>
      <c r="D22" s="54">
        <v>102.25833793</v>
      </c>
      <c r="E22" s="54">
        <v>102.06836425</v>
      </c>
      <c r="F22" s="54">
        <v>101.93924982999999</v>
      </c>
      <c r="G22" s="54">
        <v>101.85025825</v>
      </c>
      <c r="H22" s="54">
        <v>101.80893003</v>
      </c>
      <c r="I22" s="54">
        <v>101.95748373000001</v>
      </c>
      <c r="J22" s="54">
        <v>101.90481831</v>
      </c>
      <c r="K22" s="54">
        <v>101.79315232</v>
      </c>
      <c r="L22" s="54">
        <v>101.64045034999999</v>
      </c>
      <c r="M22" s="54">
        <v>101.3973098</v>
      </c>
      <c r="N22" s="54">
        <v>101.08169525</v>
      </c>
      <c r="O22" s="54">
        <v>102.05258195</v>
      </c>
      <c r="P22" s="54">
        <v>100.57278796</v>
      </c>
      <c r="Q22" s="54">
        <v>98.001288544000005</v>
      </c>
      <c r="R22" s="54">
        <v>90.257809166000001</v>
      </c>
      <c r="S22" s="54">
        <v>88.563104769000006</v>
      </c>
      <c r="T22" s="54">
        <v>88.836900831999998</v>
      </c>
      <c r="U22" s="54">
        <v>94.476112972999999</v>
      </c>
      <c r="V22" s="54">
        <v>96.139223236000007</v>
      </c>
      <c r="W22" s="54">
        <v>97.223147241999996</v>
      </c>
      <c r="X22" s="54">
        <v>97.191937546999995</v>
      </c>
      <c r="Y22" s="54">
        <v>97.519449621000007</v>
      </c>
      <c r="Z22" s="54">
        <v>97.669736020000002</v>
      </c>
      <c r="AA22" s="54">
        <v>97.137017581999999</v>
      </c>
      <c r="AB22" s="54">
        <v>97.312187002000002</v>
      </c>
      <c r="AC22" s="54">
        <v>97.689465119000005</v>
      </c>
      <c r="AD22" s="54">
        <v>98.695844668000007</v>
      </c>
      <c r="AE22" s="54">
        <v>99.157095624999997</v>
      </c>
      <c r="AF22" s="54">
        <v>99.500210726999995</v>
      </c>
      <c r="AG22" s="54">
        <v>99.425872346000006</v>
      </c>
      <c r="AH22" s="54">
        <v>99.757203955999998</v>
      </c>
      <c r="AI22" s="54">
        <v>100.19488792999999</v>
      </c>
      <c r="AJ22" s="54">
        <v>100.97531179000001</v>
      </c>
      <c r="AK22" s="54">
        <v>101.44840986</v>
      </c>
      <c r="AL22" s="54">
        <v>101.85056965</v>
      </c>
      <c r="AM22" s="54">
        <v>102.05783002</v>
      </c>
      <c r="AN22" s="54">
        <v>102.41108413000001</v>
      </c>
      <c r="AO22" s="54">
        <v>102.78637083</v>
      </c>
      <c r="AP22" s="54">
        <v>103.29384693999999</v>
      </c>
      <c r="AQ22" s="54">
        <v>103.63058121</v>
      </c>
      <c r="AR22" s="54">
        <v>103.90673046000001</v>
      </c>
      <c r="AS22" s="54">
        <v>104.1564588</v>
      </c>
      <c r="AT22" s="54">
        <v>104.28581492000001</v>
      </c>
      <c r="AU22" s="54">
        <v>104.32896292</v>
      </c>
      <c r="AV22" s="54">
        <v>104.16259269</v>
      </c>
      <c r="AW22" s="54">
        <v>104.12580706</v>
      </c>
      <c r="AX22" s="54">
        <v>104.0952959</v>
      </c>
      <c r="AY22" s="54">
        <v>103.96214073</v>
      </c>
      <c r="AZ22" s="54">
        <v>104.02586739</v>
      </c>
      <c r="BA22" s="54">
        <v>104.1775574</v>
      </c>
      <c r="BB22" s="54">
        <v>104.75585409</v>
      </c>
      <c r="BC22" s="54">
        <v>104.82948829</v>
      </c>
      <c r="BD22" s="54">
        <v>104.73710334</v>
      </c>
      <c r="BE22" s="238">
        <v>104.1202</v>
      </c>
      <c r="BF22" s="238">
        <v>103.96469999999999</v>
      </c>
      <c r="BG22" s="238">
        <v>103.91200000000001</v>
      </c>
      <c r="BH22" s="238">
        <v>104.0988</v>
      </c>
      <c r="BI22" s="238">
        <v>104.1493</v>
      </c>
      <c r="BJ22" s="238">
        <v>104.20010000000001</v>
      </c>
      <c r="BK22" s="238">
        <v>104.2257</v>
      </c>
      <c r="BL22" s="238">
        <v>104.29640000000001</v>
      </c>
      <c r="BM22" s="238">
        <v>104.3865</v>
      </c>
      <c r="BN22" s="238">
        <v>104.497</v>
      </c>
      <c r="BO22" s="238">
        <v>104.6255</v>
      </c>
      <c r="BP22" s="238">
        <v>104.77290000000001</v>
      </c>
      <c r="BQ22" s="238">
        <v>104.97</v>
      </c>
      <c r="BR22" s="238">
        <v>105.13209999999999</v>
      </c>
      <c r="BS22" s="238">
        <v>105.29</v>
      </c>
      <c r="BT22" s="238">
        <v>105.44370000000001</v>
      </c>
      <c r="BU22" s="238">
        <v>105.5932</v>
      </c>
      <c r="BV22" s="238">
        <v>105.73860000000001</v>
      </c>
    </row>
    <row r="23" spans="1:74" ht="11.15" customHeight="1" x14ac:dyDescent="0.25">
      <c r="A23" s="117" t="s">
        <v>682</v>
      </c>
      <c r="B23" s="164" t="s">
        <v>424</v>
      </c>
      <c r="C23" s="54">
        <v>104.17277287</v>
      </c>
      <c r="D23" s="54">
        <v>103.99626683</v>
      </c>
      <c r="E23" s="54">
        <v>103.84196258</v>
      </c>
      <c r="F23" s="54">
        <v>103.64343486999999</v>
      </c>
      <c r="G23" s="54">
        <v>103.58335317</v>
      </c>
      <c r="H23" s="54">
        <v>103.5952922</v>
      </c>
      <c r="I23" s="54">
        <v>103.84181553000001</v>
      </c>
      <c r="J23" s="54">
        <v>103.87587336999999</v>
      </c>
      <c r="K23" s="54">
        <v>103.86002929</v>
      </c>
      <c r="L23" s="54">
        <v>103.83483270000001</v>
      </c>
      <c r="M23" s="54">
        <v>103.68877268999999</v>
      </c>
      <c r="N23" s="54">
        <v>103.46239869999999</v>
      </c>
      <c r="O23" s="54">
        <v>104.39048765</v>
      </c>
      <c r="P23" s="54">
        <v>103.07740296999999</v>
      </c>
      <c r="Q23" s="54">
        <v>100.7579216</v>
      </c>
      <c r="R23" s="54">
        <v>93.291753800999999</v>
      </c>
      <c r="S23" s="54">
        <v>92.064696343999998</v>
      </c>
      <c r="T23" s="54">
        <v>92.936459494000005</v>
      </c>
      <c r="U23" s="54">
        <v>99.633249586000005</v>
      </c>
      <c r="V23" s="54">
        <v>101.90799920000001</v>
      </c>
      <c r="W23" s="54">
        <v>103.48691468</v>
      </c>
      <c r="X23" s="54">
        <v>103.67504022</v>
      </c>
      <c r="Y23" s="54">
        <v>104.38350425</v>
      </c>
      <c r="Z23" s="54">
        <v>104.91735099</v>
      </c>
      <c r="AA23" s="54">
        <v>104.82993141999999</v>
      </c>
      <c r="AB23" s="54">
        <v>105.34953031000001</v>
      </c>
      <c r="AC23" s="54">
        <v>106.02949866</v>
      </c>
      <c r="AD23" s="54">
        <v>107.30324619</v>
      </c>
      <c r="AE23" s="54">
        <v>107.97889614</v>
      </c>
      <c r="AF23" s="54">
        <v>108.48985825</v>
      </c>
      <c r="AG23" s="54">
        <v>108.5353314</v>
      </c>
      <c r="AH23" s="54">
        <v>108.94251865</v>
      </c>
      <c r="AI23" s="54">
        <v>109.4106189</v>
      </c>
      <c r="AJ23" s="54">
        <v>110.09885984</v>
      </c>
      <c r="AK23" s="54">
        <v>110.56936528999999</v>
      </c>
      <c r="AL23" s="54">
        <v>110.98136296</v>
      </c>
      <c r="AM23" s="54">
        <v>111.28415570999999</v>
      </c>
      <c r="AN23" s="54">
        <v>111.61716067</v>
      </c>
      <c r="AO23" s="54">
        <v>111.92968069</v>
      </c>
      <c r="AP23" s="54">
        <v>112.29334466</v>
      </c>
      <c r="AQ23" s="54">
        <v>112.51117316</v>
      </c>
      <c r="AR23" s="54">
        <v>112.65479505</v>
      </c>
      <c r="AS23" s="54">
        <v>112.86796047</v>
      </c>
      <c r="AT23" s="54">
        <v>112.7553566</v>
      </c>
      <c r="AU23" s="54">
        <v>112.46073355</v>
      </c>
      <c r="AV23" s="54">
        <v>111.49238375</v>
      </c>
      <c r="AW23" s="54">
        <v>111.20250304</v>
      </c>
      <c r="AX23" s="54">
        <v>111.09938384</v>
      </c>
      <c r="AY23" s="54">
        <v>111.36106793</v>
      </c>
      <c r="AZ23" s="54">
        <v>111.49794042000001</v>
      </c>
      <c r="BA23" s="54">
        <v>111.68804308999999</v>
      </c>
      <c r="BB23" s="54">
        <v>112.24673061</v>
      </c>
      <c r="BC23" s="54">
        <v>112.30677762000001</v>
      </c>
      <c r="BD23" s="54">
        <v>112.18353879999999</v>
      </c>
      <c r="BE23" s="238">
        <v>111.4927</v>
      </c>
      <c r="BF23" s="238">
        <v>111.2911</v>
      </c>
      <c r="BG23" s="238">
        <v>111.19459999999999</v>
      </c>
      <c r="BH23" s="238">
        <v>111.3312</v>
      </c>
      <c r="BI23" s="238">
        <v>111.3484</v>
      </c>
      <c r="BJ23" s="238">
        <v>111.37439999999999</v>
      </c>
      <c r="BK23" s="238">
        <v>111.4037</v>
      </c>
      <c r="BL23" s="238">
        <v>111.45140000000001</v>
      </c>
      <c r="BM23" s="238">
        <v>111.5121</v>
      </c>
      <c r="BN23" s="238">
        <v>111.5652</v>
      </c>
      <c r="BO23" s="238">
        <v>111.66719999999999</v>
      </c>
      <c r="BP23" s="238">
        <v>111.7974</v>
      </c>
      <c r="BQ23" s="238">
        <v>111.9965</v>
      </c>
      <c r="BR23" s="238">
        <v>112.1529</v>
      </c>
      <c r="BS23" s="238">
        <v>112.30710000000001</v>
      </c>
      <c r="BT23" s="238">
        <v>112.4592</v>
      </c>
      <c r="BU23" s="238">
        <v>112.6092</v>
      </c>
      <c r="BV23" s="238">
        <v>112.75700000000001</v>
      </c>
    </row>
    <row r="24" spans="1:74" ht="11.15" customHeight="1" x14ac:dyDescent="0.25">
      <c r="A24" s="117" t="s">
        <v>683</v>
      </c>
      <c r="B24" s="164" t="s">
        <v>425</v>
      </c>
      <c r="C24" s="54">
        <v>99.294311031000007</v>
      </c>
      <c r="D24" s="54">
        <v>98.901182563000006</v>
      </c>
      <c r="E24" s="54">
        <v>98.598784889000001</v>
      </c>
      <c r="F24" s="54">
        <v>98.437016396999994</v>
      </c>
      <c r="G24" s="54">
        <v>98.278656518999995</v>
      </c>
      <c r="H24" s="54">
        <v>98.173603643999996</v>
      </c>
      <c r="I24" s="54">
        <v>98.237210500000003</v>
      </c>
      <c r="J24" s="54">
        <v>98.152257082999995</v>
      </c>
      <c r="K24" s="54">
        <v>98.034096121000005</v>
      </c>
      <c r="L24" s="54">
        <v>97.959366302000006</v>
      </c>
      <c r="M24" s="54">
        <v>97.717311236</v>
      </c>
      <c r="N24" s="54">
        <v>97.38456961</v>
      </c>
      <c r="O24" s="54">
        <v>98.433056833999999</v>
      </c>
      <c r="P24" s="54">
        <v>96.815005530999997</v>
      </c>
      <c r="Q24" s="54">
        <v>94.002331112999997</v>
      </c>
      <c r="R24" s="54">
        <v>85.484891039999994</v>
      </c>
      <c r="S24" s="54">
        <v>83.665577291000005</v>
      </c>
      <c r="T24" s="54">
        <v>84.034247328000006</v>
      </c>
      <c r="U24" s="54">
        <v>90.450222135999994</v>
      </c>
      <c r="V24" s="54">
        <v>92.300369005999997</v>
      </c>
      <c r="W24" s="54">
        <v>93.444008922999998</v>
      </c>
      <c r="X24" s="54">
        <v>93.201060888000001</v>
      </c>
      <c r="Y24" s="54">
        <v>93.441747649000007</v>
      </c>
      <c r="Z24" s="54">
        <v>93.485988206000002</v>
      </c>
      <c r="AA24" s="54">
        <v>92.717212502999999</v>
      </c>
      <c r="AB24" s="54">
        <v>92.830988198</v>
      </c>
      <c r="AC24" s="54">
        <v>93.210745232999997</v>
      </c>
      <c r="AD24" s="54">
        <v>94.414034756999996</v>
      </c>
      <c r="AE24" s="54">
        <v>94.907591109999998</v>
      </c>
      <c r="AF24" s="54">
        <v>95.248965440999996</v>
      </c>
      <c r="AG24" s="54">
        <v>95.118090117999998</v>
      </c>
      <c r="AH24" s="54">
        <v>95.395151130000002</v>
      </c>
      <c r="AI24" s="54">
        <v>95.760080845000005</v>
      </c>
      <c r="AJ24" s="54">
        <v>96.395422349</v>
      </c>
      <c r="AK24" s="54">
        <v>96.799182153000004</v>
      </c>
      <c r="AL24" s="54">
        <v>97.153903344</v>
      </c>
      <c r="AM24" s="54">
        <v>97.433846567000003</v>
      </c>
      <c r="AN24" s="54">
        <v>97.709795047</v>
      </c>
      <c r="AO24" s="54">
        <v>97.956009430999998</v>
      </c>
      <c r="AP24" s="54">
        <v>98.218304453000002</v>
      </c>
      <c r="AQ24" s="54">
        <v>98.370689592000005</v>
      </c>
      <c r="AR24" s="54">
        <v>98.458979581999998</v>
      </c>
      <c r="AS24" s="54">
        <v>98.548366535</v>
      </c>
      <c r="AT24" s="54">
        <v>98.459572145999999</v>
      </c>
      <c r="AU24" s="54">
        <v>98.257788524999995</v>
      </c>
      <c r="AV24" s="54">
        <v>97.693315484999999</v>
      </c>
      <c r="AW24" s="54">
        <v>97.452828541000002</v>
      </c>
      <c r="AX24" s="54">
        <v>97.286627506000002</v>
      </c>
      <c r="AY24" s="54">
        <v>97.215566159000005</v>
      </c>
      <c r="AZ24" s="54">
        <v>97.182296606999998</v>
      </c>
      <c r="BA24" s="54">
        <v>97.207672629000001</v>
      </c>
      <c r="BB24" s="54">
        <v>97.529349875999998</v>
      </c>
      <c r="BC24" s="54">
        <v>97.493775309</v>
      </c>
      <c r="BD24" s="54">
        <v>97.338604578000002</v>
      </c>
      <c r="BE24" s="238">
        <v>96.769480000000001</v>
      </c>
      <c r="BF24" s="238">
        <v>96.595879999999994</v>
      </c>
      <c r="BG24" s="238">
        <v>96.52346</v>
      </c>
      <c r="BH24" s="238">
        <v>96.679940000000002</v>
      </c>
      <c r="BI24" s="238">
        <v>96.714070000000007</v>
      </c>
      <c r="BJ24" s="238">
        <v>96.753590000000003</v>
      </c>
      <c r="BK24" s="238">
        <v>96.784019999999998</v>
      </c>
      <c r="BL24" s="238">
        <v>96.845150000000004</v>
      </c>
      <c r="BM24" s="238">
        <v>96.922529999999995</v>
      </c>
      <c r="BN24" s="238">
        <v>97.011309999999995</v>
      </c>
      <c r="BO24" s="238">
        <v>97.124790000000004</v>
      </c>
      <c r="BP24" s="238">
        <v>97.258139999999997</v>
      </c>
      <c r="BQ24" s="238">
        <v>97.440449999999998</v>
      </c>
      <c r="BR24" s="238">
        <v>97.591719999999995</v>
      </c>
      <c r="BS24" s="238">
        <v>97.741039999999998</v>
      </c>
      <c r="BT24" s="238">
        <v>97.888409999999993</v>
      </c>
      <c r="BU24" s="238">
        <v>98.033829999999995</v>
      </c>
      <c r="BV24" s="238">
        <v>98.177289999999999</v>
      </c>
    </row>
    <row r="25" spans="1:74" ht="11.15" customHeight="1" x14ac:dyDescent="0.25">
      <c r="A25" s="117"/>
      <c r="B25" s="129" t="s">
        <v>1298</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252"/>
      <c r="BF25" s="252"/>
      <c r="BG25" s="252"/>
      <c r="BH25" s="252"/>
      <c r="BI25" s="252"/>
      <c r="BJ25" s="252"/>
      <c r="BK25" s="252"/>
      <c r="BL25" s="252"/>
      <c r="BM25" s="252"/>
      <c r="BN25" s="252"/>
      <c r="BO25" s="252"/>
      <c r="BP25" s="252"/>
      <c r="BQ25" s="252"/>
      <c r="BR25" s="252"/>
      <c r="BS25" s="252"/>
      <c r="BT25" s="252"/>
      <c r="BU25" s="252"/>
      <c r="BV25" s="252"/>
    </row>
    <row r="26" spans="1:74" ht="11.15" customHeight="1" x14ac:dyDescent="0.25">
      <c r="A26" s="117" t="s">
        <v>684</v>
      </c>
      <c r="B26" s="164" t="s">
        <v>418</v>
      </c>
      <c r="C26" s="190">
        <v>902.65636635999999</v>
      </c>
      <c r="D26" s="190">
        <v>908.10171714000001</v>
      </c>
      <c r="E26" s="190">
        <v>910.50378820000003</v>
      </c>
      <c r="F26" s="190">
        <v>905.84109320000005</v>
      </c>
      <c r="G26" s="190">
        <v>905.17271955000001</v>
      </c>
      <c r="H26" s="190">
        <v>904.47718092000002</v>
      </c>
      <c r="I26" s="190">
        <v>903.31952471</v>
      </c>
      <c r="J26" s="190">
        <v>902.89587057999995</v>
      </c>
      <c r="K26" s="190">
        <v>902.77126594000003</v>
      </c>
      <c r="L26" s="190">
        <v>903.33799216</v>
      </c>
      <c r="M26" s="190">
        <v>903.51727544000005</v>
      </c>
      <c r="N26" s="190">
        <v>903.70139716000006</v>
      </c>
      <c r="O26" s="190">
        <v>894.02281817000005</v>
      </c>
      <c r="P26" s="190">
        <v>901.61727113999996</v>
      </c>
      <c r="Q26" s="190">
        <v>916.61721692000003</v>
      </c>
      <c r="R26" s="190">
        <v>964.03345069</v>
      </c>
      <c r="S26" s="190">
        <v>975.08628569999996</v>
      </c>
      <c r="T26" s="190">
        <v>974.78651712999999</v>
      </c>
      <c r="U26" s="190">
        <v>942.64427388000001</v>
      </c>
      <c r="V26" s="190">
        <v>935.00670148999995</v>
      </c>
      <c r="W26" s="190">
        <v>931.38392885999997</v>
      </c>
      <c r="X26" s="190">
        <v>925.26039813</v>
      </c>
      <c r="Y26" s="190">
        <v>934.55389342000001</v>
      </c>
      <c r="Z26" s="190">
        <v>952.74885687000005</v>
      </c>
      <c r="AA26" s="190">
        <v>1010.3851555</v>
      </c>
      <c r="AB26" s="190">
        <v>1023.478155</v>
      </c>
      <c r="AC26" s="190">
        <v>1022.5677224</v>
      </c>
      <c r="AD26" s="190">
        <v>983.46335555999997</v>
      </c>
      <c r="AE26" s="190">
        <v>972.68893552999998</v>
      </c>
      <c r="AF26" s="190">
        <v>966.05396010000004</v>
      </c>
      <c r="AG26" s="190">
        <v>969.08900472000005</v>
      </c>
      <c r="AH26" s="190">
        <v>966.58498687999997</v>
      </c>
      <c r="AI26" s="190">
        <v>964.07248204999996</v>
      </c>
      <c r="AJ26" s="190">
        <v>961.81389093999996</v>
      </c>
      <c r="AK26" s="190">
        <v>959.08761157000004</v>
      </c>
      <c r="AL26" s="190">
        <v>956.15604467000003</v>
      </c>
      <c r="AM26" s="190">
        <v>952.81314272999998</v>
      </c>
      <c r="AN26" s="190">
        <v>949.62553638999998</v>
      </c>
      <c r="AO26" s="190">
        <v>946.38717815999996</v>
      </c>
      <c r="AP26" s="190">
        <v>941.55540039000005</v>
      </c>
      <c r="AQ26" s="190">
        <v>939.37253908000002</v>
      </c>
      <c r="AR26" s="190">
        <v>938.29592661000004</v>
      </c>
      <c r="AS26" s="190">
        <v>938.70791305</v>
      </c>
      <c r="AT26" s="190">
        <v>939.55703566</v>
      </c>
      <c r="AU26" s="190">
        <v>941.22564451999995</v>
      </c>
      <c r="AV26" s="190">
        <v>946.64783649000003</v>
      </c>
      <c r="AW26" s="190">
        <v>947.75484523</v>
      </c>
      <c r="AX26" s="190">
        <v>947.48076759000003</v>
      </c>
      <c r="AY26" s="190">
        <v>942.89566147000005</v>
      </c>
      <c r="AZ26" s="190">
        <v>942.05686765999997</v>
      </c>
      <c r="BA26" s="190">
        <v>942.03444404000004</v>
      </c>
      <c r="BB26" s="190">
        <v>943.52505727000005</v>
      </c>
      <c r="BC26" s="190">
        <v>944.61287406999998</v>
      </c>
      <c r="BD26" s="190">
        <v>945.99456109000005</v>
      </c>
      <c r="BE26" s="242">
        <v>948.30129999999997</v>
      </c>
      <c r="BF26" s="242">
        <v>949.79740000000004</v>
      </c>
      <c r="BG26" s="242">
        <v>951.11379999999997</v>
      </c>
      <c r="BH26" s="242">
        <v>951.86220000000003</v>
      </c>
      <c r="BI26" s="242">
        <v>953.11099999999999</v>
      </c>
      <c r="BJ26" s="242">
        <v>954.47170000000006</v>
      </c>
      <c r="BK26" s="242">
        <v>956.07830000000001</v>
      </c>
      <c r="BL26" s="242">
        <v>957.56230000000005</v>
      </c>
      <c r="BM26" s="242">
        <v>959.05780000000004</v>
      </c>
      <c r="BN26" s="242">
        <v>960.67970000000003</v>
      </c>
      <c r="BO26" s="242">
        <v>962.11170000000004</v>
      </c>
      <c r="BP26" s="242">
        <v>963.46870000000001</v>
      </c>
      <c r="BQ26" s="242">
        <v>964.68719999999996</v>
      </c>
      <c r="BR26" s="242">
        <v>965.94219999999996</v>
      </c>
      <c r="BS26" s="242">
        <v>967.17</v>
      </c>
      <c r="BT26" s="242">
        <v>968.37059999999997</v>
      </c>
      <c r="BU26" s="242">
        <v>969.54399999999998</v>
      </c>
      <c r="BV26" s="242">
        <v>970.69029999999998</v>
      </c>
    </row>
    <row r="27" spans="1:74" ht="11.15" customHeight="1" x14ac:dyDescent="0.25">
      <c r="A27" s="117" t="s">
        <v>685</v>
      </c>
      <c r="B27" s="164" t="s">
        <v>448</v>
      </c>
      <c r="C27" s="190">
        <v>2319.7517269999998</v>
      </c>
      <c r="D27" s="190">
        <v>2327.6759419</v>
      </c>
      <c r="E27" s="190">
        <v>2332.8883513999999</v>
      </c>
      <c r="F27" s="190">
        <v>2332.3944562000001</v>
      </c>
      <c r="G27" s="190">
        <v>2334.4291294</v>
      </c>
      <c r="H27" s="190">
        <v>2335.9978718000002</v>
      </c>
      <c r="I27" s="190">
        <v>2336.2877254</v>
      </c>
      <c r="J27" s="190">
        <v>2337.5343244999999</v>
      </c>
      <c r="K27" s="190">
        <v>2338.9247114</v>
      </c>
      <c r="L27" s="190">
        <v>2340.1799246999999</v>
      </c>
      <c r="M27" s="190">
        <v>2342.0671075999999</v>
      </c>
      <c r="N27" s="190">
        <v>2344.3072990000001</v>
      </c>
      <c r="O27" s="190">
        <v>2321.2061804999998</v>
      </c>
      <c r="P27" s="190">
        <v>2343.4231276</v>
      </c>
      <c r="Q27" s="190">
        <v>2385.2638219</v>
      </c>
      <c r="R27" s="190">
        <v>2508.3688133000001</v>
      </c>
      <c r="S27" s="190">
        <v>2543.2265898000001</v>
      </c>
      <c r="T27" s="190">
        <v>2551.4777011000001</v>
      </c>
      <c r="U27" s="190">
        <v>2499.5141210000002</v>
      </c>
      <c r="V27" s="190">
        <v>2479.7579217000002</v>
      </c>
      <c r="W27" s="190">
        <v>2458.6010768000001</v>
      </c>
      <c r="X27" s="190">
        <v>2387.3926661</v>
      </c>
      <c r="Y27" s="190">
        <v>2399.9227203</v>
      </c>
      <c r="Z27" s="190">
        <v>2447.5403191999999</v>
      </c>
      <c r="AA27" s="190">
        <v>2637.6969806000002</v>
      </c>
      <c r="AB27" s="190">
        <v>2674.9010305000002</v>
      </c>
      <c r="AC27" s="190">
        <v>2666.6039867</v>
      </c>
      <c r="AD27" s="190">
        <v>2531.3435571999999</v>
      </c>
      <c r="AE27" s="190">
        <v>2493.1410449999998</v>
      </c>
      <c r="AF27" s="190">
        <v>2470.5341582999999</v>
      </c>
      <c r="AG27" s="190">
        <v>2486.8884423</v>
      </c>
      <c r="AH27" s="190">
        <v>2477.9486471999999</v>
      </c>
      <c r="AI27" s="190">
        <v>2467.0803184000001</v>
      </c>
      <c r="AJ27" s="190">
        <v>2449.7594622000001</v>
      </c>
      <c r="AK27" s="190">
        <v>2438.4270612</v>
      </c>
      <c r="AL27" s="190">
        <v>2428.5591218</v>
      </c>
      <c r="AM27" s="190">
        <v>2421.6285375000002</v>
      </c>
      <c r="AN27" s="190">
        <v>2413.5848507999999</v>
      </c>
      <c r="AO27" s="190">
        <v>2405.9009553999999</v>
      </c>
      <c r="AP27" s="190">
        <v>2394.9245387000001</v>
      </c>
      <c r="AQ27" s="190">
        <v>2390.6994602</v>
      </c>
      <c r="AR27" s="190">
        <v>2389.5734075</v>
      </c>
      <c r="AS27" s="190">
        <v>2395.9226410000001</v>
      </c>
      <c r="AT27" s="190">
        <v>2397.7124441999999</v>
      </c>
      <c r="AU27" s="190">
        <v>2399.3190774999998</v>
      </c>
      <c r="AV27" s="190">
        <v>2400.3517750000001</v>
      </c>
      <c r="AW27" s="190">
        <v>2401.8851432000001</v>
      </c>
      <c r="AX27" s="190">
        <v>2403.5284161</v>
      </c>
      <c r="AY27" s="190">
        <v>2405.0942203999998</v>
      </c>
      <c r="AZ27" s="190">
        <v>2407.0978325999999</v>
      </c>
      <c r="BA27" s="190">
        <v>2409.3518795999998</v>
      </c>
      <c r="BB27" s="190">
        <v>2411.563306</v>
      </c>
      <c r="BC27" s="190">
        <v>2414.5380138</v>
      </c>
      <c r="BD27" s="190">
        <v>2417.9829479</v>
      </c>
      <c r="BE27" s="242">
        <v>2423.1239999999998</v>
      </c>
      <c r="BF27" s="242">
        <v>2426.59</v>
      </c>
      <c r="BG27" s="242">
        <v>2429.607</v>
      </c>
      <c r="BH27" s="242">
        <v>2431.0030000000002</v>
      </c>
      <c r="BI27" s="242">
        <v>2434</v>
      </c>
      <c r="BJ27" s="242">
        <v>2437.4279999999999</v>
      </c>
      <c r="BK27" s="242">
        <v>2441.7190000000001</v>
      </c>
      <c r="BL27" s="242">
        <v>2445.681</v>
      </c>
      <c r="BM27" s="242">
        <v>2449.7469999999998</v>
      </c>
      <c r="BN27" s="242">
        <v>2454.471</v>
      </c>
      <c r="BO27" s="242">
        <v>2458.3319999999999</v>
      </c>
      <c r="BP27" s="242">
        <v>2461.8829999999998</v>
      </c>
      <c r="BQ27" s="242">
        <v>2464.7530000000002</v>
      </c>
      <c r="BR27" s="242">
        <v>2467.9630000000002</v>
      </c>
      <c r="BS27" s="242">
        <v>2471.143</v>
      </c>
      <c r="BT27" s="242">
        <v>2474.2910000000002</v>
      </c>
      <c r="BU27" s="242">
        <v>2477.4079999999999</v>
      </c>
      <c r="BV27" s="242">
        <v>2480.4940000000001</v>
      </c>
    </row>
    <row r="28" spans="1:74" ht="11.15" customHeight="1" x14ac:dyDescent="0.25">
      <c r="A28" s="117" t="s">
        <v>686</v>
      </c>
      <c r="B28" s="164" t="s">
        <v>419</v>
      </c>
      <c r="C28" s="190">
        <v>2343.0458444000001</v>
      </c>
      <c r="D28" s="190">
        <v>2348.3818096999998</v>
      </c>
      <c r="E28" s="190">
        <v>2350.8546268</v>
      </c>
      <c r="F28" s="190">
        <v>2344.5267131999999</v>
      </c>
      <c r="G28" s="190">
        <v>2345.7264205000001</v>
      </c>
      <c r="H28" s="190">
        <v>2348.5161664000002</v>
      </c>
      <c r="I28" s="190">
        <v>2354.8996203000002</v>
      </c>
      <c r="J28" s="190">
        <v>2359.3666911</v>
      </c>
      <c r="K28" s="190">
        <v>2363.9210483000002</v>
      </c>
      <c r="L28" s="190">
        <v>2367.0363782999998</v>
      </c>
      <c r="M28" s="190">
        <v>2372.9100432999999</v>
      </c>
      <c r="N28" s="190">
        <v>2380.0157297000001</v>
      </c>
      <c r="O28" s="190">
        <v>2359.7042000000001</v>
      </c>
      <c r="P28" s="190">
        <v>2390.7608574999999</v>
      </c>
      <c r="Q28" s="190">
        <v>2444.5364647000001</v>
      </c>
      <c r="R28" s="190">
        <v>2601.6237486</v>
      </c>
      <c r="S28" s="190">
        <v>2640.3927100000001</v>
      </c>
      <c r="T28" s="190">
        <v>2641.4360756999999</v>
      </c>
      <c r="U28" s="190">
        <v>2543.6549153000001</v>
      </c>
      <c r="V28" s="190">
        <v>2515.0712877999999</v>
      </c>
      <c r="W28" s="190">
        <v>2494.5862627000001</v>
      </c>
      <c r="X28" s="190">
        <v>2446.987106</v>
      </c>
      <c r="Y28" s="190">
        <v>2469.1088362</v>
      </c>
      <c r="Z28" s="190">
        <v>2525.7387193</v>
      </c>
      <c r="AA28" s="190">
        <v>2736.3867021999999</v>
      </c>
      <c r="AB28" s="190">
        <v>2772.4004309000002</v>
      </c>
      <c r="AC28" s="190">
        <v>2753.2898522</v>
      </c>
      <c r="AD28" s="190">
        <v>2578.5242257</v>
      </c>
      <c r="AE28" s="190">
        <v>2524.5630876999999</v>
      </c>
      <c r="AF28" s="190">
        <v>2490.8756978000001</v>
      </c>
      <c r="AG28" s="190">
        <v>2502.2080323</v>
      </c>
      <c r="AH28" s="190">
        <v>2490.5086559000001</v>
      </c>
      <c r="AI28" s="190">
        <v>2480.5235450999999</v>
      </c>
      <c r="AJ28" s="190">
        <v>2473.3945640000002</v>
      </c>
      <c r="AK28" s="190">
        <v>2465.9815864000002</v>
      </c>
      <c r="AL28" s="190">
        <v>2459.4264763000001</v>
      </c>
      <c r="AM28" s="190">
        <v>2455.2171287000001</v>
      </c>
      <c r="AN28" s="190">
        <v>2449.2618326000002</v>
      </c>
      <c r="AO28" s="190">
        <v>2443.048483</v>
      </c>
      <c r="AP28" s="190">
        <v>2432.1132418000002</v>
      </c>
      <c r="AQ28" s="190">
        <v>2428.7316633</v>
      </c>
      <c r="AR28" s="190">
        <v>2428.4399096000002</v>
      </c>
      <c r="AS28" s="190">
        <v>2436.3469458</v>
      </c>
      <c r="AT28" s="190">
        <v>2438.4031178999999</v>
      </c>
      <c r="AU28" s="190">
        <v>2439.7173911</v>
      </c>
      <c r="AV28" s="190">
        <v>2439.7212254999999</v>
      </c>
      <c r="AW28" s="190">
        <v>2439.9781056000002</v>
      </c>
      <c r="AX28" s="190">
        <v>2439.9194914999998</v>
      </c>
      <c r="AY28" s="190">
        <v>2437.9953356000001</v>
      </c>
      <c r="AZ28" s="190">
        <v>2438.4682690999998</v>
      </c>
      <c r="BA28" s="190">
        <v>2439.7882442</v>
      </c>
      <c r="BB28" s="190">
        <v>2442.3793168000002</v>
      </c>
      <c r="BC28" s="190">
        <v>2445.0753334000001</v>
      </c>
      <c r="BD28" s="190">
        <v>2448.3003499000001</v>
      </c>
      <c r="BE28" s="242">
        <v>2453.2339999999999</v>
      </c>
      <c r="BF28" s="242">
        <v>2456.6320000000001</v>
      </c>
      <c r="BG28" s="242">
        <v>2459.6750000000002</v>
      </c>
      <c r="BH28" s="242">
        <v>2461.0990000000002</v>
      </c>
      <c r="BI28" s="242">
        <v>2464.3780000000002</v>
      </c>
      <c r="BJ28" s="242">
        <v>2468.2469999999998</v>
      </c>
      <c r="BK28" s="242">
        <v>2473.6869999999999</v>
      </c>
      <c r="BL28" s="242">
        <v>2478.0039999999999</v>
      </c>
      <c r="BM28" s="242">
        <v>2482.1779999999999</v>
      </c>
      <c r="BN28" s="242">
        <v>2486.1779999999999</v>
      </c>
      <c r="BO28" s="242">
        <v>2490.0889999999999</v>
      </c>
      <c r="BP28" s="242">
        <v>2493.8809999999999</v>
      </c>
      <c r="BQ28" s="242">
        <v>2497.6669999999999</v>
      </c>
      <c r="BR28" s="242">
        <v>2501.1329999999998</v>
      </c>
      <c r="BS28" s="242">
        <v>2504.3919999999998</v>
      </c>
      <c r="BT28" s="242">
        <v>2507.4459999999999</v>
      </c>
      <c r="BU28" s="242">
        <v>2510.2930000000001</v>
      </c>
      <c r="BV28" s="242">
        <v>2512.9349999999999</v>
      </c>
    </row>
    <row r="29" spans="1:74" ht="11.15" customHeight="1" x14ac:dyDescent="0.25">
      <c r="A29" s="117" t="s">
        <v>687</v>
      </c>
      <c r="B29" s="164" t="s">
        <v>420</v>
      </c>
      <c r="C29" s="190">
        <v>1100.1567835999999</v>
      </c>
      <c r="D29" s="190">
        <v>1101.2665973999999</v>
      </c>
      <c r="E29" s="190">
        <v>1101.4132225000001</v>
      </c>
      <c r="F29" s="190">
        <v>1096.5060328</v>
      </c>
      <c r="G29" s="190">
        <v>1097.7942501</v>
      </c>
      <c r="H29" s="190">
        <v>1101.1872483</v>
      </c>
      <c r="I29" s="190">
        <v>1111.1090815</v>
      </c>
      <c r="J29" s="190">
        <v>1115.393601</v>
      </c>
      <c r="K29" s="190">
        <v>1118.4648609000001</v>
      </c>
      <c r="L29" s="190">
        <v>1117.9750331</v>
      </c>
      <c r="M29" s="190">
        <v>1120.380645</v>
      </c>
      <c r="N29" s="190">
        <v>1123.3338685000001</v>
      </c>
      <c r="O29" s="190">
        <v>1113.6943538999999</v>
      </c>
      <c r="P29" s="190">
        <v>1127.5980626999999</v>
      </c>
      <c r="Q29" s="190">
        <v>1151.9046452</v>
      </c>
      <c r="R29" s="190">
        <v>1225.0168472</v>
      </c>
      <c r="S29" s="190">
        <v>1241.3271179999999</v>
      </c>
      <c r="T29" s="190">
        <v>1239.2382032</v>
      </c>
      <c r="U29" s="190">
        <v>1185.0651917</v>
      </c>
      <c r="V29" s="190">
        <v>1171.4415893</v>
      </c>
      <c r="W29" s="190">
        <v>1164.6824847</v>
      </c>
      <c r="X29" s="190">
        <v>1157.2865863</v>
      </c>
      <c r="Y29" s="190">
        <v>1169.8824462</v>
      </c>
      <c r="Z29" s="190">
        <v>1194.9687727999999</v>
      </c>
      <c r="AA29" s="190">
        <v>1278.0259759</v>
      </c>
      <c r="AB29" s="190">
        <v>1293.9829284</v>
      </c>
      <c r="AC29" s="190">
        <v>1288.3200403000001</v>
      </c>
      <c r="AD29" s="190">
        <v>1223.4029235999999</v>
      </c>
      <c r="AE29" s="190">
        <v>1202.7261449</v>
      </c>
      <c r="AF29" s="190">
        <v>1188.6553165</v>
      </c>
      <c r="AG29" s="190">
        <v>1188.9804036</v>
      </c>
      <c r="AH29" s="190">
        <v>1182.2790015999999</v>
      </c>
      <c r="AI29" s="190">
        <v>1176.3410756999999</v>
      </c>
      <c r="AJ29" s="190">
        <v>1170.2429294999999</v>
      </c>
      <c r="AK29" s="190">
        <v>1166.5247285</v>
      </c>
      <c r="AL29" s="190">
        <v>1164.2627761000001</v>
      </c>
      <c r="AM29" s="190">
        <v>1165.5166328</v>
      </c>
      <c r="AN29" s="190">
        <v>1164.6225072</v>
      </c>
      <c r="AO29" s="190">
        <v>1163.6399598</v>
      </c>
      <c r="AP29" s="190">
        <v>1159.93849</v>
      </c>
      <c r="AQ29" s="190">
        <v>1160.7519745</v>
      </c>
      <c r="AR29" s="190">
        <v>1163.4499126999999</v>
      </c>
      <c r="AS29" s="190">
        <v>1172.8584592</v>
      </c>
      <c r="AT29" s="190">
        <v>1175.7056887000001</v>
      </c>
      <c r="AU29" s="190">
        <v>1176.8177558</v>
      </c>
      <c r="AV29" s="190">
        <v>1173.2880454000001</v>
      </c>
      <c r="AW29" s="190">
        <v>1173.1097491999999</v>
      </c>
      <c r="AX29" s="190">
        <v>1173.3762521000001</v>
      </c>
      <c r="AY29" s="190">
        <v>1174.8440768</v>
      </c>
      <c r="AZ29" s="190">
        <v>1175.4327857999999</v>
      </c>
      <c r="BA29" s="190">
        <v>1175.8989016999999</v>
      </c>
      <c r="BB29" s="190">
        <v>1175.4880378</v>
      </c>
      <c r="BC29" s="190">
        <v>1176.2747578999999</v>
      </c>
      <c r="BD29" s="190">
        <v>1177.5046749999999</v>
      </c>
      <c r="BE29" s="242">
        <v>1179.896</v>
      </c>
      <c r="BF29" s="242">
        <v>1181.4739999999999</v>
      </c>
      <c r="BG29" s="242">
        <v>1182.9559999999999</v>
      </c>
      <c r="BH29" s="242">
        <v>1183.903</v>
      </c>
      <c r="BI29" s="242">
        <v>1185.5260000000001</v>
      </c>
      <c r="BJ29" s="242">
        <v>1187.384</v>
      </c>
      <c r="BK29" s="242">
        <v>1189.817</v>
      </c>
      <c r="BL29" s="242">
        <v>1191.8920000000001</v>
      </c>
      <c r="BM29" s="242">
        <v>1193.9490000000001</v>
      </c>
      <c r="BN29" s="242">
        <v>1196.0129999999999</v>
      </c>
      <c r="BO29" s="242">
        <v>1198.011</v>
      </c>
      <c r="BP29" s="242">
        <v>1199.971</v>
      </c>
      <c r="BQ29" s="242">
        <v>1201.885</v>
      </c>
      <c r="BR29" s="242">
        <v>1203.7729999999999</v>
      </c>
      <c r="BS29" s="242">
        <v>1205.627</v>
      </c>
      <c r="BT29" s="242">
        <v>1207.4480000000001</v>
      </c>
      <c r="BU29" s="242">
        <v>1209.2360000000001</v>
      </c>
      <c r="BV29" s="242">
        <v>1210.99</v>
      </c>
    </row>
    <row r="30" spans="1:74" ht="11.15" customHeight="1" x14ac:dyDescent="0.25">
      <c r="A30" s="117" t="s">
        <v>688</v>
      </c>
      <c r="B30" s="164" t="s">
        <v>421</v>
      </c>
      <c r="C30" s="190">
        <v>3221.4301037</v>
      </c>
      <c r="D30" s="190">
        <v>3239.6785885999998</v>
      </c>
      <c r="E30" s="190">
        <v>3252.7194370000002</v>
      </c>
      <c r="F30" s="190">
        <v>3253.8997104</v>
      </c>
      <c r="G30" s="190">
        <v>3261.5149898</v>
      </c>
      <c r="H30" s="190">
        <v>3268.9123367000002</v>
      </c>
      <c r="I30" s="190">
        <v>3275.9380328000002</v>
      </c>
      <c r="J30" s="190">
        <v>3283.0148033</v>
      </c>
      <c r="K30" s="190">
        <v>3289.9889299000001</v>
      </c>
      <c r="L30" s="190">
        <v>3297.7848214999999</v>
      </c>
      <c r="M30" s="190">
        <v>3303.8603539000001</v>
      </c>
      <c r="N30" s="190">
        <v>3309.139936</v>
      </c>
      <c r="O30" s="190">
        <v>3276.7703591</v>
      </c>
      <c r="P30" s="190">
        <v>3308.0979470000002</v>
      </c>
      <c r="Q30" s="190">
        <v>3366.269491</v>
      </c>
      <c r="R30" s="190">
        <v>3546.1616915999998</v>
      </c>
      <c r="S30" s="190">
        <v>3586.8636225999999</v>
      </c>
      <c r="T30" s="190">
        <v>3583.2519843999999</v>
      </c>
      <c r="U30" s="190">
        <v>3461.8984061000001</v>
      </c>
      <c r="V30" s="190">
        <v>3424.7309079000001</v>
      </c>
      <c r="W30" s="190">
        <v>3398.3211188999999</v>
      </c>
      <c r="X30" s="190">
        <v>3334.6736744999998</v>
      </c>
      <c r="Y30" s="190">
        <v>3365.7758269999999</v>
      </c>
      <c r="Z30" s="190">
        <v>3443.6322117999998</v>
      </c>
      <c r="AA30" s="190">
        <v>3728.3508335000001</v>
      </c>
      <c r="AB30" s="190">
        <v>3779.6346797000001</v>
      </c>
      <c r="AC30" s="190">
        <v>3757.5917548000002</v>
      </c>
      <c r="AD30" s="190">
        <v>3527.5458167000002</v>
      </c>
      <c r="AE30" s="190">
        <v>3459.8565312999999</v>
      </c>
      <c r="AF30" s="190">
        <v>3419.8476565000001</v>
      </c>
      <c r="AG30" s="190">
        <v>3439.2794966000001</v>
      </c>
      <c r="AH30" s="190">
        <v>3430.8112145999999</v>
      </c>
      <c r="AI30" s="190">
        <v>3426.2031148999999</v>
      </c>
      <c r="AJ30" s="190">
        <v>3435.3149191000002</v>
      </c>
      <c r="AK30" s="190">
        <v>3431.0323926000001</v>
      </c>
      <c r="AL30" s="190">
        <v>3423.2152572</v>
      </c>
      <c r="AM30" s="190">
        <v>3403.7027280000002</v>
      </c>
      <c r="AN30" s="190">
        <v>3394.9369634</v>
      </c>
      <c r="AO30" s="190">
        <v>3388.7571784000002</v>
      </c>
      <c r="AP30" s="190">
        <v>3381.3170452999998</v>
      </c>
      <c r="AQ30" s="190">
        <v>3383.1939656999998</v>
      </c>
      <c r="AR30" s="190">
        <v>3390.5416117</v>
      </c>
      <c r="AS30" s="190">
        <v>3414.7395169000001</v>
      </c>
      <c r="AT30" s="190">
        <v>3424.4939638999999</v>
      </c>
      <c r="AU30" s="190">
        <v>3431.1844861999998</v>
      </c>
      <c r="AV30" s="190">
        <v>3430.3260145999998</v>
      </c>
      <c r="AW30" s="190">
        <v>3434.2524893999998</v>
      </c>
      <c r="AX30" s="190">
        <v>3438.4788414999998</v>
      </c>
      <c r="AY30" s="190">
        <v>3442.7046399999999</v>
      </c>
      <c r="AZ30" s="190">
        <v>3447.7560695000002</v>
      </c>
      <c r="BA30" s="190">
        <v>3453.3326993000001</v>
      </c>
      <c r="BB30" s="190">
        <v>3459.2880607000002</v>
      </c>
      <c r="BC30" s="190">
        <v>3466.0249423999999</v>
      </c>
      <c r="BD30" s="190">
        <v>3473.3968758000001</v>
      </c>
      <c r="BE30" s="242">
        <v>3483.1030000000001</v>
      </c>
      <c r="BF30" s="242">
        <v>3490.471</v>
      </c>
      <c r="BG30" s="242">
        <v>3497.1979999999999</v>
      </c>
      <c r="BH30" s="242">
        <v>3501.5680000000002</v>
      </c>
      <c r="BI30" s="242">
        <v>3508.3049999999998</v>
      </c>
      <c r="BJ30" s="242">
        <v>3515.6909999999998</v>
      </c>
      <c r="BK30" s="242">
        <v>3524.9189999999999</v>
      </c>
      <c r="BL30" s="242">
        <v>3532.7069999999999</v>
      </c>
      <c r="BM30" s="242">
        <v>3540.25</v>
      </c>
      <c r="BN30" s="242">
        <v>3547.3760000000002</v>
      </c>
      <c r="BO30" s="242">
        <v>3554.556</v>
      </c>
      <c r="BP30" s="242">
        <v>3561.6190000000001</v>
      </c>
      <c r="BQ30" s="242">
        <v>3568.8649999999998</v>
      </c>
      <c r="BR30" s="242">
        <v>3575.4690000000001</v>
      </c>
      <c r="BS30" s="242">
        <v>3581.7310000000002</v>
      </c>
      <c r="BT30" s="242">
        <v>3587.6509999999998</v>
      </c>
      <c r="BU30" s="242">
        <v>3593.2289999999998</v>
      </c>
      <c r="BV30" s="242">
        <v>3598.4650000000001</v>
      </c>
    </row>
    <row r="31" spans="1:74" ht="11.15" customHeight="1" x14ac:dyDescent="0.25">
      <c r="A31" s="117" t="s">
        <v>689</v>
      </c>
      <c r="B31" s="164" t="s">
        <v>422</v>
      </c>
      <c r="C31" s="190">
        <v>881.82780606999995</v>
      </c>
      <c r="D31" s="190">
        <v>883.51226086999998</v>
      </c>
      <c r="E31" s="190">
        <v>883.89919917999998</v>
      </c>
      <c r="F31" s="190">
        <v>880.22632134000003</v>
      </c>
      <c r="G31" s="190">
        <v>880.08995138</v>
      </c>
      <c r="H31" s="190">
        <v>880.72778963999997</v>
      </c>
      <c r="I31" s="190">
        <v>882.98718830999996</v>
      </c>
      <c r="J31" s="190">
        <v>884.53792891000001</v>
      </c>
      <c r="K31" s="190">
        <v>886.22736359999999</v>
      </c>
      <c r="L31" s="190">
        <v>886.14426172000003</v>
      </c>
      <c r="M31" s="190">
        <v>889.54450763</v>
      </c>
      <c r="N31" s="190">
        <v>894.51687063999998</v>
      </c>
      <c r="O31" s="190">
        <v>893.22681377000004</v>
      </c>
      <c r="P31" s="190">
        <v>907.21931374999997</v>
      </c>
      <c r="Q31" s="190">
        <v>928.65983358999995</v>
      </c>
      <c r="R31" s="190">
        <v>987.46146466000005</v>
      </c>
      <c r="S31" s="190">
        <v>1001.3632057</v>
      </c>
      <c r="T31" s="190">
        <v>1000.2781481</v>
      </c>
      <c r="U31" s="190">
        <v>958.90128229000004</v>
      </c>
      <c r="V31" s="190">
        <v>946.82138442999997</v>
      </c>
      <c r="W31" s="190">
        <v>938.73344502999998</v>
      </c>
      <c r="X31" s="190">
        <v>919.56912305000003</v>
      </c>
      <c r="Y31" s="190">
        <v>930.76635629999998</v>
      </c>
      <c r="Z31" s="190">
        <v>957.25680377000003</v>
      </c>
      <c r="AA31" s="190">
        <v>1052.7225868</v>
      </c>
      <c r="AB31" s="190">
        <v>1069.5378717000001</v>
      </c>
      <c r="AC31" s="190">
        <v>1061.3847797000001</v>
      </c>
      <c r="AD31" s="190">
        <v>981.44212852999999</v>
      </c>
      <c r="AE31" s="190">
        <v>958.46816970999998</v>
      </c>
      <c r="AF31" s="190">
        <v>945.64172084999996</v>
      </c>
      <c r="AG31" s="190">
        <v>955.74936142000001</v>
      </c>
      <c r="AH31" s="190">
        <v>953.62799791999998</v>
      </c>
      <c r="AI31" s="190">
        <v>952.06420979999996</v>
      </c>
      <c r="AJ31" s="190">
        <v>952.46658085000001</v>
      </c>
      <c r="AK31" s="190">
        <v>950.96150565999994</v>
      </c>
      <c r="AL31" s="190">
        <v>948.95756802000005</v>
      </c>
      <c r="AM31" s="190">
        <v>945.55689705999998</v>
      </c>
      <c r="AN31" s="190">
        <v>943.22863767000001</v>
      </c>
      <c r="AO31" s="190">
        <v>941.07491898000001</v>
      </c>
      <c r="AP31" s="190">
        <v>937.62468005000005</v>
      </c>
      <c r="AQ31" s="190">
        <v>936.92333845999997</v>
      </c>
      <c r="AR31" s="190">
        <v>937.49983326999995</v>
      </c>
      <c r="AS31" s="190">
        <v>941.66505958000005</v>
      </c>
      <c r="AT31" s="190">
        <v>943.06405587999996</v>
      </c>
      <c r="AU31" s="190">
        <v>944.00771727999995</v>
      </c>
      <c r="AV31" s="190">
        <v>943.80035194000004</v>
      </c>
      <c r="AW31" s="190">
        <v>944.35511238000004</v>
      </c>
      <c r="AX31" s="190">
        <v>944.97630676000006</v>
      </c>
      <c r="AY31" s="190">
        <v>945.90209660000005</v>
      </c>
      <c r="AZ31" s="190">
        <v>946.47753777000003</v>
      </c>
      <c r="BA31" s="190">
        <v>946.94079177000003</v>
      </c>
      <c r="BB31" s="190">
        <v>946.83266717000004</v>
      </c>
      <c r="BC31" s="190">
        <v>947.41594039999995</v>
      </c>
      <c r="BD31" s="190">
        <v>948.23142005</v>
      </c>
      <c r="BE31" s="242">
        <v>949.76170000000002</v>
      </c>
      <c r="BF31" s="242">
        <v>950.67960000000005</v>
      </c>
      <c r="BG31" s="242">
        <v>951.46789999999999</v>
      </c>
      <c r="BH31" s="242">
        <v>951.68629999999996</v>
      </c>
      <c r="BI31" s="242">
        <v>952.54520000000002</v>
      </c>
      <c r="BJ31" s="242">
        <v>953.60440000000006</v>
      </c>
      <c r="BK31" s="242">
        <v>955.16110000000003</v>
      </c>
      <c r="BL31" s="242">
        <v>956.39800000000002</v>
      </c>
      <c r="BM31" s="242">
        <v>957.6123</v>
      </c>
      <c r="BN31" s="242">
        <v>958.8048</v>
      </c>
      <c r="BO31" s="242">
        <v>959.97320000000002</v>
      </c>
      <c r="BP31" s="242">
        <v>961.11829999999998</v>
      </c>
      <c r="BQ31" s="242">
        <v>962.28020000000004</v>
      </c>
      <c r="BR31" s="242">
        <v>963.34879999999998</v>
      </c>
      <c r="BS31" s="242">
        <v>964.36410000000001</v>
      </c>
      <c r="BT31" s="242">
        <v>965.3261</v>
      </c>
      <c r="BU31" s="242">
        <v>966.23479999999995</v>
      </c>
      <c r="BV31" s="242">
        <v>967.09029999999996</v>
      </c>
    </row>
    <row r="32" spans="1:74" ht="11.15" customHeight="1" x14ac:dyDescent="0.25">
      <c r="A32" s="117" t="s">
        <v>690</v>
      </c>
      <c r="B32" s="164" t="s">
        <v>423</v>
      </c>
      <c r="C32" s="190">
        <v>1986.8277796</v>
      </c>
      <c r="D32" s="190">
        <v>1990.3753884</v>
      </c>
      <c r="E32" s="190">
        <v>1991.6369027000001</v>
      </c>
      <c r="F32" s="190">
        <v>1985.4419542999999</v>
      </c>
      <c r="G32" s="190">
        <v>1986.0090556</v>
      </c>
      <c r="H32" s="190">
        <v>1988.1678385</v>
      </c>
      <c r="I32" s="190">
        <v>1994.2748184</v>
      </c>
      <c r="J32" s="190">
        <v>1997.8495779</v>
      </c>
      <c r="K32" s="190">
        <v>2001.2486326000001</v>
      </c>
      <c r="L32" s="190">
        <v>2007.5214057999999</v>
      </c>
      <c r="M32" s="190">
        <v>2008.2819829</v>
      </c>
      <c r="N32" s="190">
        <v>2006.5797874</v>
      </c>
      <c r="O32" s="190">
        <v>1974.579571</v>
      </c>
      <c r="P32" s="190">
        <v>1988.8282664999999</v>
      </c>
      <c r="Q32" s="190">
        <v>2021.4906255999999</v>
      </c>
      <c r="R32" s="190">
        <v>2131.9592158</v>
      </c>
      <c r="S32" s="190">
        <v>2156.9044764999999</v>
      </c>
      <c r="T32" s="190">
        <v>2155.7189751999999</v>
      </c>
      <c r="U32" s="190">
        <v>2087.1575969</v>
      </c>
      <c r="V32" s="190">
        <v>2064.6444078999998</v>
      </c>
      <c r="W32" s="190">
        <v>2046.9342932</v>
      </c>
      <c r="X32" s="190">
        <v>1998.4820548</v>
      </c>
      <c r="Y32" s="190">
        <v>2017.0369871</v>
      </c>
      <c r="Z32" s="190">
        <v>2067.0538919999999</v>
      </c>
      <c r="AA32" s="190">
        <v>2250.6626584000001</v>
      </c>
      <c r="AB32" s="190">
        <v>2287.0060920999999</v>
      </c>
      <c r="AC32" s="190">
        <v>2278.2140820999998</v>
      </c>
      <c r="AD32" s="190">
        <v>2142.3876813000002</v>
      </c>
      <c r="AE32" s="190">
        <v>2104.7489937999999</v>
      </c>
      <c r="AF32" s="190">
        <v>2083.3990726000002</v>
      </c>
      <c r="AG32" s="190">
        <v>2096.9128070000002</v>
      </c>
      <c r="AH32" s="190">
        <v>2094.2092517000001</v>
      </c>
      <c r="AI32" s="190">
        <v>2093.863296</v>
      </c>
      <c r="AJ32" s="190">
        <v>2102.3799809000002</v>
      </c>
      <c r="AK32" s="190">
        <v>2101.8704432</v>
      </c>
      <c r="AL32" s="190">
        <v>2098.8397242000001</v>
      </c>
      <c r="AM32" s="190">
        <v>2087.3502518</v>
      </c>
      <c r="AN32" s="190">
        <v>2083.7303490999998</v>
      </c>
      <c r="AO32" s="190">
        <v>2082.0424441</v>
      </c>
      <c r="AP32" s="190">
        <v>2081.0997603999999</v>
      </c>
      <c r="AQ32" s="190">
        <v>2084.1659331000001</v>
      </c>
      <c r="AR32" s="190">
        <v>2090.0541856</v>
      </c>
      <c r="AS32" s="190">
        <v>2105.5672792999999</v>
      </c>
      <c r="AT32" s="190">
        <v>2111.9976207999998</v>
      </c>
      <c r="AU32" s="190">
        <v>2116.1479712999999</v>
      </c>
      <c r="AV32" s="190">
        <v>2114.0906055</v>
      </c>
      <c r="AW32" s="190">
        <v>2116.6267680999999</v>
      </c>
      <c r="AX32" s="190">
        <v>2119.8287338</v>
      </c>
      <c r="AY32" s="190">
        <v>2125.0744755000001</v>
      </c>
      <c r="AZ32" s="190">
        <v>2128.5745673000001</v>
      </c>
      <c r="BA32" s="190">
        <v>2131.7069824</v>
      </c>
      <c r="BB32" s="190">
        <v>2133.4577939000001</v>
      </c>
      <c r="BC32" s="190">
        <v>2136.6153006</v>
      </c>
      <c r="BD32" s="190">
        <v>2140.1655756999999</v>
      </c>
      <c r="BE32" s="242">
        <v>2144.9209999999998</v>
      </c>
      <c r="BF32" s="242">
        <v>2148.6480000000001</v>
      </c>
      <c r="BG32" s="242">
        <v>2152.1579999999999</v>
      </c>
      <c r="BH32" s="242">
        <v>2154.6109999999999</v>
      </c>
      <c r="BI32" s="242">
        <v>2158.3180000000002</v>
      </c>
      <c r="BJ32" s="242">
        <v>2162.4389999999999</v>
      </c>
      <c r="BK32" s="242">
        <v>2167.4609999999998</v>
      </c>
      <c r="BL32" s="242">
        <v>2172.0459999999998</v>
      </c>
      <c r="BM32" s="242">
        <v>2176.6790000000001</v>
      </c>
      <c r="BN32" s="242">
        <v>2181.6149999999998</v>
      </c>
      <c r="BO32" s="242">
        <v>2186.1579999999999</v>
      </c>
      <c r="BP32" s="242">
        <v>2190.56</v>
      </c>
      <c r="BQ32" s="242">
        <v>2194.884</v>
      </c>
      <c r="BR32" s="242">
        <v>2198.9609999999998</v>
      </c>
      <c r="BS32" s="242">
        <v>2202.8519999999999</v>
      </c>
      <c r="BT32" s="242">
        <v>2206.5569999999998</v>
      </c>
      <c r="BU32" s="242">
        <v>2210.0749999999998</v>
      </c>
      <c r="BV32" s="242">
        <v>2213.4079999999999</v>
      </c>
    </row>
    <row r="33" spans="1:74" ht="11.15" customHeight="1" x14ac:dyDescent="0.25">
      <c r="A33" s="117" t="s">
        <v>691</v>
      </c>
      <c r="B33" s="164" t="s">
        <v>424</v>
      </c>
      <c r="C33" s="190">
        <v>1178.2266942000001</v>
      </c>
      <c r="D33" s="190">
        <v>1182.5461456999999</v>
      </c>
      <c r="E33" s="190">
        <v>1184.6239877</v>
      </c>
      <c r="F33" s="190">
        <v>1179.9230778000001</v>
      </c>
      <c r="G33" s="190">
        <v>1180.9205574</v>
      </c>
      <c r="H33" s="190">
        <v>1183.0792841</v>
      </c>
      <c r="I33" s="190">
        <v>1188.3540198999999</v>
      </c>
      <c r="J33" s="190">
        <v>1191.3691693000001</v>
      </c>
      <c r="K33" s="190">
        <v>1194.0794945</v>
      </c>
      <c r="L33" s="190">
        <v>1194.4173198000001</v>
      </c>
      <c r="M33" s="190">
        <v>1198.0687528999999</v>
      </c>
      <c r="N33" s="190">
        <v>1202.9661183000001</v>
      </c>
      <c r="O33" s="190">
        <v>1197.4118033</v>
      </c>
      <c r="P33" s="190">
        <v>1213.5742425999999</v>
      </c>
      <c r="Q33" s="190">
        <v>1239.7558237000001</v>
      </c>
      <c r="R33" s="190">
        <v>1312.6363842999999</v>
      </c>
      <c r="S33" s="190">
        <v>1331.3463706</v>
      </c>
      <c r="T33" s="190">
        <v>1332.5656205</v>
      </c>
      <c r="U33" s="190">
        <v>1286.6614181</v>
      </c>
      <c r="V33" s="190">
        <v>1275.1237318999999</v>
      </c>
      <c r="W33" s="190">
        <v>1268.3198460999999</v>
      </c>
      <c r="X33" s="190">
        <v>1249.9856056000001</v>
      </c>
      <c r="Y33" s="190">
        <v>1264.8474369</v>
      </c>
      <c r="Z33" s="190">
        <v>1296.6411849000001</v>
      </c>
      <c r="AA33" s="190">
        <v>1404.0828747</v>
      </c>
      <c r="AB33" s="190">
        <v>1425.7034372999999</v>
      </c>
      <c r="AC33" s="190">
        <v>1420.2188977999999</v>
      </c>
      <c r="AD33" s="190">
        <v>1337.6587018</v>
      </c>
      <c r="AE33" s="190">
        <v>1315.4418739</v>
      </c>
      <c r="AF33" s="190">
        <v>1303.5978597999999</v>
      </c>
      <c r="AG33" s="190">
        <v>1314.4084981999999</v>
      </c>
      <c r="AH33" s="190">
        <v>1314.0987325999999</v>
      </c>
      <c r="AI33" s="190">
        <v>1314.9504016000001</v>
      </c>
      <c r="AJ33" s="190">
        <v>1321.3432147999999</v>
      </c>
      <c r="AK33" s="190">
        <v>1321.2329711</v>
      </c>
      <c r="AL33" s="190">
        <v>1318.9993801000001</v>
      </c>
      <c r="AM33" s="190">
        <v>1309.9794588</v>
      </c>
      <c r="AN33" s="190">
        <v>1306.9964101</v>
      </c>
      <c r="AO33" s="190">
        <v>1305.3872512</v>
      </c>
      <c r="AP33" s="190">
        <v>1304.2530340000001</v>
      </c>
      <c r="AQ33" s="190">
        <v>1306.0658656000001</v>
      </c>
      <c r="AR33" s="190">
        <v>1309.926798</v>
      </c>
      <c r="AS33" s="190">
        <v>1321.8752996999999</v>
      </c>
      <c r="AT33" s="190">
        <v>1325.3028323999999</v>
      </c>
      <c r="AU33" s="190">
        <v>1326.2488645999999</v>
      </c>
      <c r="AV33" s="190">
        <v>1320.3448582999999</v>
      </c>
      <c r="AW33" s="190">
        <v>1319.6042929</v>
      </c>
      <c r="AX33" s="190">
        <v>1319.6586302999999</v>
      </c>
      <c r="AY33" s="190">
        <v>1321.2157308999999</v>
      </c>
      <c r="AZ33" s="190">
        <v>1322.3289789999999</v>
      </c>
      <c r="BA33" s="190">
        <v>1323.7062349</v>
      </c>
      <c r="BB33" s="190">
        <v>1325.3958536</v>
      </c>
      <c r="BC33" s="190">
        <v>1327.2648588</v>
      </c>
      <c r="BD33" s="190">
        <v>1329.3616053999999</v>
      </c>
      <c r="BE33" s="242">
        <v>1332.248</v>
      </c>
      <c r="BF33" s="242">
        <v>1334.3789999999999</v>
      </c>
      <c r="BG33" s="242">
        <v>1336.316</v>
      </c>
      <c r="BH33" s="242">
        <v>1337.5450000000001</v>
      </c>
      <c r="BI33" s="242">
        <v>1339.482</v>
      </c>
      <c r="BJ33" s="242">
        <v>1341.6110000000001</v>
      </c>
      <c r="BK33" s="242">
        <v>1344.135</v>
      </c>
      <c r="BL33" s="242">
        <v>1346.498</v>
      </c>
      <c r="BM33" s="242">
        <v>1348.903</v>
      </c>
      <c r="BN33" s="242">
        <v>1351.5160000000001</v>
      </c>
      <c r="BO33" s="242">
        <v>1353.877</v>
      </c>
      <c r="BP33" s="242">
        <v>1356.154</v>
      </c>
      <c r="BQ33" s="242">
        <v>1358.3109999999999</v>
      </c>
      <c r="BR33" s="242">
        <v>1360.4449999999999</v>
      </c>
      <c r="BS33" s="242">
        <v>1362.52</v>
      </c>
      <c r="BT33" s="242">
        <v>1364.5360000000001</v>
      </c>
      <c r="BU33" s="242">
        <v>1366.4939999999999</v>
      </c>
      <c r="BV33" s="242">
        <v>1368.394</v>
      </c>
    </row>
    <row r="34" spans="1:74" ht="11.15" customHeight="1" x14ac:dyDescent="0.25">
      <c r="A34" s="117" t="s">
        <v>692</v>
      </c>
      <c r="B34" s="164" t="s">
        <v>425</v>
      </c>
      <c r="C34" s="190">
        <v>2772.0957830000002</v>
      </c>
      <c r="D34" s="190">
        <v>2786.7707974</v>
      </c>
      <c r="E34" s="190">
        <v>2797.6044636000001</v>
      </c>
      <c r="F34" s="190">
        <v>2800.3484705000001</v>
      </c>
      <c r="G34" s="190">
        <v>2806.6856736999998</v>
      </c>
      <c r="H34" s="190">
        <v>2812.3677622</v>
      </c>
      <c r="I34" s="190">
        <v>2814.2817933000001</v>
      </c>
      <c r="J34" s="190">
        <v>2820.9883592000001</v>
      </c>
      <c r="K34" s="190">
        <v>2829.3745174000001</v>
      </c>
      <c r="L34" s="190">
        <v>2843.8700681999999</v>
      </c>
      <c r="M34" s="190">
        <v>2852.2930605000001</v>
      </c>
      <c r="N34" s="190">
        <v>2859.0732948</v>
      </c>
      <c r="O34" s="190">
        <v>2834.2582391000001</v>
      </c>
      <c r="P34" s="190">
        <v>2860.2173560000001</v>
      </c>
      <c r="Q34" s="190">
        <v>2906.9981136000001</v>
      </c>
      <c r="R34" s="190">
        <v>3033.6333436</v>
      </c>
      <c r="S34" s="190">
        <v>3077.7827590000002</v>
      </c>
      <c r="T34" s="190">
        <v>3098.4791915999999</v>
      </c>
      <c r="U34" s="190">
        <v>3071.6616374</v>
      </c>
      <c r="V34" s="190">
        <v>3063.4978569</v>
      </c>
      <c r="W34" s="190">
        <v>3049.9268462</v>
      </c>
      <c r="X34" s="190">
        <v>2976.7768897000001</v>
      </c>
      <c r="Y34" s="190">
        <v>2993.0202055</v>
      </c>
      <c r="Z34" s="190">
        <v>3044.4850778</v>
      </c>
      <c r="AA34" s="190">
        <v>3244.1511255</v>
      </c>
      <c r="AB34" s="190">
        <v>3281.3243968000002</v>
      </c>
      <c r="AC34" s="190">
        <v>3268.9845104000001</v>
      </c>
      <c r="AD34" s="190">
        <v>3115.6004665</v>
      </c>
      <c r="AE34" s="190">
        <v>3072.8825148999999</v>
      </c>
      <c r="AF34" s="190">
        <v>3049.2996555</v>
      </c>
      <c r="AG34" s="190">
        <v>3075.4089794000001</v>
      </c>
      <c r="AH34" s="190">
        <v>3067.1784865</v>
      </c>
      <c r="AI34" s="190">
        <v>3055.1652677000002</v>
      </c>
      <c r="AJ34" s="190">
        <v>3036.5939911999999</v>
      </c>
      <c r="AK34" s="190">
        <v>3019.0968195999999</v>
      </c>
      <c r="AL34" s="190">
        <v>2999.8984209999999</v>
      </c>
      <c r="AM34" s="190">
        <v>2971.3618517</v>
      </c>
      <c r="AN34" s="190">
        <v>2954.4887070999998</v>
      </c>
      <c r="AO34" s="190">
        <v>2941.6420435</v>
      </c>
      <c r="AP34" s="190">
        <v>2932.1910394000001</v>
      </c>
      <c r="AQ34" s="190">
        <v>2927.8704536999999</v>
      </c>
      <c r="AR34" s="190">
        <v>2928.0494649000002</v>
      </c>
      <c r="AS34" s="190">
        <v>2936.3296707999998</v>
      </c>
      <c r="AT34" s="190">
        <v>2942.8066778000002</v>
      </c>
      <c r="AU34" s="190">
        <v>2951.0820835999998</v>
      </c>
      <c r="AV34" s="190">
        <v>2970.0192293999999</v>
      </c>
      <c r="AW34" s="190">
        <v>2975.2439266000001</v>
      </c>
      <c r="AX34" s="190">
        <v>2975.6195164999999</v>
      </c>
      <c r="AY34" s="190">
        <v>2960.8035832999999</v>
      </c>
      <c r="AZ34" s="190">
        <v>2959.2377704</v>
      </c>
      <c r="BA34" s="190">
        <v>2960.5796621</v>
      </c>
      <c r="BB34" s="190">
        <v>2967.6620026000001</v>
      </c>
      <c r="BC34" s="190">
        <v>2972.6947454000001</v>
      </c>
      <c r="BD34" s="190">
        <v>2978.5106344999999</v>
      </c>
      <c r="BE34" s="242">
        <v>2986.9580000000001</v>
      </c>
      <c r="BF34" s="242">
        <v>2992.9540000000002</v>
      </c>
      <c r="BG34" s="242">
        <v>2998.3470000000002</v>
      </c>
      <c r="BH34" s="242">
        <v>3001.87</v>
      </c>
      <c r="BI34" s="242">
        <v>3007.009</v>
      </c>
      <c r="BJ34" s="242">
        <v>3012.4949999999999</v>
      </c>
      <c r="BK34" s="242">
        <v>3018.6439999999998</v>
      </c>
      <c r="BL34" s="242">
        <v>3024.5909999999999</v>
      </c>
      <c r="BM34" s="242">
        <v>3030.65</v>
      </c>
      <c r="BN34" s="242">
        <v>3037.3420000000001</v>
      </c>
      <c r="BO34" s="242">
        <v>3043.2359999999999</v>
      </c>
      <c r="BP34" s="242">
        <v>3048.8510000000001</v>
      </c>
      <c r="BQ34" s="242">
        <v>3053.924</v>
      </c>
      <c r="BR34" s="242">
        <v>3059.181</v>
      </c>
      <c r="BS34" s="242">
        <v>3064.357</v>
      </c>
      <c r="BT34" s="242">
        <v>3069.453</v>
      </c>
      <c r="BU34" s="242">
        <v>3074.4679999999998</v>
      </c>
      <c r="BV34" s="242">
        <v>3079.4029999999998</v>
      </c>
    </row>
    <row r="35" spans="1:74" ht="11.15" customHeight="1" x14ac:dyDescent="0.25">
      <c r="A35" s="117"/>
      <c r="B35" s="129" t="s">
        <v>36</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253"/>
      <c r="BF35" s="253"/>
      <c r="BG35" s="253"/>
      <c r="BH35" s="253"/>
      <c r="BI35" s="253"/>
      <c r="BJ35" s="253"/>
      <c r="BK35" s="253"/>
      <c r="BL35" s="253"/>
      <c r="BM35" s="253"/>
      <c r="BN35" s="253"/>
      <c r="BO35" s="253"/>
      <c r="BP35" s="253"/>
      <c r="BQ35" s="253"/>
      <c r="BR35" s="253"/>
      <c r="BS35" s="253"/>
      <c r="BT35" s="253"/>
      <c r="BU35" s="253"/>
      <c r="BV35" s="253"/>
    </row>
    <row r="36" spans="1:74" ht="11.15" customHeight="1" x14ac:dyDescent="0.25">
      <c r="A36" s="117" t="s">
        <v>693</v>
      </c>
      <c r="B36" s="164" t="s">
        <v>418</v>
      </c>
      <c r="C36" s="190">
        <v>6016.5138827999999</v>
      </c>
      <c r="D36" s="190">
        <v>6019.0431864000002</v>
      </c>
      <c r="E36" s="190">
        <v>6022.1333336999996</v>
      </c>
      <c r="F36" s="190">
        <v>6026.0165729</v>
      </c>
      <c r="G36" s="190">
        <v>6030.1826706000002</v>
      </c>
      <c r="H36" s="190">
        <v>6033.9357728000004</v>
      </c>
      <c r="I36" s="190">
        <v>6036.9175427999999</v>
      </c>
      <c r="J36" s="190">
        <v>6040.1197118</v>
      </c>
      <c r="K36" s="190">
        <v>6044.8715284</v>
      </c>
      <c r="L36" s="190">
        <v>6051.5446081</v>
      </c>
      <c r="M36" s="190">
        <v>6056.6800364999999</v>
      </c>
      <c r="N36" s="190">
        <v>6055.8612660999997</v>
      </c>
      <c r="O36" s="190">
        <v>6046.3655632999998</v>
      </c>
      <c r="P36" s="190">
        <v>6032.2454491999997</v>
      </c>
      <c r="Q36" s="190">
        <v>6019.2472584999996</v>
      </c>
      <c r="R36" s="190">
        <v>6011.823703</v>
      </c>
      <c r="S36" s="190">
        <v>6009.2530033000003</v>
      </c>
      <c r="T36" s="190">
        <v>6009.5197572999996</v>
      </c>
      <c r="U36" s="190">
        <v>6010.9297395000003</v>
      </c>
      <c r="V36" s="190">
        <v>6013.0734319000003</v>
      </c>
      <c r="W36" s="190">
        <v>6015.8624931000004</v>
      </c>
      <c r="X36" s="190">
        <v>6019.1616218999998</v>
      </c>
      <c r="Y36" s="190">
        <v>6022.6476776999998</v>
      </c>
      <c r="Z36" s="190">
        <v>6025.9505601999999</v>
      </c>
      <c r="AA36" s="190">
        <v>6028.9490947000004</v>
      </c>
      <c r="AB36" s="190">
        <v>6032.5178089999999</v>
      </c>
      <c r="AC36" s="190">
        <v>6037.7801562000004</v>
      </c>
      <c r="AD36" s="190">
        <v>6045.4005141999996</v>
      </c>
      <c r="AE36" s="190">
        <v>6054.2069576000004</v>
      </c>
      <c r="AF36" s="190">
        <v>6062.5684855</v>
      </c>
      <c r="AG36" s="190">
        <v>6069.2247096999999</v>
      </c>
      <c r="AH36" s="190">
        <v>6074.3976929</v>
      </c>
      <c r="AI36" s="190">
        <v>6078.6801103999996</v>
      </c>
      <c r="AJ36" s="190">
        <v>6082.6081889999996</v>
      </c>
      <c r="AK36" s="190">
        <v>6086.4923613999999</v>
      </c>
      <c r="AL36" s="190">
        <v>6090.5866119000002</v>
      </c>
      <c r="AM36" s="190">
        <v>6094.9519447000002</v>
      </c>
      <c r="AN36" s="190">
        <v>6098.8774438</v>
      </c>
      <c r="AO36" s="190">
        <v>6101.4592134000004</v>
      </c>
      <c r="AP36" s="190">
        <v>6102.0935994000001</v>
      </c>
      <c r="AQ36" s="190">
        <v>6101.3779144</v>
      </c>
      <c r="AR36" s="190">
        <v>6100.2097130000002</v>
      </c>
      <c r="AS36" s="190">
        <v>6099.2993451000002</v>
      </c>
      <c r="AT36" s="190">
        <v>6098.6083429</v>
      </c>
      <c r="AU36" s="190">
        <v>6097.9110340999996</v>
      </c>
      <c r="AV36" s="190">
        <v>6097.2195921000002</v>
      </c>
      <c r="AW36" s="190">
        <v>6097.4975721999999</v>
      </c>
      <c r="AX36" s="190">
        <v>6099.9463754999997</v>
      </c>
      <c r="AY36" s="190">
        <v>6105.2386699999997</v>
      </c>
      <c r="AZ36" s="190">
        <v>6111.9321917999996</v>
      </c>
      <c r="BA36" s="190">
        <v>6118.0559437000002</v>
      </c>
      <c r="BB36" s="190">
        <v>6122.1717830999996</v>
      </c>
      <c r="BC36" s="190">
        <v>6124.972984</v>
      </c>
      <c r="BD36" s="190">
        <v>6127.6856748999999</v>
      </c>
      <c r="BE36" s="242">
        <v>6131.2439999999997</v>
      </c>
      <c r="BF36" s="242">
        <v>6135.4179999999997</v>
      </c>
      <c r="BG36" s="242">
        <v>6139.6819999999998</v>
      </c>
      <c r="BH36" s="242">
        <v>6143.5959999999995</v>
      </c>
      <c r="BI36" s="242">
        <v>6147.049</v>
      </c>
      <c r="BJ36" s="242">
        <v>6150.0119999999997</v>
      </c>
      <c r="BK36" s="242">
        <v>6152.4979999999996</v>
      </c>
      <c r="BL36" s="242">
        <v>6154.6970000000001</v>
      </c>
      <c r="BM36" s="242">
        <v>6156.8440000000001</v>
      </c>
      <c r="BN36" s="242">
        <v>6159.1120000000001</v>
      </c>
      <c r="BO36" s="242">
        <v>6161.442</v>
      </c>
      <c r="BP36" s="242">
        <v>6163.7139999999999</v>
      </c>
      <c r="BQ36" s="242">
        <v>6165.8410000000003</v>
      </c>
      <c r="BR36" s="242">
        <v>6167.866</v>
      </c>
      <c r="BS36" s="242">
        <v>6169.8630000000003</v>
      </c>
      <c r="BT36" s="242">
        <v>6171.8919999999998</v>
      </c>
      <c r="BU36" s="242">
        <v>6173.951</v>
      </c>
      <c r="BV36" s="242">
        <v>6176.0259999999998</v>
      </c>
    </row>
    <row r="37" spans="1:74" ht="11.15" customHeight="1" x14ac:dyDescent="0.25">
      <c r="A37" s="117" t="s">
        <v>694</v>
      </c>
      <c r="B37" s="164" t="s">
        <v>448</v>
      </c>
      <c r="C37" s="190">
        <v>16337.83985</v>
      </c>
      <c r="D37" s="190">
        <v>16347.999717999999</v>
      </c>
      <c r="E37" s="190">
        <v>16360.045717999999</v>
      </c>
      <c r="F37" s="190">
        <v>16374.596348999999</v>
      </c>
      <c r="G37" s="190">
        <v>16389.550028000001</v>
      </c>
      <c r="H37" s="190">
        <v>16402.125153000001</v>
      </c>
      <c r="I37" s="190">
        <v>16410.725084999998</v>
      </c>
      <c r="J37" s="190">
        <v>16418.493039000001</v>
      </c>
      <c r="K37" s="190">
        <v>16429.757194000002</v>
      </c>
      <c r="L37" s="190">
        <v>16446.222003999999</v>
      </c>
      <c r="M37" s="190">
        <v>16459.097019000001</v>
      </c>
      <c r="N37" s="190">
        <v>16456.968066000001</v>
      </c>
      <c r="O37" s="190">
        <v>16432.326381999999</v>
      </c>
      <c r="P37" s="190">
        <v>16393.284851</v>
      </c>
      <c r="Q37" s="190">
        <v>16351.861768000001</v>
      </c>
      <c r="R37" s="190">
        <v>16317.610484999999</v>
      </c>
      <c r="S37" s="190">
        <v>16290.224582999999</v>
      </c>
      <c r="T37" s="190">
        <v>16266.932697</v>
      </c>
      <c r="U37" s="190">
        <v>16245.331093999999</v>
      </c>
      <c r="V37" s="190">
        <v>16224.486559000001</v>
      </c>
      <c r="W37" s="190">
        <v>16203.833509</v>
      </c>
      <c r="X37" s="190">
        <v>16182.857179000001</v>
      </c>
      <c r="Y37" s="190">
        <v>16161.246085999999</v>
      </c>
      <c r="Z37" s="190">
        <v>16138.739566</v>
      </c>
      <c r="AA37" s="190">
        <v>16115.375166</v>
      </c>
      <c r="AB37" s="190">
        <v>16092.383286</v>
      </c>
      <c r="AC37" s="190">
        <v>16071.292538</v>
      </c>
      <c r="AD37" s="190">
        <v>16053.837008</v>
      </c>
      <c r="AE37" s="190">
        <v>16042.572676</v>
      </c>
      <c r="AF37" s="190">
        <v>16040.260999</v>
      </c>
      <c r="AG37" s="190">
        <v>16048.253127</v>
      </c>
      <c r="AH37" s="190">
        <v>16062.258999</v>
      </c>
      <c r="AI37" s="190">
        <v>16076.57825</v>
      </c>
      <c r="AJ37" s="190">
        <v>16086.883599000001</v>
      </c>
      <c r="AK37" s="190">
        <v>16094.340095</v>
      </c>
      <c r="AL37" s="190">
        <v>16101.485871000001</v>
      </c>
      <c r="AM37" s="190">
        <v>16110.021054999999</v>
      </c>
      <c r="AN37" s="190">
        <v>16118.293750999999</v>
      </c>
      <c r="AO37" s="190">
        <v>16123.814057</v>
      </c>
      <c r="AP37" s="190">
        <v>16124.820095999999</v>
      </c>
      <c r="AQ37" s="190">
        <v>16122.462073000001</v>
      </c>
      <c r="AR37" s="190">
        <v>16118.618218</v>
      </c>
      <c r="AS37" s="190">
        <v>16114.839733000001</v>
      </c>
      <c r="AT37" s="190">
        <v>16111.369701</v>
      </c>
      <c r="AU37" s="190">
        <v>16108.124180000001</v>
      </c>
      <c r="AV37" s="190">
        <v>16105.445924</v>
      </c>
      <c r="AW37" s="190">
        <v>16105.384489</v>
      </c>
      <c r="AX37" s="190">
        <v>16110.416126</v>
      </c>
      <c r="AY37" s="190">
        <v>16121.896515</v>
      </c>
      <c r="AZ37" s="190">
        <v>16136.699035</v>
      </c>
      <c r="BA37" s="190">
        <v>16150.576488000001</v>
      </c>
      <c r="BB37" s="190">
        <v>16160.385845000001</v>
      </c>
      <c r="BC37" s="190">
        <v>16167.400749</v>
      </c>
      <c r="BD37" s="190">
        <v>16173.999008000001</v>
      </c>
      <c r="BE37" s="242">
        <v>16182.05</v>
      </c>
      <c r="BF37" s="242">
        <v>16191.38</v>
      </c>
      <c r="BG37" s="242">
        <v>16201.3</v>
      </c>
      <c r="BH37" s="242">
        <v>16211.18</v>
      </c>
      <c r="BI37" s="242">
        <v>16220.53</v>
      </c>
      <c r="BJ37" s="242">
        <v>16228.93</v>
      </c>
      <c r="BK37" s="242">
        <v>16236.11</v>
      </c>
      <c r="BL37" s="242">
        <v>16242.47</v>
      </c>
      <c r="BM37" s="242">
        <v>16248.61</v>
      </c>
      <c r="BN37" s="242">
        <v>16254.98</v>
      </c>
      <c r="BO37" s="242">
        <v>16261.56</v>
      </c>
      <c r="BP37" s="242">
        <v>16268.21</v>
      </c>
      <c r="BQ37" s="242">
        <v>16274.81</v>
      </c>
      <c r="BR37" s="242">
        <v>16281.36</v>
      </c>
      <c r="BS37" s="242">
        <v>16287.89</v>
      </c>
      <c r="BT37" s="242">
        <v>16294.43</v>
      </c>
      <c r="BU37" s="242">
        <v>16300.96</v>
      </c>
      <c r="BV37" s="242">
        <v>16307.5</v>
      </c>
    </row>
    <row r="38" spans="1:74" ht="11.15" customHeight="1" x14ac:dyDescent="0.25">
      <c r="A38" s="117" t="s">
        <v>695</v>
      </c>
      <c r="B38" s="164" t="s">
        <v>419</v>
      </c>
      <c r="C38" s="190">
        <v>18986.069304000001</v>
      </c>
      <c r="D38" s="190">
        <v>18986.540177999999</v>
      </c>
      <c r="E38" s="190">
        <v>18988.160895000001</v>
      </c>
      <c r="F38" s="190">
        <v>18991.618237999999</v>
      </c>
      <c r="G38" s="190">
        <v>18996.584771999998</v>
      </c>
      <c r="H38" s="190">
        <v>19002.479510000001</v>
      </c>
      <c r="I38" s="190">
        <v>19009.270541000002</v>
      </c>
      <c r="J38" s="190">
        <v>19019.122271</v>
      </c>
      <c r="K38" s="190">
        <v>19034.748181999999</v>
      </c>
      <c r="L38" s="190">
        <v>19055.995375999999</v>
      </c>
      <c r="M38" s="190">
        <v>19071.245429999999</v>
      </c>
      <c r="N38" s="190">
        <v>19066.013543000001</v>
      </c>
      <c r="O38" s="190">
        <v>19031.825223</v>
      </c>
      <c r="P38" s="190">
        <v>18984.247231000001</v>
      </c>
      <c r="Q38" s="190">
        <v>18944.856640000002</v>
      </c>
      <c r="R38" s="190">
        <v>18929.525100999999</v>
      </c>
      <c r="S38" s="190">
        <v>18931.302577999999</v>
      </c>
      <c r="T38" s="190">
        <v>18937.533608999998</v>
      </c>
      <c r="U38" s="190">
        <v>18938.141959</v>
      </c>
      <c r="V38" s="190">
        <v>18933.368284</v>
      </c>
      <c r="W38" s="190">
        <v>18926.032464</v>
      </c>
      <c r="X38" s="190">
        <v>18918.460563000001</v>
      </c>
      <c r="Y38" s="190">
        <v>18911.003386</v>
      </c>
      <c r="Z38" s="190">
        <v>18903.517919999998</v>
      </c>
      <c r="AA38" s="190">
        <v>18896.207455</v>
      </c>
      <c r="AB38" s="190">
        <v>18890.660478000002</v>
      </c>
      <c r="AC38" s="190">
        <v>18888.811781</v>
      </c>
      <c r="AD38" s="190">
        <v>18892.197743000001</v>
      </c>
      <c r="AE38" s="190">
        <v>18900.761104000001</v>
      </c>
      <c r="AF38" s="190">
        <v>18914.046194999999</v>
      </c>
      <c r="AG38" s="190">
        <v>18931.248380000001</v>
      </c>
      <c r="AH38" s="190">
        <v>18950.167161000001</v>
      </c>
      <c r="AI38" s="190">
        <v>18968.253073</v>
      </c>
      <c r="AJ38" s="190">
        <v>18983.729416999999</v>
      </c>
      <c r="AK38" s="190">
        <v>18997.910554999999</v>
      </c>
      <c r="AL38" s="190">
        <v>19012.883615999999</v>
      </c>
      <c r="AM38" s="190">
        <v>19029.804069999998</v>
      </c>
      <c r="AN38" s="190">
        <v>19046.100754999999</v>
      </c>
      <c r="AO38" s="190">
        <v>19058.270853000002</v>
      </c>
      <c r="AP38" s="190">
        <v>19063.865006</v>
      </c>
      <c r="AQ38" s="190">
        <v>19064.647701000002</v>
      </c>
      <c r="AR38" s="190">
        <v>19063.436883999999</v>
      </c>
      <c r="AS38" s="190">
        <v>19062.506453000002</v>
      </c>
      <c r="AT38" s="190">
        <v>19061.954106000001</v>
      </c>
      <c r="AU38" s="190">
        <v>19061.333494999999</v>
      </c>
      <c r="AV38" s="190">
        <v>19060.714993000001</v>
      </c>
      <c r="AW38" s="190">
        <v>19062.235876999999</v>
      </c>
      <c r="AX38" s="190">
        <v>19068.550150999999</v>
      </c>
      <c r="AY38" s="190">
        <v>19081.162121000001</v>
      </c>
      <c r="AZ38" s="190">
        <v>19096.977320000002</v>
      </c>
      <c r="BA38" s="190">
        <v>19111.751585000002</v>
      </c>
      <c r="BB38" s="190">
        <v>19122.408192999999</v>
      </c>
      <c r="BC38" s="190">
        <v>19130.540164999999</v>
      </c>
      <c r="BD38" s="190">
        <v>19138.907963000001</v>
      </c>
      <c r="BE38" s="242">
        <v>19149.62</v>
      </c>
      <c r="BF38" s="242">
        <v>19162.16</v>
      </c>
      <c r="BG38" s="242">
        <v>19175.38</v>
      </c>
      <c r="BH38" s="242">
        <v>19188.22</v>
      </c>
      <c r="BI38" s="242">
        <v>19200.13</v>
      </c>
      <c r="BJ38" s="242">
        <v>19210.66</v>
      </c>
      <c r="BK38" s="242">
        <v>19219.57</v>
      </c>
      <c r="BL38" s="242">
        <v>19227.34</v>
      </c>
      <c r="BM38" s="242">
        <v>19234.650000000001</v>
      </c>
      <c r="BN38" s="242">
        <v>19242.07</v>
      </c>
      <c r="BO38" s="242">
        <v>19249.669999999998</v>
      </c>
      <c r="BP38" s="242">
        <v>19257.419999999998</v>
      </c>
      <c r="BQ38" s="242">
        <v>19265.25</v>
      </c>
      <c r="BR38" s="242">
        <v>19273.060000000001</v>
      </c>
      <c r="BS38" s="242">
        <v>19280.7</v>
      </c>
      <c r="BT38" s="242">
        <v>19288.099999999999</v>
      </c>
      <c r="BU38" s="242">
        <v>19295.3</v>
      </c>
      <c r="BV38" s="242">
        <v>19302.400000000001</v>
      </c>
    </row>
    <row r="39" spans="1:74" ht="11.15" customHeight="1" x14ac:dyDescent="0.25">
      <c r="A39" s="117" t="s">
        <v>696</v>
      </c>
      <c r="B39" s="164" t="s">
        <v>420</v>
      </c>
      <c r="C39" s="190">
        <v>8597.1285621999996</v>
      </c>
      <c r="D39" s="190">
        <v>8601.9410750000006</v>
      </c>
      <c r="E39" s="190">
        <v>8607.5231311000007</v>
      </c>
      <c r="F39" s="190">
        <v>8614.1936851999999</v>
      </c>
      <c r="G39" s="190">
        <v>8621.2960796000007</v>
      </c>
      <c r="H39" s="190">
        <v>8627.9297533999998</v>
      </c>
      <c r="I39" s="190">
        <v>8633.6471597</v>
      </c>
      <c r="J39" s="190">
        <v>8639.8128078999998</v>
      </c>
      <c r="K39" s="190">
        <v>8648.2442212000005</v>
      </c>
      <c r="L39" s="190">
        <v>8659.3876700000001</v>
      </c>
      <c r="M39" s="190">
        <v>8668.2044127000008</v>
      </c>
      <c r="N39" s="190">
        <v>8668.2844545000007</v>
      </c>
      <c r="O39" s="190">
        <v>8655.7163925999994</v>
      </c>
      <c r="P39" s="190">
        <v>8636.5831914999999</v>
      </c>
      <c r="Q39" s="190">
        <v>8619.4664076999998</v>
      </c>
      <c r="R39" s="190">
        <v>8610.7766960000008</v>
      </c>
      <c r="S39" s="190">
        <v>8608.2411040000006</v>
      </c>
      <c r="T39" s="190">
        <v>8607.4157778000008</v>
      </c>
      <c r="U39" s="190">
        <v>8604.7430215999993</v>
      </c>
      <c r="V39" s="190">
        <v>8600.2097725999993</v>
      </c>
      <c r="W39" s="190">
        <v>8594.6891262000008</v>
      </c>
      <c r="X39" s="190">
        <v>8588.9478500000005</v>
      </c>
      <c r="Y39" s="190">
        <v>8583.3274001999998</v>
      </c>
      <c r="Z39" s="190">
        <v>8578.0629048999999</v>
      </c>
      <c r="AA39" s="190">
        <v>8573.4121133000008</v>
      </c>
      <c r="AB39" s="190">
        <v>8569.7232569999996</v>
      </c>
      <c r="AC39" s="190">
        <v>8567.3671883000006</v>
      </c>
      <c r="AD39" s="190">
        <v>8566.7751532999991</v>
      </c>
      <c r="AE39" s="190">
        <v>8568.6199730000008</v>
      </c>
      <c r="AF39" s="190">
        <v>8573.6348622000005</v>
      </c>
      <c r="AG39" s="190">
        <v>8582.1228334000007</v>
      </c>
      <c r="AH39" s="190">
        <v>8592.6660909999991</v>
      </c>
      <c r="AI39" s="190">
        <v>8603.4166373999997</v>
      </c>
      <c r="AJ39" s="190">
        <v>8612.9638582000007</v>
      </c>
      <c r="AK39" s="190">
        <v>8621.6466722000005</v>
      </c>
      <c r="AL39" s="190">
        <v>8630.2413813999992</v>
      </c>
      <c r="AM39" s="190">
        <v>8639.2308861000001</v>
      </c>
      <c r="AN39" s="190">
        <v>8647.9244787999996</v>
      </c>
      <c r="AO39" s="190">
        <v>8655.3380502</v>
      </c>
      <c r="AP39" s="190">
        <v>8660.7905224000006</v>
      </c>
      <c r="AQ39" s="190">
        <v>8664.8129441000001</v>
      </c>
      <c r="AR39" s="190">
        <v>8668.2393953999999</v>
      </c>
      <c r="AS39" s="190">
        <v>8671.7057826</v>
      </c>
      <c r="AT39" s="190">
        <v>8675.0553166999998</v>
      </c>
      <c r="AU39" s="190">
        <v>8677.9330351000008</v>
      </c>
      <c r="AV39" s="190">
        <v>8680.3290008999993</v>
      </c>
      <c r="AW39" s="190">
        <v>8683.6133811</v>
      </c>
      <c r="AX39" s="190">
        <v>8689.5013686000002</v>
      </c>
      <c r="AY39" s="190">
        <v>8699.0278822</v>
      </c>
      <c r="AZ39" s="190">
        <v>8710.5067452999992</v>
      </c>
      <c r="BA39" s="190">
        <v>8721.5715070000006</v>
      </c>
      <c r="BB39" s="190">
        <v>8730.4744413000008</v>
      </c>
      <c r="BC39" s="190">
        <v>8737.9427207999997</v>
      </c>
      <c r="BD39" s="190">
        <v>8745.3222423000007</v>
      </c>
      <c r="BE39" s="242">
        <v>8753.6509999999998</v>
      </c>
      <c r="BF39" s="242">
        <v>8762.7379999999994</v>
      </c>
      <c r="BG39" s="242">
        <v>8772.0830000000005</v>
      </c>
      <c r="BH39" s="242">
        <v>8781.2469999999994</v>
      </c>
      <c r="BI39" s="242">
        <v>8790.0380000000005</v>
      </c>
      <c r="BJ39" s="242">
        <v>8798.3220000000001</v>
      </c>
      <c r="BK39" s="242">
        <v>8806.009</v>
      </c>
      <c r="BL39" s="242">
        <v>8813.17</v>
      </c>
      <c r="BM39" s="242">
        <v>8819.9169999999995</v>
      </c>
      <c r="BN39" s="242">
        <v>8826.3619999999992</v>
      </c>
      <c r="BO39" s="242">
        <v>8832.6129999999994</v>
      </c>
      <c r="BP39" s="242">
        <v>8838.7780000000002</v>
      </c>
      <c r="BQ39" s="242">
        <v>8844.9349999999995</v>
      </c>
      <c r="BR39" s="242">
        <v>8851.0570000000007</v>
      </c>
      <c r="BS39" s="242">
        <v>8857.0849999999991</v>
      </c>
      <c r="BT39" s="242">
        <v>8862.9789999999994</v>
      </c>
      <c r="BU39" s="242">
        <v>8868.7739999999994</v>
      </c>
      <c r="BV39" s="242">
        <v>8874.5169999999998</v>
      </c>
    </row>
    <row r="40" spans="1:74" ht="11.15" customHeight="1" x14ac:dyDescent="0.25">
      <c r="A40" s="117" t="s">
        <v>697</v>
      </c>
      <c r="B40" s="164" t="s">
        <v>421</v>
      </c>
      <c r="C40" s="190">
        <v>25638.735850000001</v>
      </c>
      <c r="D40" s="190">
        <v>25654.174801000001</v>
      </c>
      <c r="E40" s="190">
        <v>25670.720174999999</v>
      </c>
      <c r="F40" s="190">
        <v>25689.189863</v>
      </c>
      <c r="G40" s="190">
        <v>25710.141095999999</v>
      </c>
      <c r="H40" s="190">
        <v>25734.065938</v>
      </c>
      <c r="I40" s="190">
        <v>25761.852842</v>
      </c>
      <c r="J40" s="190">
        <v>25795.975802000001</v>
      </c>
      <c r="K40" s="190">
        <v>25839.305197999998</v>
      </c>
      <c r="L40" s="190">
        <v>25890.703759</v>
      </c>
      <c r="M40" s="190">
        <v>25933.00361</v>
      </c>
      <c r="N40" s="190">
        <v>25945.029225999999</v>
      </c>
      <c r="O40" s="190">
        <v>25915.111011000001</v>
      </c>
      <c r="P40" s="190">
        <v>25869.603091000001</v>
      </c>
      <c r="Q40" s="190">
        <v>25844.365519999999</v>
      </c>
      <c r="R40" s="190">
        <v>25865.305327999999</v>
      </c>
      <c r="S40" s="190">
        <v>25918.517441</v>
      </c>
      <c r="T40" s="190">
        <v>25980.143757999998</v>
      </c>
      <c r="U40" s="190">
        <v>26031.603800000001</v>
      </c>
      <c r="V40" s="190">
        <v>26075.427586000002</v>
      </c>
      <c r="W40" s="190">
        <v>26119.422757</v>
      </c>
      <c r="X40" s="190">
        <v>26169.294355999999</v>
      </c>
      <c r="Y40" s="190">
        <v>26222.337027000001</v>
      </c>
      <c r="Z40" s="190">
        <v>26273.742816000002</v>
      </c>
      <c r="AA40" s="190">
        <v>26320.796846000001</v>
      </c>
      <c r="AB40" s="190">
        <v>26369.156556000002</v>
      </c>
      <c r="AC40" s="190">
        <v>26426.572458999999</v>
      </c>
      <c r="AD40" s="190">
        <v>26497.541310000001</v>
      </c>
      <c r="AE40" s="190">
        <v>26573.544814000001</v>
      </c>
      <c r="AF40" s="190">
        <v>26642.810915999999</v>
      </c>
      <c r="AG40" s="190">
        <v>26696.984956</v>
      </c>
      <c r="AH40" s="190">
        <v>26741.381849000001</v>
      </c>
      <c r="AI40" s="190">
        <v>26784.733908999999</v>
      </c>
      <c r="AJ40" s="190">
        <v>26833.879351</v>
      </c>
      <c r="AK40" s="190">
        <v>26888.080010000001</v>
      </c>
      <c r="AL40" s="190">
        <v>26944.703624000002</v>
      </c>
      <c r="AM40" s="190">
        <v>27001.158273000001</v>
      </c>
      <c r="AN40" s="190">
        <v>27055.013395999998</v>
      </c>
      <c r="AO40" s="190">
        <v>27103.878773</v>
      </c>
      <c r="AP40" s="190">
        <v>27146.194025000001</v>
      </c>
      <c r="AQ40" s="190">
        <v>27183.718136</v>
      </c>
      <c r="AR40" s="190">
        <v>27219.039932</v>
      </c>
      <c r="AS40" s="190">
        <v>27253.958505999999</v>
      </c>
      <c r="AT40" s="190">
        <v>27287.114020000001</v>
      </c>
      <c r="AU40" s="190">
        <v>27316.356902</v>
      </c>
      <c r="AV40" s="190">
        <v>27340.931304000002</v>
      </c>
      <c r="AW40" s="190">
        <v>27365.656258999999</v>
      </c>
      <c r="AX40" s="190">
        <v>27396.744522000001</v>
      </c>
      <c r="AY40" s="190">
        <v>27438.175604</v>
      </c>
      <c r="AZ40" s="190">
        <v>27484.996027000001</v>
      </c>
      <c r="BA40" s="190">
        <v>27530.019069000002</v>
      </c>
      <c r="BB40" s="190">
        <v>27567.906822000001</v>
      </c>
      <c r="BC40" s="190">
        <v>27600.716639999999</v>
      </c>
      <c r="BD40" s="190">
        <v>27632.354692000001</v>
      </c>
      <c r="BE40" s="242">
        <v>27665.86</v>
      </c>
      <c r="BF40" s="242">
        <v>27700.81</v>
      </c>
      <c r="BG40" s="242">
        <v>27735.91</v>
      </c>
      <c r="BH40" s="242">
        <v>27769.99</v>
      </c>
      <c r="BI40" s="242">
        <v>27802.31</v>
      </c>
      <c r="BJ40" s="242">
        <v>27832.240000000002</v>
      </c>
      <c r="BK40" s="242">
        <v>27859.42</v>
      </c>
      <c r="BL40" s="242">
        <v>27884.45</v>
      </c>
      <c r="BM40" s="242">
        <v>27908.18</v>
      </c>
      <c r="BN40" s="242">
        <v>27931.35</v>
      </c>
      <c r="BO40" s="242">
        <v>27954.26</v>
      </c>
      <c r="BP40" s="242">
        <v>27977.119999999999</v>
      </c>
      <c r="BQ40" s="242">
        <v>28000.01</v>
      </c>
      <c r="BR40" s="242">
        <v>28022.62</v>
      </c>
      <c r="BS40" s="242">
        <v>28044.54</v>
      </c>
      <c r="BT40" s="242">
        <v>28065.49</v>
      </c>
      <c r="BU40" s="242">
        <v>28085.71</v>
      </c>
      <c r="BV40" s="242">
        <v>28105.56</v>
      </c>
    </row>
    <row r="41" spans="1:74" ht="11.15" customHeight="1" x14ac:dyDescent="0.25">
      <c r="A41" s="117" t="s">
        <v>698</v>
      </c>
      <c r="B41" s="164" t="s">
        <v>422</v>
      </c>
      <c r="C41" s="190">
        <v>7671.6954727000002</v>
      </c>
      <c r="D41" s="190">
        <v>7678.1470419999996</v>
      </c>
      <c r="E41" s="190">
        <v>7685.4589772999998</v>
      </c>
      <c r="F41" s="190">
        <v>7693.8623477000001</v>
      </c>
      <c r="G41" s="190">
        <v>7702.4786825000001</v>
      </c>
      <c r="H41" s="190">
        <v>7710.1521258000002</v>
      </c>
      <c r="I41" s="190">
        <v>7716.2653866999999</v>
      </c>
      <c r="J41" s="190">
        <v>7722.3554334</v>
      </c>
      <c r="K41" s="190">
        <v>7730.4977988000001</v>
      </c>
      <c r="L41" s="190">
        <v>7741.4059613999998</v>
      </c>
      <c r="M41" s="190">
        <v>7750.3451807000001</v>
      </c>
      <c r="N41" s="190">
        <v>7751.2186615000001</v>
      </c>
      <c r="O41" s="190">
        <v>7740.3954303999999</v>
      </c>
      <c r="P41" s="190">
        <v>7724.1078002000004</v>
      </c>
      <c r="Q41" s="190">
        <v>7711.0539054999999</v>
      </c>
      <c r="R41" s="190">
        <v>7707.6037439000002</v>
      </c>
      <c r="S41" s="190">
        <v>7710.8147646999996</v>
      </c>
      <c r="T41" s="190">
        <v>7715.4162802000001</v>
      </c>
      <c r="U41" s="190">
        <v>7717.2862917000002</v>
      </c>
      <c r="V41" s="190">
        <v>7716.8975577000001</v>
      </c>
      <c r="W41" s="190">
        <v>7715.8715257000003</v>
      </c>
      <c r="X41" s="190">
        <v>7715.4503825000002</v>
      </c>
      <c r="Y41" s="190">
        <v>7715.3592731999997</v>
      </c>
      <c r="Z41" s="190">
        <v>7714.9440820999998</v>
      </c>
      <c r="AA41" s="190">
        <v>7713.8684777999997</v>
      </c>
      <c r="AB41" s="190">
        <v>7713.0672647000001</v>
      </c>
      <c r="AC41" s="190">
        <v>7713.7930317999999</v>
      </c>
      <c r="AD41" s="190">
        <v>7717.0185738</v>
      </c>
      <c r="AE41" s="190">
        <v>7722.5975097</v>
      </c>
      <c r="AF41" s="190">
        <v>7730.1036648999998</v>
      </c>
      <c r="AG41" s="190">
        <v>7739.1067315999999</v>
      </c>
      <c r="AH41" s="190">
        <v>7749.1598713000003</v>
      </c>
      <c r="AI41" s="190">
        <v>7759.8121127000004</v>
      </c>
      <c r="AJ41" s="190">
        <v>7770.6932989999996</v>
      </c>
      <c r="AK41" s="190">
        <v>7781.7565316999999</v>
      </c>
      <c r="AL41" s="190">
        <v>7793.0357267999998</v>
      </c>
      <c r="AM41" s="190">
        <v>7804.4429274000004</v>
      </c>
      <c r="AN41" s="190">
        <v>7815.4026846999996</v>
      </c>
      <c r="AO41" s="190">
        <v>7825.2176768999998</v>
      </c>
      <c r="AP41" s="190">
        <v>7833.4043953</v>
      </c>
      <c r="AQ41" s="190">
        <v>7840.3345841</v>
      </c>
      <c r="AR41" s="190">
        <v>7846.5938004</v>
      </c>
      <c r="AS41" s="190">
        <v>7852.6644309000003</v>
      </c>
      <c r="AT41" s="190">
        <v>7858.61618</v>
      </c>
      <c r="AU41" s="190">
        <v>7864.4155816000002</v>
      </c>
      <c r="AV41" s="190">
        <v>7870.231581</v>
      </c>
      <c r="AW41" s="190">
        <v>7877.0427685000004</v>
      </c>
      <c r="AX41" s="190">
        <v>7886.0301459000002</v>
      </c>
      <c r="AY41" s="190">
        <v>7897.8651645</v>
      </c>
      <c r="AZ41" s="190">
        <v>7911.1810747</v>
      </c>
      <c r="BA41" s="190">
        <v>7924.1015766999999</v>
      </c>
      <c r="BB41" s="190">
        <v>7935.2254675000004</v>
      </c>
      <c r="BC41" s="190">
        <v>7945.0519328</v>
      </c>
      <c r="BD41" s="190">
        <v>7954.5552551000001</v>
      </c>
      <c r="BE41" s="242">
        <v>7964.5110000000004</v>
      </c>
      <c r="BF41" s="242">
        <v>7974.8969999999999</v>
      </c>
      <c r="BG41" s="242">
        <v>7985.4939999999997</v>
      </c>
      <c r="BH41" s="242">
        <v>7996.0659999999998</v>
      </c>
      <c r="BI41" s="242">
        <v>8006.3209999999999</v>
      </c>
      <c r="BJ41" s="242">
        <v>8015.95</v>
      </c>
      <c r="BK41" s="242">
        <v>8024.7470000000003</v>
      </c>
      <c r="BL41" s="242">
        <v>8032.915</v>
      </c>
      <c r="BM41" s="242">
        <v>8040.759</v>
      </c>
      <c r="BN41" s="242">
        <v>8048.5240000000003</v>
      </c>
      <c r="BO41" s="242">
        <v>8056.2070000000003</v>
      </c>
      <c r="BP41" s="242">
        <v>8063.7449999999999</v>
      </c>
      <c r="BQ41" s="242">
        <v>8071.0910000000003</v>
      </c>
      <c r="BR41" s="242">
        <v>8078.2489999999998</v>
      </c>
      <c r="BS41" s="242">
        <v>8085.2389999999996</v>
      </c>
      <c r="BT41" s="242">
        <v>8092.0879999999997</v>
      </c>
      <c r="BU41" s="242">
        <v>8098.8370000000004</v>
      </c>
      <c r="BV41" s="242">
        <v>8105.5379999999996</v>
      </c>
    </row>
    <row r="42" spans="1:74" ht="11.15" customHeight="1" x14ac:dyDescent="0.25">
      <c r="A42" s="117" t="s">
        <v>699</v>
      </c>
      <c r="B42" s="164" t="s">
        <v>423</v>
      </c>
      <c r="C42" s="190">
        <v>14889.098690999999</v>
      </c>
      <c r="D42" s="190">
        <v>14905.264243</v>
      </c>
      <c r="E42" s="190">
        <v>14922.705857000001</v>
      </c>
      <c r="F42" s="190">
        <v>14941.85535</v>
      </c>
      <c r="G42" s="190">
        <v>14961.815031</v>
      </c>
      <c r="H42" s="190">
        <v>14981.354835</v>
      </c>
      <c r="I42" s="190">
        <v>15000.0065</v>
      </c>
      <c r="J42" s="190">
        <v>15020.348974</v>
      </c>
      <c r="K42" s="190">
        <v>15045.72301</v>
      </c>
      <c r="L42" s="190">
        <v>15076.724593000001</v>
      </c>
      <c r="M42" s="190">
        <v>15102.970641</v>
      </c>
      <c r="N42" s="190">
        <v>15111.333301999999</v>
      </c>
      <c r="O42" s="190">
        <v>15094.614619</v>
      </c>
      <c r="P42" s="190">
        <v>15069.336194</v>
      </c>
      <c r="Q42" s="190">
        <v>15057.949521</v>
      </c>
      <c r="R42" s="190">
        <v>15076.523721</v>
      </c>
      <c r="S42" s="190">
        <v>15115.598425</v>
      </c>
      <c r="T42" s="190">
        <v>15159.330888</v>
      </c>
      <c r="U42" s="190">
        <v>15195.396988</v>
      </c>
      <c r="V42" s="190">
        <v>15225.547081000001</v>
      </c>
      <c r="W42" s="190">
        <v>15255.050146</v>
      </c>
      <c r="X42" s="190">
        <v>15287.812125</v>
      </c>
      <c r="Y42" s="190">
        <v>15322.286832</v>
      </c>
      <c r="Z42" s="190">
        <v>15355.565044999999</v>
      </c>
      <c r="AA42" s="190">
        <v>15386.026791</v>
      </c>
      <c r="AB42" s="190">
        <v>15417.209097000001</v>
      </c>
      <c r="AC42" s="190">
        <v>15453.938237</v>
      </c>
      <c r="AD42" s="190">
        <v>15498.978166000001</v>
      </c>
      <c r="AE42" s="190">
        <v>15546.843559000001</v>
      </c>
      <c r="AF42" s="190">
        <v>15589.98677</v>
      </c>
      <c r="AG42" s="190">
        <v>15623.033149999999</v>
      </c>
      <c r="AH42" s="190">
        <v>15649.300028</v>
      </c>
      <c r="AI42" s="190">
        <v>15674.277727000001</v>
      </c>
      <c r="AJ42" s="190">
        <v>15702.307183999999</v>
      </c>
      <c r="AK42" s="190">
        <v>15733.131787</v>
      </c>
      <c r="AL42" s="190">
        <v>15765.345534</v>
      </c>
      <c r="AM42" s="190">
        <v>15797.542888</v>
      </c>
      <c r="AN42" s="190">
        <v>15828.320159000001</v>
      </c>
      <c r="AO42" s="190">
        <v>15856.274122000001</v>
      </c>
      <c r="AP42" s="190">
        <v>15880.488314</v>
      </c>
      <c r="AQ42" s="190">
        <v>15901.993334999999</v>
      </c>
      <c r="AR42" s="190">
        <v>15922.306548</v>
      </c>
      <c r="AS42" s="190">
        <v>15942.512352</v>
      </c>
      <c r="AT42" s="190">
        <v>15961.963281</v>
      </c>
      <c r="AU42" s="190">
        <v>15979.578904</v>
      </c>
      <c r="AV42" s="190">
        <v>15994.995653</v>
      </c>
      <c r="AW42" s="190">
        <v>16010.717409000001</v>
      </c>
      <c r="AX42" s="190">
        <v>16029.96492</v>
      </c>
      <c r="AY42" s="190">
        <v>16054.766922999999</v>
      </c>
      <c r="AZ42" s="190">
        <v>16082.384125</v>
      </c>
      <c r="BA42" s="190">
        <v>16108.885225</v>
      </c>
      <c r="BB42" s="190">
        <v>16131.398854999999</v>
      </c>
      <c r="BC42" s="190">
        <v>16151.293382</v>
      </c>
      <c r="BD42" s="190">
        <v>16170.997108</v>
      </c>
      <c r="BE42" s="242">
        <v>16192.37</v>
      </c>
      <c r="BF42" s="242">
        <v>16214.97</v>
      </c>
      <c r="BG42" s="242">
        <v>16237.82</v>
      </c>
      <c r="BH42" s="242">
        <v>16260.02</v>
      </c>
      <c r="BI42" s="242">
        <v>16281.14</v>
      </c>
      <c r="BJ42" s="242">
        <v>16300.85</v>
      </c>
      <c r="BK42" s="242">
        <v>16318.98</v>
      </c>
      <c r="BL42" s="242">
        <v>16335.85</v>
      </c>
      <c r="BM42" s="242">
        <v>16351.93</v>
      </c>
      <c r="BN42" s="242">
        <v>16367.68</v>
      </c>
      <c r="BO42" s="242">
        <v>16383.59</v>
      </c>
      <c r="BP42" s="242">
        <v>16400.14</v>
      </c>
      <c r="BQ42" s="242">
        <v>16417.63</v>
      </c>
      <c r="BR42" s="242">
        <v>16435.61</v>
      </c>
      <c r="BS42" s="242">
        <v>16453.47</v>
      </c>
      <c r="BT42" s="242">
        <v>16470.73</v>
      </c>
      <c r="BU42" s="242">
        <v>16487.490000000002</v>
      </c>
      <c r="BV42" s="242">
        <v>16504.009999999998</v>
      </c>
    </row>
    <row r="43" spans="1:74" ht="11.15" customHeight="1" x14ac:dyDescent="0.25">
      <c r="A43" s="117" t="s">
        <v>700</v>
      </c>
      <c r="B43" s="164" t="s">
        <v>424</v>
      </c>
      <c r="C43" s="190">
        <v>9252.3243134000004</v>
      </c>
      <c r="D43" s="190">
        <v>9263.5019343999993</v>
      </c>
      <c r="E43" s="190">
        <v>9275.2529493000002</v>
      </c>
      <c r="F43" s="190">
        <v>9287.8885965000009</v>
      </c>
      <c r="G43" s="190">
        <v>9301.2367324999996</v>
      </c>
      <c r="H43" s="190">
        <v>9315.0043681999996</v>
      </c>
      <c r="I43" s="190">
        <v>9329.1914469999992</v>
      </c>
      <c r="J43" s="190">
        <v>9344.9696425000002</v>
      </c>
      <c r="K43" s="190">
        <v>9363.8035605000005</v>
      </c>
      <c r="L43" s="190">
        <v>9385.6572553000005</v>
      </c>
      <c r="M43" s="190">
        <v>9404.4925739999999</v>
      </c>
      <c r="N43" s="190">
        <v>9412.7708117999991</v>
      </c>
      <c r="O43" s="190">
        <v>9406.2199311000004</v>
      </c>
      <c r="P43" s="190">
        <v>9393.6345615999999</v>
      </c>
      <c r="Q43" s="190">
        <v>9387.0759999999991</v>
      </c>
      <c r="R43" s="190">
        <v>9395.2863445999992</v>
      </c>
      <c r="S43" s="190">
        <v>9413.7308995999992</v>
      </c>
      <c r="T43" s="190">
        <v>9434.5557707999997</v>
      </c>
      <c r="U43" s="190">
        <v>9451.6032589999995</v>
      </c>
      <c r="V43" s="190">
        <v>9465.5004458999992</v>
      </c>
      <c r="W43" s="190">
        <v>9478.5706081999997</v>
      </c>
      <c r="X43" s="190">
        <v>9492.5842957999994</v>
      </c>
      <c r="Y43" s="190">
        <v>9507.1011505999995</v>
      </c>
      <c r="Z43" s="190">
        <v>9521.1280876000001</v>
      </c>
      <c r="AA43" s="190">
        <v>9534.1353684000005</v>
      </c>
      <c r="AB43" s="190">
        <v>9547.4466420000008</v>
      </c>
      <c r="AC43" s="190">
        <v>9562.8489038000007</v>
      </c>
      <c r="AD43" s="190">
        <v>9581.5557246000008</v>
      </c>
      <c r="AE43" s="190">
        <v>9602.4869751000006</v>
      </c>
      <c r="AF43" s="190">
        <v>9623.9891009999992</v>
      </c>
      <c r="AG43" s="190">
        <v>9644.7031286000001</v>
      </c>
      <c r="AH43" s="190">
        <v>9664.4484066000005</v>
      </c>
      <c r="AI43" s="190">
        <v>9683.3388639999994</v>
      </c>
      <c r="AJ43" s="190">
        <v>9701.5681987999997</v>
      </c>
      <c r="AK43" s="190">
        <v>9719.6491833</v>
      </c>
      <c r="AL43" s="190">
        <v>9738.1743585999993</v>
      </c>
      <c r="AM43" s="190">
        <v>9757.3621210000001</v>
      </c>
      <c r="AN43" s="190">
        <v>9775.9342892000004</v>
      </c>
      <c r="AO43" s="190">
        <v>9792.2385372999997</v>
      </c>
      <c r="AP43" s="190">
        <v>9805.1920482999994</v>
      </c>
      <c r="AQ43" s="190">
        <v>9815.9900417999997</v>
      </c>
      <c r="AR43" s="190">
        <v>9826.3972463999999</v>
      </c>
      <c r="AS43" s="190">
        <v>9837.6297367999996</v>
      </c>
      <c r="AT43" s="190">
        <v>9848.7089730999996</v>
      </c>
      <c r="AU43" s="190">
        <v>9858.1077614999995</v>
      </c>
      <c r="AV43" s="190">
        <v>9865.0891900999995</v>
      </c>
      <c r="AW43" s="190">
        <v>9872.0774751000008</v>
      </c>
      <c r="AX43" s="190">
        <v>9882.2871147000005</v>
      </c>
      <c r="AY43" s="190">
        <v>9897.8200402000002</v>
      </c>
      <c r="AZ43" s="190">
        <v>9916.3279156000008</v>
      </c>
      <c r="BA43" s="190">
        <v>9934.3498381999998</v>
      </c>
      <c r="BB43" s="190">
        <v>9949.3042867000004</v>
      </c>
      <c r="BC43" s="190">
        <v>9962.1272664000007</v>
      </c>
      <c r="BD43" s="190">
        <v>9974.6341642999996</v>
      </c>
      <c r="BE43" s="242">
        <v>9988.2450000000008</v>
      </c>
      <c r="BF43" s="242">
        <v>10002.799999999999</v>
      </c>
      <c r="BG43" s="242">
        <v>10017.74</v>
      </c>
      <c r="BH43" s="242">
        <v>10032.540000000001</v>
      </c>
      <c r="BI43" s="242">
        <v>10046.870000000001</v>
      </c>
      <c r="BJ43" s="242">
        <v>10060.41</v>
      </c>
      <c r="BK43" s="242">
        <v>10072.99</v>
      </c>
      <c r="BL43" s="242">
        <v>10084.92</v>
      </c>
      <c r="BM43" s="242">
        <v>10096.68</v>
      </c>
      <c r="BN43" s="242">
        <v>10108.61</v>
      </c>
      <c r="BO43" s="242">
        <v>10120.65</v>
      </c>
      <c r="BP43" s="242">
        <v>10132.61</v>
      </c>
      <c r="BQ43" s="242">
        <v>10144.370000000001</v>
      </c>
      <c r="BR43" s="242">
        <v>10156.040000000001</v>
      </c>
      <c r="BS43" s="242">
        <v>10167.790000000001</v>
      </c>
      <c r="BT43" s="242">
        <v>10179.74</v>
      </c>
      <c r="BU43" s="242">
        <v>10191.84</v>
      </c>
      <c r="BV43" s="242">
        <v>10204.030000000001</v>
      </c>
    </row>
    <row r="44" spans="1:74" ht="11.15" customHeight="1" x14ac:dyDescent="0.25">
      <c r="A44" s="117" t="s">
        <v>701</v>
      </c>
      <c r="B44" s="164" t="s">
        <v>425</v>
      </c>
      <c r="C44" s="190">
        <v>18866.829798999999</v>
      </c>
      <c r="D44" s="190">
        <v>18873.171608000001</v>
      </c>
      <c r="E44" s="190">
        <v>18880.998962999998</v>
      </c>
      <c r="F44" s="190">
        <v>18890.955632000001</v>
      </c>
      <c r="G44" s="190">
        <v>18902.066691</v>
      </c>
      <c r="H44" s="190">
        <v>18912.952542999999</v>
      </c>
      <c r="I44" s="190">
        <v>18923.070124999998</v>
      </c>
      <c r="J44" s="190">
        <v>18935.222511</v>
      </c>
      <c r="K44" s="190">
        <v>18953.049307000001</v>
      </c>
      <c r="L44" s="190">
        <v>18977.062286</v>
      </c>
      <c r="M44" s="190">
        <v>18995.261875</v>
      </c>
      <c r="N44" s="190">
        <v>18992.520668000001</v>
      </c>
      <c r="O44" s="190">
        <v>18960.167731000001</v>
      </c>
      <c r="P44" s="190">
        <v>18915.358023000001</v>
      </c>
      <c r="Q44" s="190">
        <v>18881.702979999998</v>
      </c>
      <c r="R44" s="190">
        <v>18876.191860999999</v>
      </c>
      <c r="S44" s="190">
        <v>18889.325226000001</v>
      </c>
      <c r="T44" s="190">
        <v>18904.981462</v>
      </c>
      <c r="U44" s="190">
        <v>18910.701034000002</v>
      </c>
      <c r="V44" s="190">
        <v>18908.672718000002</v>
      </c>
      <c r="W44" s="190">
        <v>18904.747372000002</v>
      </c>
      <c r="X44" s="190">
        <v>18903.315898000001</v>
      </c>
      <c r="Y44" s="190">
        <v>18902.929397</v>
      </c>
      <c r="Z44" s="190">
        <v>18900.679018999999</v>
      </c>
      <c r="AA44" s="190">
        <v>18894.934415</v>
      </c>
      <c r="AB44" s="190">
        <v>18889.179252999998</v>
      </c>
      <c r="AC44" s="190">
        <v>18888.175705000001</v>
      </c>
      <c r="AD44" s="190">
        <v>18895.255665000001</v>
      </c>
      <c r="AE44" s="190">
        <v>18908.029927</v>
      </c>
      <c r="AF44" s="190">
        <v>18922.679005999998</v>
      </c>
      <c r="AG44" s="190">
        <v>18936.154124000001</v>
      </c>
      <c r="AH44" s="190">
        <v>18948.489314999999</v>
      </c>
      <c r="AI44" s="190">
        <v>18960.489315999999</v>
      </c>
      <c r="AJ44" s="190">
        <v>18972.962486</v>
      </c>
      <c r="AK44" s="190">
        <v>18986.731656</v>
      </c>
      <c r="AL44" s="190">
        <v>19002.623275999998</v>
      </c>
      <c r="AM44" s="190">
        <v>19020.752366000001</v>
      </c>
      <c r="AN44" s="190">
        <v>19038.388223999998</v>
      </c>
      <c r="AO44" s="190">
        <v>19052.088716999999</v>
      </c>
      <c r="AP44" s="190">
        <v>19059.466585999999</v>
      </c>
      <c r="AQ44" s="190">
        <v>19062.354066</v>
      </c>
      <c r="AR44" s="190">
        <v>19063.638263000001</v>
      </c>
      <c r="AS44" s="190">
        <v>19065.509872999999</v>
      </c>
      <c r="AT44" s="190">
        <v>19067.373941999998</v>
      </c>
      <c r="AU44" s="190">
        <v>19067.939106000002</v>
      </c>
      <c r="AV44" s="190">
        <v>19066.852212999998</v>
      </c>
      <c r="AW44" s="190">
        <v>19067.512965000002</v>
      </c>
      <c r="AX44" s="190">
        <v>19074.259276000001</v>
      </c>
      <c r="AY44" s="190">
        <v>19089.717879</v>
      </c>
      <c r="AZ44" s="190">
        <v>19109.670771000001</v>
      </c>
      <c r="BA44" s="190">
        <v>19128.188767</v>
      </c>
      <c r="BB44" s="190">
        <v>19140.887214999999</v>
      </c>
      <c r="BC44" s="190">
        <v>19149.559588</v>
      </c>
      <c r="BD44" s="190">
        <v>19157.543892999998</v>
      </c>
      <c r="BE44" s="242">
        <v>19167.439999999999</v>
      </c>
      <c r="BF44" s="242">
        <v>19178.86</v>
      </c>
      <c r="BG44" s="242">
        <v>19190.7</v>
      </c>
      <c r="BH44" s="242">
        <v>19201.98</v>
      </c>
      <c r="BI44" s="242">
        <v>19212.36</v>
      </c>
      <c r="BJ44" s="242">
        <v>19221.62</v>
      </c>
      <c r="BK44" s="242">
        <v>19229.669999999998</v>
      </c>
      <c r="BL44" s="242">
        <v>19236.88</v>
      </c>
      <c r="BM44" s="242">
        <v>19243.73</v>
      </c>
      <c r="BN44" s="242">
        <v>19250.62</v>
      </c>
      <c r="BO44" s="242">
        <v>19257.71</v>
      </c>
      <c r="BP44" s="242">
        <v>19265.07</v>
      </c>
      <c r="BQ44" s="242">
        <v>19272.759999999998</v>
      </c>
      <c r="BR44" s="242">
        <v>19280.759999999998</v>
      </c>
      <c r="BS44" s="242">
        <v>19289.009999999998</v>
      </c>
      <c r="BT44" s="242">
        <v>19297.47</v>
      </c>
      <c r="BU44" s="242">
        <v>19306.060000000001</v>
      </c>
      <c r="BV44" s="242">
        <v>19314.71</v>
      </c>
    </row>
    <row r="45" spans="1:74" ht="11.15" customHeight="1" x14ac:dyDescent="0.25">
      <c r="A45" s="117"/>
      <c r="B45" s="129" t="s">
        <v>702</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254"/>
      <c r="BF45" s="254"/>
      <c r="BG45" s="254"/>
      <c r="BH45" s="254"/>
      <c r="BI45" s="254"/>
      <c r="BJ45" s="254"/>
      <c r="BK45" s="254"/>
      <c r="BL45" s="254"/>
      <c r="BM45" s="254"/>
      <c r="BN45" s="254"/>
      <c r="BO45" s="254"/>
      <c r="BP45" s="254"/>
      <c r="BQ45" s="254"/>
      <c r="BR45" s="254"/>
      <c r="BS45" s="254"/>
      <c r="BT45" s="254"/>
      <c r="BU45" s="254"/>
      <c r="BV45" s="254"/>
    </row>
    <row r="46" spans="1:74" ht="11.15" customHeight="1" x14ac:dyDescent="0.25">
      <c r="A46" s="117" t="s">
        <v>703</v>
      </c>
      <c r="B46" s="164" t="s">
        <v>418</v>
      </c>
      <c r="C46" s="54">
        <v>7.5152061728000001</v>
      </c>
      <c r="D46" s="54">
        <v>7.5227432098999998</v>
      </c>
      <c r="E46" s="54">
        <v>7.5313506173000002</v>
      </c>
      <c r="F46" s="54">
        <v>7.5461395062000003</v>
      </c>
      <c r="G46" s="54">
        <v>7.5530543210000003</v>
      </c>
      <c r="H46" s="54">
        <v>7.5572061728</v>
      </c>
      <c r="I46" s="54">
        <v>7.5545506173000003</v>
      </c>
      <c r="J46" s="54">
        <v>7.5562098764999996</v>
      </c>
      <c r="K46" s="54">
        <v>7.5581395061999999</v>
      </c>
      <c r="L46" s="54">
        <v>7.5605074074000003</v>
      </c>
      <c r="M46" s="54">
        <v>7.5628518518999996</v>
      </c>
      <c r="N46" s="54">
        <v>7.5653407407</v>
      </c>
      <c r="O46" s="54">
        <v>7.7429567901</v>
      </c>
      <c r="P46" s="54">
        <v>7.6144975308999996</v>
      </c>
      <c r="Q46" s="54">
        <v>7.3549456790000001</v>
      </c>
      <c r="R46" s="54">
        <v>6.5489037036999997</v>
      </c>
      <c r="S46" s="54">
        <v>6.3387148148000003</v>
      </c>
      <c r="T46" s="54">
        <v>6.3089814815</v>
      </c>
      <c r="U46" s="54">
        <v>6.7432395062000001</v>
      </c>
      <c r="V46" s="54">
        <v>6.8617654321000003</v>
      </c>
      <c r="W46" s="54">
        <v>6.9480950617000001</v>
      </c>
      <c r="X46" s="54">
        <v>6.9738432099000001</v>
      </c>
      <c r="Y46" s="54">
        <v>7.0170691357999999</v>
      </c>
      <c r="Z46" s="54">
        <v>7.0493876543000002</v>
      </c>
      <c r="AA46" s="54">
        <v>7.0524827160000001</v>
      </c>
      <c r="AB46" s="54">
        <v>7.0767234567999999</v>
      </c>
      <c r="AC46" s="54">
        <v>7.1037938271999996</v>
      </c>
      <c r="AD46" s="54">
        <v>7.1358567901000001</v>
      </c>
      <c r="AE46" s="54">
        <v>7.1669641974999996</v>
      </c>
      <c r="AF46" s="54">
        <v>7.1992790122999999</v>
      </c>
      <c r="AG46" s="54">
        <v>7.2404654320999997</v>
      </c>
      <c r="AH46" s="54">
        <v>7.2694469136000004</v>
      </c>
      <c r="AI46" s="54">
        <v>7.2938876542999997</v>
      </c>
      <c r="AJ46" s="54">
        <v>7.3034904231000004</v>
      </c>
      <c r="AK46" s="54">
        <v>7.3265726058</v>
      </c>
      <c r="AL46" s="54">
        <v>7.3528369712000003</v>
      </c>
      <c r="AM46" s="54">
        <v>7.3934962113999996</v>
      </c>
      <c r="AN46" s="54">
        <v>7.4177154230999998</v>
      </c>
      <c r="AO46" s="54">
        <v>7.4367072982</v>
      </c>
      <c r="AP46" s="54">
        <v>7.4431414325</v>
      </c>
      <c r="AQ46" s="54">
        <v>7.4571764380000003</v>
      </c>
      <c r="AR46" s="54">
        <v>7.4714819103999996</v>
      </c>
      <c r="AS46" s="54">
        <v>7.4871661275000001</v>
      </c>
      <c r="AT46" s="54">
        <v>7.5011813252000001</v>
      </c>
      <c r="AU46" s="54">
        <v>7.5146357813</v>
      </c>
      <c r="AV46" s="54">
        <v>7.5244717799999998</v>
      </c>
      <c r="AW46" s="54">
        <v>7.5390980397999998</v>
      </c>
      <c r="AX46" s="54">
        <v>7.5554568449000001</v>
      </c>
      <c r="AY46" s="54">
        <v>7.5799892919999996</v>
      </c>
      <c r="AZ46" s="54">
        <v>7.5949823652999999</v>
      </c>
      <c r="BA46" s="54">
        <v>7.6068771612999999</v>
      </c>
      <c r="BB46" s="54">
        <v>7.6121582339999998</v>
      </c>
      <c r="BC46" s="54">
        <v>7.6204930601000003</v>
      </c>
      <c r="BD46" s="54">
        <v>7.6283661935999998</v>
      </c>
      <c r="BE46" s="238">
        <v>7.6381730000000001</v>
      </c>
      <c r="BF46" s="238">
        <v>7.6433260000000001</v>
      </c>
      <c r="BG46" s="238">
        <v>7.6462209999999997</v>
      </c>
      <c r="BH46" s="238">
        <v>7.6440409999999996</v>
      </c>
      <c r="BI46" s="238">
        <v>7.6445309999999997</v>
      </c>
      <c r="BJ46" s="238">
        <v>7.6448739999999997</v>
      </c>
      <c r="BK46" s="238">
        <v>7.6453059999999997</v>
      </c>
      <c r="BL46" s="238">
        <v>7.6451799999999999</v>
      </c>
      <c r="BM46" s="238">
        <v>7.6447310000000002</v>
      </c>
      <c r="BN46" s="238">
        <v>7.6437229999999996</v>
      </c>
      <c r="BO46" s="238">
        <v>7.6428060000000002</v>
      </c>
      <c r="BP46" s="238">
        <v>7.6417440000000001</v>
      </c>
      <c r="BQ46" s="238">
        <v>7.640371</v>
      </c>
      <c r="BR46" s="238">
        <v>7.6391419999999997</v>
      </c>
      <c r="BS46" s="238">
        <v>7.6378899999999996</v>
      </c>
      <c r="BT46" s="238">
        <v>7.6366170000000002</v>
      </c>
      <c r="BU46" s="238">
        <v>7.6353220000000004</v>
      </c>
      <c r="BV46" s="238">
        <v>7.6340060000000003</v>
      </c>
    </row>
    <row r="47" spans="1:74" ht="11.15" customHeight="1" x14ac:dyDescent="0.25">
      <c r="A47" s="117" t="s">
        <v>704</v>
      </c>
      <c r="B47" s="164" t="s">
        <v>448</v>
      </c>
      <c r="C47" s="54">
        <v>19.984697530999998</v>
      </c>
      <c r="D47" s="54">
        <v>20.000916049000001</v>
      </c>
      <c r="E47" s="54">
        <v>20.01648642</v>
      </c>
      <c r="F47" s="54">
        <v>20.033779012</v>
      </c>
      <c r="G47" s="54">
        <v>20.046275308999999</v>
      </c>
      <c r="H47" s="54">
        <v>20.056345679</v>
      </c>
      <c r="I47" s="54">
        <v>20.060345679000001</v>
      </c>
      <c r="J47" s="54">
        <v>20.068297530999999</v>
      </c>
      <c r="K47" s="54">
        <v>20.076556790000001</v>
      </c>
      <c r="L47" s="54">
        <v>20.090644443999999</v>
      </c>
      <c r="M47" s="54">
        <v>20.095377778</v>
      </c>
      <c r="N47" s="54">
        <v>20.096277778000001</v>
      </c>
      <c r="O47" s="54">
        <v>20.583270370000001</v>
      </c>
      <c r="P47" s="54">
        <v>20.209059259</v>
      </c>
      <c r="Q47" s="54">
        <v>19.463570369999999</v>
      </c>
      <c r="R47" s="54">
        <v>17.180961728</v>
      </c>
      <c r="S47" s="54">
        <v>16.567298765</v>
      </c>
      <c r="T47" s="54">
        <v>16.456739506000002</v>
      </c>
      <c r="U47" s="54">
        <v>17.627298764999999</v>
      </c>
      <c r="V47" s="54">
        <v>17.939435801999998</v>
      </c>
      <c r="W47" s="54">
        <v>18.171165431999999</v>
      </c>
      <c r="X47" s="54">
        <v>18.266319753000001</v>
      </c>
      <c r="Y47" s="54">
        <v>18.379360494</v>
      </c>
      <c r="Z47" s="54">
        <v>18.454119753000001</v>
      </c>
      <c r="AA47" s="54">
        <v>18.423876542999999</v>
      </c>
      <c r="AB47" s="54">
        <v>18.472113579999998</v>
      </c>
      <c r="AC47" s="54">
        <v>18.532109877</v>
      </c>
      <c r="AD47" s="54">
        <v>18.612102469</v>
      </c>
      <c r="AE47" s="54">
        <v>18.689439505999999</v>
      </c>
      <c r="AF47" s="54">
        <v>18.772358024999999</v>
      </c>
      <c r="AG47" s="54">
        <v>18.854132099000001</v>
      </c>
      <c r="AH47" s="54">
        <v>18.953258025</v>
      </c>
      <c r="AI47" s="54">
        <v>19.063009876999999</v>
      </c>
      <c r="AJ47" s="54">
        <v>19.215740171</v>
      </c>
      <c r="AK47" s="54">
        <v>19.322479486999999</v>
      </c>
      <c r="AL47" s="54">
        <v>19.415580341999998</v>
      </c>
      <c r="AM47" s="54">
        <v>19.491314499000001</v>
      </c>
      <c r="AN47" s="54">
        <v>19.559934608999999</v>
      </c>
      <c r="AO47" s="54">
        <v>19.617712435000001</v>
      </c>
      <c r="AP47" s="54">
        <v>19.644537097000001</v>
      </c>
      <c r="AQ47" s="54">
        <v>19.695713515000001</v>
      </c>
      <c r="AR47" s="54">
        <v>19.751130809999999</v>
      </c>
      <c r="AS47" s="54">
        <v>19.824806356</v>
      </c>
      <c r="AT47" s="54">
        <v>19.878192372000001</v>
      </c>
      <c r="AU47" s="54">
        <v>19.925306233000001</v>
      </c>
      <c r="AV47" s="54">
        <v>19.956780470999998</v>
      </c>
      <c r="AW47" s="54">
        <v>19.998375624000001</v>
      </c>
      <c r="AX47" s="54">
        <v>20.040724222000001</v>
      </c>
      <c r="AY47" s="54">
        <v>20.091061285999999</v>
      </c>
      <c r="AZ47" s="54">
        <v>20.129490513</v>
      </c>
      <c r="BA47" s="54">
        <v>20.163246920999999</v>
      </c>
      <c r="BB47" s="54">
        <v>20.191357458999999</v>
      </c>
      <c r="BC47" s="54">
        <v>20.21649802</v>
      </c>
      <c r="BD47" s="54">
        <v>20.237695552000002</v>
      </c>
      <c r="BE47" s="238">
        <v>20.25666</v>
      </c>
      <c r="BF47" s="238">
        <v>20.268689999999999</v>
      </c>
      <c r="BG47" s="238">
        <v>20.275500000000001</v>
      </c>
      <c r="BH47" s="238">
        <v>20.26953</v>
      </c>
      <c r="BI47" s="238">
        <v>20.271560000000001</v>
      </c>
      <c r="BJ47" s="238">
        <v>20.27402</v>
      </c>
      <c r="BK47" s="238">
        <v>20.279430000000001</v>
      </c>
      <c r="BL47" s="238">
        <v>20.280889999999999</v>
      </c>
      <c r="BM47" s="238">
        <v>20.280909999999999</v>
      </c>
      <c r="BN47" s="238">
        <v>20.2789</v>
      </c>
      <c r="BO47" s="238">
        <v>20.27646</v>
      </c>
      <c r="BP47" s="238">
        <v>20.273019999999999</v>
      </c>
      <c r="BQ47" s="238">
        <v>20.2668</v>
      </c>
      <c r="BR47" s="238">
        <v>20.26268</v>
      </c>
      <c r="BS47" s="238">
        <v>20.258870000000002</v>
      </c>
      <c r="BT47" s="238">
        <v>20.255389999999998</v>
      </c>
      <c r="BU47" s="238">
        <v>20.252220000000001</v>
      </c>
      <c r="BV47" s="238">
        <v>20.249379999999999</v>
      </c>
    </row>
    <row r="48" spans="1:74" ht="11.15" customHeight="1" x14ac:dyDescent="0.25">
      <c r="A48" s="117" t="s">
        <v>705</v>
      </c>
      <c r="B48" s="164" t="s">
        <v>419</v>
      </c>
      <c r="C48" s="54">
        <v>22.277702469000001</v>
      </c>
      <c r="D48" s="54">
        <v>22.286272839999999</v>
      </c>
      <c r="E48" s="54">
        <v>22.295024690999998</v>
      </c>
      <c r="F48" s="54">
        <v>22.307083950999999</v>
      </c>
      <c r="G48" s="54">
        <v>22.313854321000001</v>
      </c>
      <c r="H48" s="54">
        <v>22.318461727999999</v>
      </c>
      <c r="I48" s="54">
        <v>22.318358024999998</v>
      </c>
      <c r="J48" s="54">
        <v>22.320550616999999</v>
      </c>
      <c r="K48" s="54">
        <v>22.322491358000001</v>
      </c>
      <c r="L48" s="54">
        <v>22.328664197999998</v>
      </c>
      <c r="M48" s="54">
        <v>22.326738272</v>
      </c>
      <c r="N48" s="54">
        <v>22.321197530999999</v>
      </c>
      <c r="O48" s="54">
        <v>22.741646914</v>
      </c>
      <c r="P48" s="54">
        <v>22.406672839999999</v>
      </c>
      <c r="Q48" s="54">
        <v>21.745880246999999</v>
      </c>
      <c r="R48" s="54">
        <v>19.686508642</v>
      </c>
      <c r="S48" s="54">
        <v>19.178649383</v>
      </c>
      <c r="T48" s="54">
        <v>19.149541975000002</v>
      </c>
      <c r="U48" s="54">
        <v>20.399517284000002</v>
      </c>
      <c r="V48" s="54">
        <v>20.727665431999998</v>
      </c>
      <c r="W48" s="54">
        <v>20.934317283999999</v>
      </c>
      <c r="X48" s="54">
        <v>20.873344444000001</v>
      </c>
      <c r="Y48" s="54">
        <v>20.9466</v>
      </c>
      <c r="Z48" s="54">
        <v>21.007955555999999</v>
      </c>
      <c r="AA48" s="54">
        <v>21.042448147999998</v>
      </c>
      <c r="AB48" s="54">
        <v>21.091225926</v>
      </c>
      <c r="AC48" s="54">
        <v>21.139325926000001</v>
      </c>
      <c r="AD48" s="54">
        <v>21.173493827000001</v>
      </c>
      <c r="AE48" s="54">
        <v>21.230179012000001</v>
      </c>
      <c r="AF48" s="54">
        <v>21.296127160000001</v>
      </c>
      <c r="AG48" s="54">
        <v>21.379061728</v>
      </c>
      <c r="AH48" s="54">
        <v>21.45774321</v>
      </c>
      <c r="AI48" s="54">
        <v>21.539895061999999</v>
      </c>
      <c r="AJ48" s="54">
        <v>21.637673493000001</v>
      </c>
      <c r="AK48" s="54">
        <v>21.717648928999999</v>
      </c>
      <c r="AL48" s="54">
        <v>21.791977578000001</v>
      </c>
      <c r="AM48" s="54">
        <v>21.865248657999999</v>
      </c>
      <c r="AN48" s="54">
        <v>21.924841820000001</v>
      </c>
      <c r="AO48" s="54">
        <v>21.975346282</v>
      </c>
      <c r="AP48" s="54">
        <v>22.000554498</v>
      </c>
      <c r="AQ48" s="54">
        <v>22.045037219000001</v>
      </c>
      <c r="AR48" s="54">
        <v>22.092586900000001</v>
      </c>
      <c r="AS48" s="54">
        <v>22.159085198</v>
      </c>
      <c r="AT48" s="54">
        <v>22.200857551999999</v>
      </c>
      <c r="AU48" s="54">
        <v>22.233785620999999</v>
      </c>
      <c r="AV48" s="54">
        <v>22.241127439</v>
      </c>
      <c r="AW48" s="54">
        <v>22.268923410999999</v>
      </c>
      <c r="AX48" s="54">
        <v>22.300431572000001</v>
      </c>
      <c r="AY48" s="54">
        <v>22.338954530999999</v>
      </c>
      <c r="AZ48" s="54">
        <v>22.375410110000001</v>
      </c>
      <c r="BA48" s="54">
        <v>22.413100919000001</v>
      </c>
      <c r="BB48" s="54">
        <v>22.462802155999999</v>
      </c>
      <c r="BC48" s="54">
        <v>22.494882027999999</v>
      </c>
      <c r="BD48" s="54">
        <v>22.520115732000001</v>
      </c>
      <c r="BE48" s="238">
        <v>22.537890000000001</v>
      </c>
      <c r="BF48" s="238">
        <v>22.549890000000001</v>
      </c>
      <c r="BG48" s="238">
        <v>22.555499999999999</v>
      </c>
      <c r="BH48" s="238">
        <v>22.5474</v>
      </c>
      <c r="BI48" s="238">
        <v>22.545729999999999</v>
      </c>
      <c r="BJ48" s="238">
        <v>22.543150000000001</v>
      </c>
      <c r="BK48" s="238">
        <v>22.540469999999999</v>
      </c>
      <c r="BL48" s="238">
        <v>22.535509999999999</v>
      </c>
      <c r="BM48" s="238">
        <v>22.529060000000001</v>
      </c>
      <c r="BN48" s="238">
        <v>22.518090000000001</v>
      </c>
      <c r="BO48" s="238">
        <v>22.510929999999998</v>
      </c>
      <c r="BP48" s="238">
        <v>22.504549999999998</v>
      </c>
      <c r="BQ48" s="238">
        <v>22.500769999999999</v>
      </c>
      <c r="BR48" s="238">
        <v>22.494599999999998</v>
      </c>
      <c r="BS48" s="238">
        <v>22.487839999999998</v>
      </c>
      <c r="BT48" s="238">
        <v>22.48049</v>
      </c>
      <c r="BU48" s="238">
        <v>22.472570000000001</v>
      </c>
      <c r="BV48" s="238">
        <v>22.46406</v>
      </c>
    </row>
    <row r="49" spans="1:74" ht="11.15" customHeight="1" x14ac:dyDescent="0.25">
      <c r="A49" s="117" t="s">
        <v>706</v>
      </c>
      <c r="B49" s="164" t="s">
        <v>420</v>
      </c>
      <c r="C49" s="54">
        <v>10.78155679</v>
      </c>
      <c r="D49" s="54">
        <v>10.787386420000001</v>
      </c>
      <c r="E49" s="54">
        <v>10.794956790000001</v>
      </c>
      <c r="F49" s="54">
        <v>10.809196296</v>
      </c>
      <c r="G49" s="54">
        <v>10.816551852</v>
      </c>
      <c r="H49" s="54">
        <v>10.821951852</v>
      </c>
      <c r="I49" s="54">
        <v>10.822107407000001</v>
      </c>
      <c r="J49" s="54">
        <v>10.826062963</v>
      </c>
      <c r="K49" s="54">
        <v>10.830529629999999</v>
      </c>
      <c r="L49" s="54">
        <v>10.839650617</v>
      </c>
      <c r="M49" s="54">
        <v>10.842032099000001</v>
      </c>
      <c r="N49" s="54">
        <v>10.841817283999999</v>
      </c>
      <c r="O49" s="54">
        <v>10.998137036999999</v>
      </c>
      <c r="P49" s="54">
        <v>10.873381480999999</v>
      </c>
      <c r="Q49" s="54">
        <v>10.626681481</v>
      </c>
      <c r="R49" s="54">
        <v>9.8661506173000006</v>
      </c>
      <c r="S49" s="54">
        <v>9.6694765432000001</v>
      </c>
      <c r="T49" s="54">
        <v>9.6447728394999999</v>
      </c>
      <c r="U49" s="54">
        <v>10.068404938</v>
      </c>
      <c r="V49" s="54">
        <v>10.180367901</v>
      </c>
      <c r="W49" s="54">
        <v>10.25702716</v>
      </c>
      <c r="X49" s="54">
        <v>10.259918518999999</v>
      </c>
      <c r="Y49" s="54">
        <v>10.294818519</v>
      </c>
      <c r="Z49" s="54">
        <v>10.323262962999999</v>
      </c>
      <c r="AA49" s="54">
        <v>10.333380246999999</v>
      </c>
      <c r="AB49" s="54">
        <v>10.357817283999999</v>
      </c>
      <c r="AC49" s="54">
        <v>10.384702469</v>
      </c>
      <c r="AD49" s="54">
        <v>10.418603704000001</v>
      </c>
      <c r="AE49" s="54">
        <v>10.446959259</v>
      </c>
      <c r="AF49" s="54">
        <v>10.474337037</v>
      </c>
      <c r="AG49" s="54">
        <v>10.500633333</v>
      </c>
      <c r="AH49" s="54">
        <v>10.526133333000001</v>
      </c>
      <c r="AI49" s="54">
        <v>10.550733333</v>
      </c>
      <c r="AJ49" s="54">
        <v>10.571627074</v>
      </c>
      <c r="AK49" s="54">
        <v>10.596531768</v>
      </c>
      <c r="AL49" s="54">
        <v>10.622641158</v>
      </c>
      <c r="AM49" s="54">
        <v>10.655779148000001</v>
      </c>
      <c r="AN49" s="54">
        <v>10.679929997</v>
      </c>
      <c r="AO49" s="54">
        <v>10.700917609999999</v>
      </c>
      <c r="AP49" s="54">
        <v>10.71259203</v>
      </c>
      <c r="AQ49" s="54">
        <v>10.731865640000001</v>
      </c>
      <c r="AR49" s="54">
        <v>10.752588484</v>
      </c>
      <c r="AS49" s="54">
        <v>10.774491353</v>
      </c>
      <c r="AT49" s="54">
        <v>10.798314566</v>
      </c>
      <c r="AU49" s="54">
        <v>10.823788916</v>
      </c>
      <c r="AV49" s="54">
        <v>10.857492164</v>
      </c>
      <c r="AW49" s="54">
        <v>10.881335468</v>
      </c>
      <c r="AX49" s="54">
        <v>10.901896587</v>
      </c>
      <c r="AY49" s="54">
        <v>10.917355746</v>
      </c>
      <c r="AZ49" s="54">
        <v>10.932717330999999</v>
      </c>
      <c r="BA49" s="54">
        <v>10.946161564000001</v>
      </c>
      <c r="BB49" s="54">
        <v>10.956155452000001</v>
      </c>
      <c r="BC49" s="54">
        <v>10.966914729000001</v>
      </c>
      <c r="BD49" s="54">
        <v>10.976906400000001</v>
      </c>
      <c r="BE49" s="238">
        <v>10.98873</v>
      </c>
      <c r="BF49" s="238">
        <v>10.995240000000001</v>
      </c>
      <c r="BG49" s="238">
        <v>10.999029999999999</v>
      </c>
      <c r="BH49" s="238">
        <v>10.99779</v>
      </c>
      <c r="BI49" s="238">
        <v>10.99789</v>
      </c>
      <c r="BJ49" s="238">
        <v>10.997030000000001</v>
      </c>
      <c r="BK49" s="238">
        <v>10.994059999999999</v>
      </c>
      <c r="BL49" s="238">
        <v>10.99211</v>
      </c>
      <c r="BM49" s="238">
        <v>10.99004</v>
      </c>
      <c r="BN49" s="238">
        <v>10.98725</v>
      </c>
      <c r="BO49" s="238">
        <v>10.985379999999999</v>
      </c>
      <c r="BP49" s="238">
        <v>10.983840000000001</v>
      </c>
      <c r="BQ49" s="238">
        <v>10.983449999999999</v>
      </c>
      <c r="BR49" s="238">
        <v>10.98194</v>
      </c>
      <c r="BS49" s="238">
        <v>10.980130000000001</v>
      </c>
      <c r="BT49" s="238">
        <v>10.97803</v>
      </c>
      <c r="BU49" s="238">
        <v>10.975630000000001</v>
      </c>
      <c r="BV49" s="238">
        <v>10.972939999999999</v>
      </c>
    </row>
    <row r="50" spans="1:74" ht="11.15" customHeight="1" x14ac:dyDescent="0.25">
      <c r="A50" s="117" t="s">
        <v>707</v>
      </c>
      <c r="B50" s="164" t="s">
        <v>421</v>
      </c>
      <c r="C50" s="54">
        <v>28.989417284000002</v>
      </c>
      <c r="D50" s="54">
        <v>29.035343210000001</v>
      </c>
      <c r="E50" s="54">
        <v>29.074839506</v>
      </c>
      <c r="F50" s="54">
        <v>29.100903704</v>
      </c>
      <c r="G50" s="54">
        <v>29.132792593000001</v>
      </c>
      <c r="H50" s="54">
        <v>29.163503704</v>
      </c>
      <c r="I50" s="54">
        <v>29.190488889000001</v>
      </c>
      <c r="J50" s="54">
        <v>29.220755556</v>
      </c>
      <c r="K50" s="54">
        <v>29.251755555999999</v>
      </c>
      <c r="L50" s="54">
        <v>29.293024690999999</v>
      </c>
      <c r="M50" s="54">
        <v>29.318339506000001</v>
      </c>
      <c r="N50" s="54">
        <v>29.337235801999999</v>
      </c>
      <c r="O50" s="54">
        <v>29.815180247000001</v>
      </c>
      <c r="P50" s="54">
        <v>29.472139506000001</v>
      </c>
      <c r="Q50" s="54">
        <v>28.773580247000002</v>
      </c>
      <c r="R50" s="54">
        <v>26.594880246999999</v>
      </c>
      <c r="S50" s="54">
        <v>26.028750617</v>
      </c>
      <c r="T50" s="54">
        <v>25.950569135999999</v>
      </c>
      <c r="U50" s="54">
        <v>27.119269136</v>
      </c>
      <c r="V50" s="54">
        <v>27.447783951000002</v>
      </c>
      <c r="W50" s="54">
        <v>27.695046913999999</v>
      </c>
      <c r="X50" s="54">
        <v>27.783038271999999</v>
      </c>
      <c r="Y50" s="54">
        <v>27.926312346</v>
      </c>
      <c r="Z50" s="54">
        <v>28.046849383000001</v>
      </c>
      <c r="AA50" s="54">
        <v>28.113750617000001</v>
      </c>
      <c r="AB50" s="54">
        <v>28.211987654000001</v>
      </c>
      <c r="AC50" s="54">
        <v>28.310661727999999</v>
      </c>
      <c r="AD50" s="54">
        <v>28.39214321</v>
      </c>
      <c r="AE50" s="54">
        <v>28.50491358</v>
      </c>
      <c r="AF50" s="54">
        <v>28.631343210000001</v>
      </c>
      <c r="AG50" s="54">
        <v>28.797822222000001</v>
      </c>
      <c r="AH50" s="54">
        <v>28.931777778000001</v>
      </c>
      <c r="AI50" s="54">
        <v>29.0596</v>
      </c>
      <c r="AJ50" s="54">
        <v>29.179234956999998</v>
      </c>
      <c r="AK50" s="54">
        <v>29.296330961999999</v>
      </c>
      <c r="AL50" s="54">
        <v>29.408834080999998</v>
      </c>
      <c r="AM50" s="54">
        <v>29.517585343</v>
      </c>
      <c r="AN50" s="54">
        <v>29.620271923000001</v>
      </c>
      <c r="AO50" s="54">
        <v>29.717734848999999</v>
      </c>
      <c r="AP50" s="54">
        <v>29.800391579999999</v>
      </c>
      <c r="AQ50" s="54">
        <v>29.894594101999999</v>
      </c>
      <c r="AR50" s="54">
        <v>29.990759874999998</v>
      </c>
      <c r="AS50" s="54">
        <v>30.109868995999999</v>
      </c>
      <c r="AT50" s="54">
        <v>30.194226198999999</v>
      </c>
      <c r="AU50" s="54">
        <v>30.26481158</v>
      </c>
      <c r="AV50" s="54">
        <v>30.297119425999998</v>
      </c>
      <c r="AW50" s="54">
        <v>30.358540451</v>
      </c>
      <c r="AX50" s="54">
        <v>30.424568941</v>
      </c>
      <c r="AY50" s="54">
        <v>30.506492398999999</v>
      </c>
      <c r="AZ50" s="54">
        <v>30.573270190999999</v>
      </c>
      <c r="BA50" s="54">
        <v>30.636189820999999</v>
      </c>
      <c r="BB50" s="54">
        <v>30.698460598</v>
      </c>
      <c r="BC50" s="54">
        <v>30.751256922</v>
      </c>
      <c r="BD50" s="54">
        <v>30.797788101999998</v>
      </c>
      <c r="BE50" s="238">
        <v>30.84151</v>
      </c>
      <c r="BF50" s="238">
        <v>30.872920000000001</v>
      </c>
      <c r="BG50" s="238">
        <v>30.895479999999999</v>
      </c>
      <c r="BH50" s="238">
        <v>30.903030000000001</v>
      </c>
      <c r="BI50" s="238">
        <v>30.912489999999998</v>
      </c>
      <c r="BJ50" s="238">
        <v>30.91771</v>
      </c>
      <c r="BK50" s="238">
        <v>30.911809999999999</v>
      </c>
      <c r="BL50" s="238">
        <v>30.913709999999998</v>
      </c>
      <c r="BM50" s="238">
        <v>30.916540000000001</v>
      </c>
      <c r="BN50" s="238">
        <v>30.921610000000001</v>
      </c>
      <c r="BO50" s="238">
        <v>30.925270000000001</v>
      </c>
      <c r="BP50" s="238">
        <v>30.92886</v>
      </c>
      <c r="BQ50" s="238">
        <v>30.932020000000001</v>
      </c>
      <c r="BR50" s="238">
        <v>30.93571</v>
      </c>
      <c r="BS50" s="238">
        <v>30.93957</v>
      </c>
      <c r="BT50" s="238">
        <v>30.943619999999999</v>
      </c>
      <c r="BU50" s="238">
        <v>30.947839999999999</v>
      </c>
      <c r="BV50" s="238">
        <v>30.95224</v>
      </c>
    </row>
    <row r="51" spans="1:74" ht="11.15" customHeight="1" x14ac:dyDescent="0.25">
      <c r="A51" s="117" t="s">
        <v>708</v>
      </c>
      <c r="B51" s="164" t="s">
        <v>422</v>
      </c>
      <c r="C51" s="54">
        <v>8.2632123456999995</v>
      </c>
      <c r="D51" s="54">
        <v>8.2739975308999991</v>
      </c>
      <c r="E51" s="54">
        <v>8.2833901235000003</v>
      </c>
      <c r="F51" s="54">
        <v>8.2894641974999992</v>
      </c>
      <c r="G51" s="54">
        <v>8.2975160494000004</v>
      </c>
      <c r="H51" s="54">
        <v>8.3056197531000002</v>
      </c>
      <c r="I51" s="54">
        <v>8.3177358024999997</v>
      </c>
      <c r="J51" s="54">
        <v>8.3229728395000002</v>
      </c>
      <c r="K51" s="54">
        <v>8.3252913579999994</v>
      </c>
      <c r="L51" s="54">
        <v>8.3179999999999996</v>
      </c>
      <c r="M51" s="54">
        <v>8.3194999999999997</v>
      </c>
      <c r="N51" s="54">
        <v>8.3231000000000002</v>
      </c>
      <c r="O51" s="54">
        <v>8.4579209876999997</v>
      </c>
      <c r="P51" s="54">
        <v>8.3688802468999999</v>
      </c>
      <c r="Q51" s="54">
        <v>8.1850987653999994</v>
      </c>
      <c r="R51" s="54">
        <v>7.5982160494000004</v>
      </c>
      <c r="S51" s="54">
        <v>7.4562234568000001</v>
      </c>
      <c r="T51" s="54">
        <v>7.4507604937999998</v>
      </c>
      <c r="U51" s="54">
        <v>7.8002814814999999</v>
      </c>
      <c r="V51" s="54">
        <v>7.9040370370000002</v>
      </c>
      <c r="W51" s="54">
        <v>7.9804814815</v>
      </c>
      <c r="X51" s="54">
        <v>8.0074814814999993</v>
      </c>
      <c r="Y51" s="54">
        <v>8.0459037037000005</v>
      </c>
      <c r="Z51" s="54">
        <v>8.0736148148000009</v>
      </c>
      <c r="AA51" s="54">
        <v>8.0770197531000001</v>
      </c>
      <c r="AB51" s="54">
        <v>8.0935049383000006</v>
      </c>
      <c r="AC51" s="54">
        <v>8.1094753086000004</v>
      </c>
      <c r="AD51" s="54">
        <v>8.1173604937999997</v>
      </c>
      <c r="AE51" s="54">
        <v>8.1379790123000006</v>
      </c>
      <c r="AF51" s="54">
        <v>8.1637604937999999</v>
      </c>
      <c r="AG51" s="54">
        <v>8.2038901235000008</v>
      </c>
      <c r="AH51" s="54">
        <v>8.2331086419999995</v>
      </c>
      <c r="AI51" s="54">
        <v>8.2606012345999993</v>
      </c>
      <c r="AJ51" s="54">
        <v>8.2801329604999996</v>
      </c>
      <c r="AK51" s="54">
        <v>8.3088499068000008</v>
      </c>
      <c r="AL51" s="54">
        <v>8.3405171327000005</v>
      </c>
      <c r="AM51" s="54">
        <v>8.3873445413999992</v>
      </c>
      <c r="AN51" s="54">
        <v>8.4157548991999995</v>
      </c>
      <c r="AO51" s="54">
        <v>8.4379581092000002</v>
      </c>
      <c r="AP51" s="54">
        <v>8.4428826547</v>
      </c>
      <c r="AQ51" s="54">
        <v>8.4609752068000006</v>
      </c>
      <c r="AR51" s="54">
        <v>8.4811642488000007</v>
      </c>
      <c r="AS51" s="54">
        <v>8.5086586893000007</v>
      </c>
      <c r="AT51" s="54">
        <v>8.5291340295999998</v>
      </c>
      <c r="AU51" s="54">
        <v>8.5477991784</v>
      </c>
      <c r="AV51" s="54">
        <v>8.5618388741999993</v>
      </c>
      <c r="AW51" s="54">
        <v>8.5789950858000008</v>
      </c>
      <c r="AX51" s="54">
        <v>8.5964525520000006</v>
      </c>
      <c r="AY51" s="54">
        <v>8.6159450791999994</v>
      </c>
      <c r="AZ51" s="54">
        <v>8.6327046993999996</v>
      </c>
      <c r="BA51" s="54">
        <v>8.6484652193000002</v>
      </c>
      <c r="BB51" s="54">
        <v>8.6650349255000005</v>
      </c>
      <c r="BC51" s="54">
        <v>8.6774410296000006</v>
      </c>
      <c r="BD51" s="54">
        <v>8.6874918181999998</v>
      </c>
      <c r="BE51" s="238">
        <v>8.6957199999999997</v>
      </c>
      <c r="BF51" s="238">
        <v>8.7006610000000002</v>
      </c>
      <c r="BG51" s="238">
        <v>8.7028459999999992</v>
      </c>
      <c r="BH51" s="238">
        <v>8.700329</v>
      </c>
      <c r="BI51" s="238">
        <v>8.6984650000000006</v>
      </c>
      <c r="BJ51" s="238">
        <v>8.6953049999999994</v>
      </c>
      <c r="BK51" s="238">
        <v>8.6883320000000008</v>
      </c>
      <c r="BL51" s="238">
        <v>8.6844719999999995</v>
      </c>
      <c r="BM51" s="238">
        <v>8.6812059999999995</v>
      </c>
      <c r="BN51" s="238">
        <v>8.6789660000000008</v>
      </c>
      <c r="BO51" s="238">
        <v>8.6765629999999998</v>
      </c>
      <c r="BP51" s="238">
        <v>8.6744299999999992</v>
      </c>
      <c r="BQ51" s="238">
        <v>8.6731470000000002</v>
      </c>
      <c r="BR51" s="238">
        <v>8.6711179999999999</v>
      </c>
      <c r="BS51" s="238">
        <v>8.6689240000000005</v>
      </c>
      <c r="BT51" s="238">
        <v>8.6665650000000003</v>
      </c>
      <c r="BU51" s="238">
        <v>8.66404</v>
      </c>
      <c r="BV51" s="238">
        <v>8.6613500000000005</v>
      </c>
    </row>
    <row r="52" spans="1:74" ht="11.15" customHeight="1" x14ac:dyDescent="0.25">
      <c r="A52" s="117" t="s">
        <v>709</v>
      </c>
      <c r="B52" s="164" t="s">
        <v>423</v>
      </c>
      <c r="C52" s="54">
        <v>17.660660493999998</v>
      </c>
      <c r="D52" s="54">
        <v>17.688312346</v>
      </c>
      <c r="E52" s="54">
        <v>17.714827159999999</v>
      </c>
      <c r="F52" s="54">
        <v>17.738723456999999</v>
      </c>
      <c r="G52" s="54">
        <v>17.764075308999999</v>
      </c>
      <c r="H52" s="54">
        <v>17.789401235</v>
      </c>
      <c r="I52" s="54">
        <v>17.818824691</v>
      </c>
      <c r="J52" s="54">
        <v>17.841006173</v>
      </c>
      <c r="K52" s="54">
        <v>17.860069136</v>
      </c>
      <c r="L52" s="54">
        <v>17.873944443999999</v>
      </c>
      <c r="M52" s="54">
        <v>17.888322221999999</v>
      </c>
      <c r="N52" s="54">
        <v>17.901133333000001</v>
      </c>
      <c r="O52" s="54">
        <v>18.161261727999999</v>
      </c>
      <c r="P52" s="54">
        <v>17.984276543</v>
      </c>
      <c r="Q52" s="54">
        <v>17.619061727999998</v>
      </c>
      <c r="R52" s="54">
        <v>16.495311110999999</v>
      </c>
      <c r="S52" s="54">
        <v>16.181366666999999</v>
      </c>
      <c r="T52" s="54">
        <v>16.106922222000001</v>
      </c>
      <c r="U52" s="54">
        <v>16.624674074000001</v>
      </c>
      <c r="V52" s="54">
        <v>16.764707407</v>
      </c>
      <c r="W52" s="54">
        <v>16.879718519000001</v>
      </c>
      <c r="X52" s="54">
        <v>16.955796295999999</v>
      </c>
      <c r="Y52" s="54">
        <v>17.031196296000001</v>
      </c>
      <c r="Z52" s="54">
        <v>17.092007407000001</v>
      </c>
      <c r="AA52" s="54">
        <v>17.104422222</v>
      </c>
      <c r="AB52" s="54">
        <v>17.161411111</v>
      </c>
      <c r="AC52" s="54">
        <v>17.229166667000001</v>
      </c>
      <c r="AD52" s="54">
        <v>17.322212346000001</v>
      </c>
      <c r="AE52" s="54">
        <v>17.400608642000002</v>
      </c>
      <c r="AF52" s="54">
        <v>17.478879012</v>
      </c>
      <c r="AG52" s="54">
        <v>17.549137037000001</v>
      </c>
      <c r="AH52" s="54">
        <v>17.633070369999999</v>
      </c>
      <c r="AI52" s="54">
        <v>17.722792593000001</v>
      </c>
      <c r="AJ52" s="54">
        <v>17.836732774000001</v>
      </c>
      <c r="AK52" s="54">
        <v>17.924210971000001</v>
      </c>
      <c r="AL52" s="54">
        <v>18.003656254999999</v>
      </c>
      <c r="AM52" s="54">
        <v>18.068935368999998</v>
      </c>
      <c r="AN52" s="54">
        <v>18.136914768</v>
      </c>
      <c r="AO52" s="54">
        <v>18.201461197</v>
      </c>
      <c r="AP52" s="54">
        <v>18.250376345999999</v>
      </c>
      <c r="AQ52" s="54">
        <v>18.317205564999998</v>
      </c>
      <c r="AR52" s="54">
        <v>18.389750543000002</v>
      </c>
      <c r="AS52" s="54">
        <v>18.485829895999998</v>
      </c>
      <c r="AT52" s="54">
        <v>18.556442434000001</v>
      </c>
      <c r="AU52" s="54">
        <v>18.619406772000001</v>
      </c>
      <c r="AV52" s="54">
        <v>18.667687533999999</v>
      </c>
      <c r="AW52" s="54">
        <v>18.720632001999999</v>
      </c>
      <c r="AX52" s="54">
        <v>18.771204801</v>
      </c>
      <c r="AY52" s="54">
        <v>18.819639034000001</v>
      </c>
      <c r="AZ52" s="54">
        <v>18.865293667</v>
      </c>
      <c r="BA52" s="54">
        <v>18.908401804</v>
      </c>
      <c r="BB52" s="54">
        <v>18.954522175000001</v>
      </c>
      <c r="BC52" s="54">
        <v>18.988368268999999</v>
      </c>
      <c r="BD52" s="54">
        <v>19.015498819000001</v>
      </c>
      <c r="BE52" s="238">
        <v>19.033449999999998</v>
      </c>
      <c r="BF52" s="238">
        <v>19.048999999999999</v>
      </c>
      <c r="BG52" s="238">
        <v>19.059670000000001</v>
      </c>
      <c r="BH52" s="238">
        <v>19.061</v>
      </c>
      <c r="BI52" s="238">
        <v>19.065300000000001</v>
      </c>
      <c r="BJ52" s="238">
        <v>19.068090000000002</v>
      </c>
      <c r="BK52" s="238">
        <v>19.06596</v>
      </c>
      <c r="BL52" s="238">
        <v>19.06831</v>
      </c>
      <c r="BM52" s="238">
        <v>19.071719999999999</v>
      </c>
      <c r="BN52" s="238">
        <v>19.077850000000002</v>
      </c>
      <c r="BO52" s="238">
        <v>19.082139999999999</v>
      </c>
      <c r="BP52" s="238">
        <v>19.08624</v>
      </c>
      <c r="BQ52" s="238">
        <v>19.09019</v>
      </c>
      <c r="BR52" s="238">
        <v>19.093910000000001</v>
      </c>
      <c r="BS52" s="238">
        <v>19.097429999999999</v>
      </c>
      <c r="BT52" s="238">
        <v>19.100739999999998</v>
      </c>
      <c r="BU52" s="238">
        <v>19.103840000000002</v>
      </c>
      <c r="BV52" s="238">
        <v>19.106750000000002</v>
      </c>
    </row>
    <row r="53" spans="1:74" ht="11.15" customHeight="1" x14ac:dyDescent="0.25">
      <c r="A53" s="117" t="s">
        <v>710</v>
      </c>
      <c r="B53" s="164" t="s">
        <v>424</v>
      </c>
      <c r="C53" s="54">
        <v>10.980603704</v>
      </c>
      <c r="D53" s="54">
        <v>11.003792593</v>
      </c>
      <c r="E53" s="54">
        <v>11.025703704</v>
      </c>
      <c r="F53" s="54">
        <v>11.042608641999999</v>
      </c>
      <c r="G53" s="54">
        <v>11.064760494</v>
      </c>
      <c r="H53" s="54">
        <v>11.088430863999999</v>
      </c>
      <c r="I53" s="54">
        <v>11.118449383</v>
      </c>
      <c r="J53" s="54">
        <v>11.141534568000001</v>
      </c>
      <c r="K53" s="54">
        <v>11.162516049000001</v>
      </c>
      <c r="L53" s="54">
        <v>11.182707407000001</v>
      </c>
      <c r="M53" s="54">
        <v>11.198496296</v>
      </c>
      <c r="N53" s="54">
        <v>11.211196296000001</v>
      </c>
      <c r="O53" s="54">
        <v>11.396501235000001</v>
      </c>
      <c r="P53" s="54">
        <v>11.271253086</v>
      </c>
      <c r="Q53" s="54">
        <v>11.011145679</v>
      </c>
      <c r="R53" s="54">
        <v>10.191961728000001</v>
      </c>
      <c r="S53" s="54">
        <v>9.9802987654000006</v>
      </c>
      <c r="T53" s="54">
        <v>9.9519395062000005</v>
      </c>
      <c r="U53" s="54">
        <v>10.389649383</v>
      </c>
      <c r="V53" s="54">
        <v>10.515823457</v>
      </c>
      <c r="W53" s="54">
        <v>10.613227159999999</v>
      </c>
      <c r="X53" s="54">
        <v>10.656754320999999</v>
      </c>
      <c r="Y53" s="54">
        <v>10.715446913999999</v>
      </c>
      <c r="Z53" s="54">
        <v>10.764198765</v>
      </c>
      <c r="AA53" s="54">
        <v>10.780002468999999</v>
      </c>
      <c r="AB53" s="54">
        <v>10.826128395</v>
      </c>
      <c r="AC53" s="54">
        <v>10.879569136000001</v>
      </c>
      <c r="AD53" s="54">
        <v>10.950606173000001</v>
      </c>
      <c r="AE53" s="54">
        <v>11.010965432000001</v>
      </c>
      <c r="AF53" s="54">
        <v>11.070928394999999</v>
      </c>
      <c r="AG53" s="54">
        <v>11.134648148</v>
      </c>
      <c r="AH53" s="54">
        <v>11.190703704000001</v>
      </c>
      <c r="AI53" s="54">
        <v>11.243248147999999</v>
      </c>
      <c r="AJ53" s="54">
        <v>11.288050746</v>
      </c>
      <c r="AK53" s="54">
        <v>11.33674602</v>
      </c>
      <c r="AL53" s="54">
        <v>11.385103235000001</v>
      </c>
      <c r="AM53" s="54">
        <v>11.438489474000001</v>
      </c>
      <c r="AN53" s="54">
        <v>11.482145257999999</v>
      </c>
      <c r="AO53" s="54">
        <v>11.521437670999999</v>
      </c>
      <c r="AP53" s="54">
        <v>11.555890122999999</v>
      </c>
      <c r="AQ53" s="54">
        <v>11.586813233000001</v>
      </c>
      <c r="AR53" s="54">
        <v>11.613730413000001</v>
      </c>
      <c r="AS53" s="54">
        <v>11.630823301</v>
      </c>
      <c r="AT53" s="54">
        <v>11.654092392000001</v>
      </c>
      <c r="AU53" s="54">
        <v>11.677719325</v>
      </c>
      <c r="AV53" s="54">
        <v>11.700722114</v>
      </c>
      <c r="AW53" s="54">
        <v>11.725801218999999</v>
      </c>
      <c r="AX53" s="54">
        <v>11.751974654</v>
      </c>
      <c r="AY53" s="54">
        <v>11.783512098999999</v>
      </c>
      <c r="AZ53" s="54">
        <v>11.808671935</v>
      </c>
      <c r="BA53" s="54">
        <v>11.831723842000001</v>
      </c>
      <c r="BB53" s="54">
        <v>11.852211581000001</v>
      </c>
      <c r="BC53" s="54">
        <v>11.871389807</v>
      </c>
      <c r="BD53" s="54">
        <v>11.888802282</v>
      </c>
      <c r="BE53" s="238">
        <v>11.906829999999999</v>
      </c>
      <c r="BF53" s="238">
        <v>11.91892</v>
      </c>
      <c r="BG53" s="238">
        <v>11.92747</v>
      </c>
      <c r="BH53" s="238">
        <v>11.929779999999999</v>
      </c>
      <c r="BI53" s="238">
        <v>11.933249999999999</v>
      </c>
      <c r="BJ53" s="238">
        <v>11.935180000000001</v>
      </c>
      <c r="BK53" s="238">
        <v>11.93263</v>
      </c>
      <c r="BL53" s="238">
        <v>11.9337</v>
      </c>
      <c r="BM53" s="238">
        <v>11.935460000000001</v>
      </c>
      <c r="BN53" s="238">
        <v>11.939069999999999</v>
      </c>
      <c r="BO53" s="238">
        <v>11.94129</v>
      </c>
      <c r="BP53" s="238">
        <v>11.943300000000001</v>
      </c>
      <c r="BQ53" s="238">
        <v>11.94439</v>
      </c>
      <c r="BR53" s="238">
        <v>11.946529999999999</v>
      </c>
      <c r="BS53" s="238">
        <v>11.949</v>
      </c>
      <c r="BT53" s="238">
        <v>11.95181</v>
      </c>
      <c r="BU53" s="238">
        <v>11.95495</v>
      </c>
      <c r="BV53" s="238">
        <v>11.95842</v>
      </c>
    </row>
    <row r="54" spans="1:74" ht="11.15" customHeight="1" x14ac:dyDescent="0.25">
      <c r="A54" s="118" t="s">
        <v>711</v>
      </c>
      <c r="B54" s="165" t="s">
        <v>425</v>
      </c>
      <c r="C54" s="55">
        <v>23.674287654</v>
      </c>
      <c r="D54" s="55">
        <v>23.699080247000001</v>
      </c>
      <c r="E54" s="55">
        <v>23.726832098999999</v>
      </c>
      <c r="F54" s="55">
        <v>23.760560494</v>
      </c>
      <c r="G54" s="55">
        <v>23.791967901</v>
      </c>
      <c r="H54" s="55">
        <v>23.824071605</v>
      </c>
      <c r="I54" s="55">
        <v>23.858190123</v>
      </c>
      <c r="J54" s="55">
        <v>23.890697531000001</v>
      </c>
      <c r="K54" s="55">
        <v>23.922912346</v>
      </c>
      <c r="L54" s="55">
        <v>23.957846914000001</v>
      </c>
      <c r="M54" s="55">
        <v>23.987217284</v>
      </c>
      <c r="N54" s="55">
        <v>24.014035801999999</v>
      </c>
      <c r="O54" s="55">
        <v>24.520509876999999</v>
      </c>
      <c r="P54" s="55">
        <v>24.180569135999999</v>
      </c>
      <c r="Q54" s="55">
        <v>23.476420988000001</v>
      </c>
      <c r="R54" s="55">
        <v>21.328717284</v>
      </c>
      <c r="S54" s="55">
        <v>20.705665432</v>
      </c>
      <c r="T54" s="55">
        <v>20.527917284000001</v>
      </c>
      <c r="U54" s="55">
        <v>21.446188888999998</v>
      </c>
      <c r="V54" s="55">
        <v>21.671011110999999</v>
      </c>
      <c r="W54" s="55">
        <v>21.853100000000001</v>
      </c>
      <c r="X54" s="55">
        <v>21.983487654000001</v>
      </c>
      <c r="Y54" s="55">
        <v>22.086835802</v>
      </c>
      <c r="Z54" s="55">
        <v>22.154176542999998</v>
      </c>
      <c r="AA54" s="55">
        <v>22.072670370000001</v>
      </c>
      <c r="AB54" s="55">
        <v>22.152625925999999</v>
      </c>
      <c r="AC54" s="55">
        <v>22.281203703999999</v>
      </c>
      <c r="AD54" s="55">
        <v>22.535272840000001</v>
      </c>
      <c r="AE54" s="55">
        <v>22.70344321</v>
      </c>
      <c r="AF54" s="55">
        <v>22.862583951000001</v>
      </c>
      <c r="AG54" s="55">
        <v>23.009495061999999</v>
      </c>
      <c r="AH54" s="55">
        <v>23.152976543000001</v>
      </c>
      <c r="AI54" s="55">
        <v>23.289828395000001</v>
      </c>
      <c r="AJ54" s="55">
        <v>23.426067</v>
      </c>
      <c r="AK54" s="55">
        <v>23.545147306</v>
      </c>
      <c r="AL54" s="55">
        <v>23.653085694000001</v>
      </c>
      <c r="AM54" s="55">
        <v>23.744517929000001</v>
      </c>
      <c r="AN54" s="55">
        <v>23.834195660999999</v>
      </c>
      <c r="AO54" s="55">
        <v>23.916754653000002</v>
      </c>
      <c r="AP54" s="55">
        <v>23.989081112000001</v>
      </c>
      <c r="AQ54" s="55">
        <v>24.059737968</v>
      </c>
      <c r="AR54" s="55">
        <v>24.125611428999999</v>
      </c>
      <c r="AS54" s="55">
        <v>24.181515724</v>
      </c>
      <c r="AT54" s="55">
        <v>24.241711721000001</v>
      </c>
      <c r="AU54" s="55">
        <v>24.301013651000002</v>
      </c>
      <c r="AV54" s="55">
        <v>24.364288934000001</v>
      </c>
      <c r="AW54" s="55">
        <v>24.418152160999998</v>
      </c>
      <c r="AX54" s="55">
        <v>24.467470753000001</v>
      </c>
      <c r="AY54" s="55">
        <v>24.507388824</v>
      </c>
      <c r="AZ54" s="55">
        <v>24.551260062000001</v>
      </c>
      <c r="BA54" s="55">
        <v>24.594228578999999</v>
      </c>
      <c r="BB54" s="55">
        <v>24.644633342999999</v>
      </c>
      <c r="BC54" s="55">
        <v>24.679542197</v>
      </c>
      <c r="BD54" s="55">
        <v>24.707294105999999</v>
      </c>
      <c r="BE54" s="255">
        <v>24.727730000000001</v>
      </c>
      <c r="BF54" s="255">
        <v>24.741289999999999</v>
      </c>
      <c r="BG54" s="255">
        <v>24.747800000000002</v>
      </c>
      <c r="BH54" s="255">
        <v>24.739619999999999</v>
      </c>
      <c r="BI54" s="255">
        <v>24.7378</v>
      </c>
      <c r="BJ54" s="255">
        <v>24.734670000000001</v>
      </c>
      <c r="BK54" s="255">
        <v>24.727599999999999</v>
      </c>
      <c r="BL54" s="255">
        <v>24.723880000000001</v>
      </c>
      <c r="BM54" s="255">
        <v>24.720839999999999</v>
      </c>
      <c r="BN54" s="255">
        <v>24.720669999999998</v>
      </c>
      <c r="BO54" s="255">
        <v>24.717379999999999</v>
      </c>
      <c r="BP54" s="255">
        <v>24.713139999999999</v>
      </c>
      <c r="BQ54" s="255">
        <v>24.705780000000001</v>
      </c>
      <c r="BR54" s="255">
        <v>24.701280000000001</v>
      </c>
      <c r="BS54" s="255">
        <v>24.697479999999999</v>
      </c>
      <c r="BT54" s="255">
        <v>24.69436</v>
      </c>
      <c r="BU54" s="255">
        <v>24.691939999999999</v>
      </c>
      <c r="BV54" s="255">
        <v>24.690200000000001</v>
      </c>
    </row>
    <row r="55" spans="1:74" ht="12" customHeight="1" x14ac:dyDescent="0.25">
      <c r="A55" s="117"/>
      <c r="B55" s="629" t="s">
        <v>790</v>
      </c>
      <c r="C55" s="630"/>
      <c r="D55" s="630"/>
      <c r="E55" s="630"/>
      <c r="F55" s="630"/>
      <c r="G55" s="630"/>
      <c r="H55" s="630"/>
      <c r="I55" s="630"/>
      <c r="J55" s="630"/>
      <c r="K55" s="630"/>
      <c r="L55" s="630"/>
      <c r="M55" s="630"/>
      <c r="N55" s="630"/>
      <c r="O55" s="630"/>
      <c r="P55" s="630"/>
      <c r="Q55" s="630"/>
      <c r="BD55" s="256"/>
      <c r="BE55" s="256"/>
      <c r="BF55" s="256"/>
    </row>
    <row r="56" spans="1:74" s="355" customFormat="1" ht="12" customHeight="1" x14ac:dyDescent="0.25">
      <c r="A56" s="354"/>
      <c r="B56" s="649" t="str">
        <f>"Notes: "&amp;"EIA completed modeling and analysis for this report on " &amp;Dates!D2&amp;"."</f>
        <v>Notes: EIA completed modeling and analysis for this report on Tuesday July 6, 2023.</v>
      </c>
      <c r="C56" s="671"/>
      <c r="D56" s="671"/>
      <c r="E56" s="671"/>
      <c r="F56" s="671"/>
      <c r="G56" s="671"/>
      <c r="H56" s="671"/>
      <c r="I56" s="671"/>
      <c r="J56" s="671"/>
      <c r="K56" s="671"/>
      <c r="L56" s="671"/>
      <c r="M56" s="671"/>
      <c r="N56" s="671"/>
      <c r="O56" s="671"/>
      <c r="P56" s="671"/>
      <c r="Q56" s="650"/>
      <c r="AY56" s="376"/>
      <c r="AZ56" s="376"/>
      <c r="BA56" s="376"/>
      <c r="BB56" s="376"/>
      <c r="BC56" s="376"/>
      <c r="BD56" s="529"/>
      <c r="BE56" s="529"/>
      <c r="BF56" s="529"/>
      <c r="BG56" s="529"/>
      <c r="BH56" s="376"/>
      <c r="BI56" s="376"/>
      <c r="BJ56" s="376"/>
    </row>
    <row r="57" spans="1:74" s="355" customFormat="1" ht="12" customHeight="1" x14ac:dyDescent="0.25">
      <c r="A57" s="354"/>
      <c r="B57" s="622" t="s">
        <v>338</v>
      </c>
      <c r="C57" s="621"/>
      <c r="D57" s="621"/>
      <c r="E57" s="621"/>
      <c r="F57" s="621"/>
      <c r="G57" s="621"/>
      <c r="H57" s="621"/>
      <c r="I57" s="621"/>
      <c r="J57" s="621"/>
      <c r="K57" s="621"/>
      <c r="L57" s="621"/>
      <c r="M57" s="621"/>
      <c r="N57" s="621"/>
      <c r="O57" s="621"/>
      <c r="P57" s="621"/>
      <c r="Q57" s="621"/>
      <c r="AY57" s="376"/>
      <c r="AZ57" s="376"/>
      <c r="BA57" s="376"/>
      <c r="BB57" s="376"/>
      <c r="BC57" s="376"/>
      <c r="BD57" s="529"/>
      <c r="BE57" s="529"/>
      <c r="BF57" s="529"/>
      <c r="BG57" s="529"/>
      <c r="BH57" s="376"/>
      <c r="BI57" s="376"/>
      <c r="BJ57" s="376"/>
    </row>
    <row r="58" spans="1:74" s="355" customFormat="1" ht="12" customHeight="1" x14ac:dyDescent="0.25">
      <c r="A58" s="354"/>
      <c r="B58" s="617" t="s">
        <v>840</v>
      </c>
      <c r="C58" s="614"/>
      <c r="D58" s="614"/>
      <c r="E58" s="614"/>
      <c r="F58" s="614"/>
      <c r="G58" s="614"/>
      <c r="H58" s="614"/>
      <c r="I58" s="614"/>
      <c r="J58" s="614"/>
      <c r="K58" s="614"/>
      <c r="L58" s="614"/>
      <c r="M58" s="614"/>
      <c r="N58" s="614"/>
      <c r="O58" s="614"/>
      <c r="P58" s="614"/>
      <c r="Q58" s="608"/>
      <c r="AY58" s="376"/>
      <c r="AZ58" s="376"/>
      <c r="BA58" s="376"/>
      <c r="BB58" s="376"/>
      <c r="BC58" s="376"/>
      <c r="BD58" s="529"/>
      <c r="BE58" s="529"/>
      <c r="BF58" s="529"/>
      <c r="BG58" s="529"/>
      <c r="BH58" s="376"/>
      <c r="BI58" s="376"/>
      <c r="BJ58" s="376"/>
    </row>
    <row r="59" spans="1:74" s="355" customFormat="1" ht="12" customHeight="1" x14ac:dyDescent="0.25">
      <c r="A59" s="354"/>
      <c r="B59" s="667" t="s">
        <v>841</v>
      </c>
      <c r="C59" s="608"/>
      <c r="D59" s="608"/>
      <c r="E59" s="608"/>
      <c r="F59" s="608"/>
      <c r="G59" s="608"/>
      <c r="H59" s="608"/>
      <c r="I59" s="608"/>
      <c r="J59" s="608"/>
      <c r="K59" s="608"/>
      <c r="L59" s="608"/>
      <c r="M59" s="608"/>
      <c r="N59" s="608"/>
      <c r="O59" s="608"/>
      <c r="P59" s="608"/>
      <c r="Q59" s="608"/>
      <c r="AY59" s="376"/>
      <c r="AZ59" s="376"/>
      <c r="BA59" s="376"/>
      <c r="BB59" s="376"/>
      <c r="BC59" s="376"/>
      <c r="BD59" s="529"/>
      <c r="BE59" s="529"/>
      <c r="BF59" s="529"/>
      <c r="BG59" s="529"/>
      <c r="BH59" s="376"/>
      <c r="BI59" s="376"/>
      <c r="BJ59" s="376"/>
    </row>
    <row r="60" spans="1:74" s="355" customFormat="1" ht="12" customHeight="1" x14ac:dyDescent="0.25">
      <c r="A60" s="354"/>
      <c r="B60" s="615" t="s">
        <v>2</v>
      </c>
      <c r="C60" s="614"/>
      <c r="D60" s="614"/>
      <c r="E60" s="614"/>
      <c r="F60" s="614"/>
      <c r="G60" s="614"/>
      <c r="H60" s="614"/>
      <c r="I60" s="614"/>
      <c r="J60" s="614"/>
      <c r="K60" s="614"/>
      <c r="L60" s="614"/>
      <c r="M60" s="614"/>
      <c r="N60" s="614"/>
      <c r="O60" s="614"/>
      <c r="P60" s="614"/>
      <c r="Q60" s="608"/>
      <c r="AY60" s="376"/>
      <c r="AZ60" s="376"/>
      <c r="BA60" s="376"/>
      <c r="BB60" s="376"/>
      <c r="BC60" s="376"/>
      <c r="BD60" s="529"/>
      <c r="BE60" s="529"/>
      <c r="BF60" s="529"/>
      <c r="BG60" s="376"/>
      <c r="BH60" s="376"/>
      <c r="BI60" s="376"/>
      <c r="BJ60" s="376"/>
    </row>
    <row r="61" spans="1:74" s="355" customFormat="1" ht="12" customHeight="1" x14ac:dyDescent="0.25">
      <c r="A61" s="354"/>
      <c r="B61" s="617" t="s">
        <v>813</v>
      </c>
      <c r="C61" s="618"/>
      <c r="D61" s="618"/>
      <c r="E61" s="618"/>
      <c r="F61" s="618"/>
      <c r="G61" s="618"/>
      <c r="H61" s="618"/>
      <c r="I61" s="618"/>
      <c r="J61" s="618"/>
      <c r="K61" s="618"/>
      <c r="L61" s="618"/>
      <c r="M61" s="618"/>
      <c r="N61" s="618"/>
      <c r="O61" s="618"/>
      <c r="P61" s="618"/>
      <c r="Q61" s="608"/>
      <c r="AY61" s="376"/>
      <c r="AZ61" s="376"/>
      <c r="BA61" s="376"/>
      <c r="BB61" s="376"/>
      <c r="BC61" s="376"/>
      <c r="BD61" s="529"/>
      <c r="BE61" s="529"/>
      <c r="BF61" s="529"/>
      <c r="BG61" s="376"/>
      <c r="BH61" s="376"/>
      <c r="BI61" s="376"/>
      <c r="BJ61" s="376"/>
    </row>
    <row r="62" spans="1:74" s="355" customFormat="1" ht="12" customHeight="1" x14ac:dyDescent="0.25">
      <c r="A62" s="322"/>
      <c r="B62" s="619" t="s">
        <v>1281</v>
      </c>
      <c r="C62" s="608"/>
      <c r="D62" s="608"/>
      <c r="E62" s="608"/>
      <c r="F62" s="608"/>
      <c r="G62" s="608"/>
      <c r="H62" s="608"/>
      <c r="I62" s="608"/>
      <c r="J62" s="608"/>
      <c r="K62" s="608"/>
      <c r="L62" s="608"/>
      <c r="M62" s="608"/>
      <c r="N62" s="608"/>
      <c r="O62" s="608"/>
      <c r="P62" s="608"/>
      <c r="Q62" s="608"/>
      <c r="AY62" s="376"/>
      <c r="AZ62" s="376"/>
      <c r="BA62" s="376"/>
      <c r="BB62" s="376"/>
      <c r="BC62" s="376"/>
      <c r="BD62" s="529"/>
      <c r="BE62" s="529"/>
      <c r="BF62" s="529"/>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1" sqref="B1:AL1"/>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31" customWidth="1"/>
    <col min="59" max="62" width="6.54296875" style="250" customWidth="1"/>
    <col min="63" max="74" width="6.54296875" style="151" customWidth="1"/>
    <col min="75" max="16384" width="9.54296875" style="151"/>
  </cols>
  <sheetData>
    <row r="1" spans="1:74" ht="13.4" customHeight="1" x14ac:dyDescent="0.3">
      <c r="A1" s="633" t="s">
        <v>774</v>
      </c>
      <c r="B1" s="702" t="s">
        <v>1271</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row>
    <row r="2" spans="1:74" s="152" customFormat="1" ht="13.4" customHeight="1" x14ac:dyDescent="0.25">
      <c r="A2" s="634"/>
      <c r="B2" s="554" t="str">
        <f>"U.S. Energy Information Administration  |  Short-Term Energy Outlook  - "&amp;Dates!D1</f>
        <v>U.S. Energy Information Administration  |  Short-Term Energy Outlook  - July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Y2" s="374"/>
      <c r="AZ2" s="374"/>
      <c r="BA2" s="374"/>
      <c r="BB2" s="374"/>
      <c r="BC2" s="374"/>
      <c r="BD2" s="532"/>
      <c r="BE2" s="532"/>
      <c r="BF2" s="532"/>
      <c r="BG2" s="374"/>
      <c r="BH2" s="374"/>
      <c r="BI2" s="374"/>
      <c r="BJ2" s="374"/>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ht="10.5"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7"/>
      <c r="B5" s="153" t="s">
        <v>152</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30"/>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64</v>
      </c>
      <c r="B6" s="166" t="s">
        <v>418</v>
      </c>
      <c r="C6" s="207">
        <v>1220.6092369</v>
      </c>
      <c r="D6" s="207">
        <v>1030.3528235000001</v>
      </c>
      <c r="E6" s="207">
        <v>976.02661223999996</v>
      </c>
      <c r="F6" s="207">
        <v>527.70283096000003</v>
      </c>
      <c r="G6" s="207">
        <v>313.34076004000002</v>
      </c>
      <c r="H6" s="207">
        <v>55.718790376000001</v>
      </c>
      <c r="I6" s="207">
        <v>1.7675246238</v>
      </c>
      <c r="J6" s="207">
        <v>15.914453234</v>
      </c>
      <c r="K6" s="207">
        <v>117.61866207</v>
      </c>
      <c r="L6" s="207">
        <v>388.09090070000002</v>
      </c>
      <c r="M6" s="207">
        <v>830.67711802999997</v>
      </c>
      <c r="N6" s="207">
        <v>1060.1992562999999</v>
      </c>
      <c r="O6" s="207">
        <v>1032.0332355</v>
      </c>
      <c r="P6" s="207">
        <v>923.77098990000002</v>
      </c>
      <c r="Q6" s="207">
        <v>778.05979464999996</v>
      </c>
      <c r="R6" s="207">
        <v>654.79658299000005</v>
      </c>
      <c r="S6" s="207">
        <v>288.91127941000002</v>
      </c>
      <c r="T6" s="207">
        <v>28.414272368999999</v>
      </c>
      <c r="U6" s="207">
        <v>1.1253294116999999</v>
      </c>
      <c r="V6" s="207">
        <v>9.7042124093000002</v>
      </c>
      <c r="W6" s="207">
        <v>103.6600626</v>
      </c>
      <c r="X6" s="207">
        <v>398.60514647999997</v>
      </c>
      <c r="Y6" s="207">
        <v>615.35977464999996</v>
      </c>
      <c r="Z6" s="207">
        <v>986.75512763999996</v>
      </c>
      <c r="AA6" s="207">
        <v>1123.5093059000001</v>
      </c>
      <c r="AB6" s="207">
        <v>1051.8494665000001</v>
      </c>
      <c r="AC6" s="207">
        <v>837.27985637999996</v>
      </c>
      <c r="AD6" s="207">
        <v>519.68193317999999</v>
      </c>
      <c r="AE6" s="207">
        <v>246.52146213</v>
      </c>
      <c r="AF6" s="207">
        <v>14.951680334000001</v>
      </c>
      <c r="AG6" s="207">
        <v>12.618807652999999</v>
      </c>
      <c r="AH6" s="207">
        <v>3.6000449315999998</v>
      </c>
      <c r="AI6" s="207">
        <v>68.247496589999997</v>
      </c>
      <c r="AJ6" s="207">
        <v>279.18455462999998</v>
      </c>
      <c r="AK6" s="207">
        <v>727.29395993000003</v>
      </c>
      <c r="AL6" s="207">
        <v>913.91877054999998</v>
      </c>
      <c r="AM6" s="207">
        <v>1303.1521063</v>
      </c>
      <c r="AN6" s="207">
        <v>993.09162122999999</v>
      </c>
      <c r="AO6" s="207">
        <v>840.00043194</v>
      </c>
      <c r="AP6" s="207">
        <v>544.10521439000001</v>
      </c>
      <c r="AQ6" s="207">
        <v>186.46729830999999</v>
      </c>
      <c r="AR6" s="207">
        <v>54.479941271999998</v>
      </c>
      <c r="AS6" s="207">
        <v>2.9996725616000002</v>
      </c>
      <c r="AT6" s="207">
        <v>3.5573944423000001</v>
      </c>
      <c r="AU6" s="207">
        <v>106.92543567</v>
      </c>
      <c r="AV6" s="207">
        <v>384.80189230000002</v>
      </c>
      <c r="AW6" s="207">
        <v>612.80468211000004</v>
      </c>
      <c r="AX6" s="207">
        <v>980.54253901000004</v>
      </c>
      <c r="AY6" s="207">
        <v>924.84691946999999</v>
      </c>
      <c r="AZ6" s="207">
        <v>938.08308790000001</v>
      </c>
      <c r="BA6" s="207">
        <v>849.43104960999995</v>
      </c>
      <c r="BB6" s="207">
        <v>466.57528635</v>
      </c>
      <c r="BC6" s="207">
        <v>282.79927089</v>
      </c>
      <c r="BD6" s="207">
        <v>101.2333457</v>
      </c>
      <c r="BE6" s="246">
        <v>5.3936110966999999</v>
      </c>
      <c r="BF6" s="246">
        <v>17.642788288999999</v>
      </c>
      <c r="BG6" s="246">
        <v>106.31751432</v>
      </c>
      <c r="BH6" s="246">
        <v>405.42715587999999</v>
      </c>
      <c r="BI6" s="246">
        <v>679.09738526000001</v>
      </c>
      <c r="BJ6" s="246">
        <v>976.48231425999995</v>
      </c>
      <c r="BK6" s="246">
        <v>1139.5662444</v>
      </c>
      <c r="BL6" s="246">
        <v>976.63501171999997</v>
      </c>
      <c r="BM6" s="246">
        <v>863.35988807000001</v>
      </c>
      <c r="BN6" s="246">
        <v>530.18520727999999</v>
      </c>
      <c r="BO6" s="246">
        <v>249.91488190999999</v>
      </c>
      <c r="BP6" s="246">
        <v>48.196409854999999</v>
      </c>
      <c r="BQ6" s="246">
        <v>8.1726503878999992</v>
      </c>
      <c r="BR6" s="246">
        <v>17.599735633000002</v>
      </c>
      <c r="BS6" s="246">
        <v>105.99152273</v>
      </c>
      <c r="BT6" s="246">
        <v>404.04216396999999</v>
      </c>
      <c r="BU6" s="246">
        <v>676.72664677</v>
      </c>
      <c r="BV6" s="246">
        <v>973.05368103000001</v>
      </c>
    </row>
    <row r="7" spans="1:74" ht="11.15" customHeight="1" x14ac:dyDescent="0.25">
      <c r="A7" s="7" t="s">
        <v>66</v>
      </c>
      <c r="B7" s="166" t="s">
        <v>448</v>
      </c>
      <c r="C7" s="207">
        <v>1150.9306122999999</v>
      </c>
      <c r="D7" s="207">
        <v>939.80045285000006</v>
      </c>
      <c r="E7" s="207">
        <v>888.58714427999996</v>
      </c>
      <c r="F7" s="207">
        <v>411.46444886</v>
      </c>
      <c r="G7" s="207">
        <v>187.23713394000001</v>
      </c>
      <c r="H7" s="207">
        <v>31.355026331000001</v>
      </c>
      <c r="I7" s="207">
        <v>0.47597054614000001</v>
      </c>
      <c r="J7" s="207">
        <v>8.9394115682000006</v>
      </c>
      <c r="K7" s="207">
        <v>57.030679335999999</v>
      </c>
      <c r="L7" s="207">
        <v>301.26837474000001</v>
      </c>
      <c r="M7" s="207">
        <v>788.15698787999997</v>
      </c>
      <c r="N7" s="207">
        <v>970.38057223999999</v>
      </c>
      <c r="O7" s="207">
        <v>954.09029190000001</v>
      </c>
      <c r="P7" s="207">
        <v>837.1633617</v>
      </c>
      <c r="Q7" s="207">
        <v>668.31309634000002</v>
      </c>
      <c r="R7" s="207">
        <v>564.97625804999996</v>
      </c>
      <c r="S7" s="207">
        <v>248.89258819</v>
      </c>
      <c r="T7" s="207">
        <v>17.446322536</v>
      </c>
      <c r="U7" s="207">
        <v>1E-10</v>
      </c>
      <c r="V7" s="207">
        <v>3.5973521827999999</v>
      </c>
      <c r="W7" s="207">
        <v>79.048375444000001</v>
      </c>
      <c r="X7" s="207">
        <v>336.02092995999999</v>
      </c>
      <c r="Y7" s="207">
        <v>546.28416420999997</v>
      </c>
      <c r="Z7" s="207">
        <v>942.90406787999996</v>
      </c>
      <c r="AA7" s="207">
        <v>1064.7800101</v>
      </c>
      <c r="AB7" s="207">
        <v>1015.7177559</v>
      </c>
      <c r="AC7" s="207">
        <v>736.28017199999999</v>
      </c>
      <c r="AD7" s="207">
        <v>440.37392435999999</v>
      </c>
      <c r="AE7" s="207">
        <v>215.45896589</v>
      </c>
      <c r="AF7" s="207">
        <v>9.6065934960000003</v>
      </c>
      <c r="AG7" s="207">
        <v>3.7522613827</v>
      </c>
      <c r="AH7" s="207">
        <v>2.0302980276000002</v>
      </c>
      <c r="AI7" s="207">
        <v>50.332404193000002</v>
      </c>
      <c r="AJ7" s="207">
        <v>206.21119662000001</v>
      </c>
      <c r="AK7" s="207">
        <v>707.94313559</v>
      </c>
      <c r="AL7" s="207">
        <v>809.10516903999996</v>
      </c>
      <c r="AM7" s="207">
        <v>1242.380463</v>
      </c>
      <c r="AN7" s="207">
        <v>932.46032180999998</v>
      </c>
      <c r="AO7" s="207">
        <v>758.05395418000001</v>
      </c>
      <c r="AP7" s="207">
        <v>493.49212361999997</v>
      </c>
      <c r="AQ7" s="207">
        <v>146.76041688999999</v>
      </c>
      <c r="AR7" s="207">
        <v>26.598798251000002</v>
      </c>
      <c r="AS7" s="207">
        <v>1.7173144213</v>
      </c>
      <c r="AT7" s="207">
        <v>3.4248210869000002</v>
      </c>
      <c r="AU7" s="207">
        <v>66.591189916000005</v>
      </c>
      <c r="AV7" s="207">
        <v>393.65408107000002</v>
      </c>
      <c r="AW7" s="207">
        <v>587.97390687999996</v>
      </c>
      <c r="AX7" s="207">
        <v>978.79726963999997</v>
      </c>
      <c r="AY7" s="207">
        <v>843.74238577000006</v>
      </c>
      <c r="AZ7" s="207">
        <v>812.96634186999995</v>
      </c>
      <c r="BA7" s="207">
        <v>795.08967683000003</v>
      </c>
      <c r="BB7" s="207">
        <v>365.51544359000002</v>
      </c>
      <c r="BC7" s="207">
        <v>240.07233980000001</v>
      </c>
      <c r="BD7" s="207">
        <v>49.726162182000003</v>
      </c>
      <c r="BE7" s="246">
        <v>2.8127494173000001</v>
      </c>
      <c r="BF7" s="246">
        <v>9.8986713885000004</v>
      </c>
      <c r="BG7" s="246">
        <v>72.846048627000002</v>
      </c>
      <c r="BH7" s="246">
        <v>347.08051838</v>
      </c>
      <c r="BI7" s="246">
        <v>628.02986492000002</v>
      </c>
      <c r="BJ7" s="246">
        <v>912.00730401999999</v>
      </c>
      <c r="BK7" s="246">
        <v>1064.1669561000001</v>
      </c>
      <c r="BL7" s="246">
        <v>906.99434367000003</v>
      </c>
      <c r="BM7" s="246">
        <v>784.00682372000006</v>
      </c>
      <c r="BN7" s="246">
        <v>447.78681251</v>
      </c>
      <c r="BO7" s="246">
        <v>190.23219610000001</v>
      </c>
      <c r="BP7" s="246">
        <v>23.922450962999999</v>
      </c>
      <c r="BQ7" s="246">
        <v>4.3130282768999999</v>
      </c>
      <c r="BR7" s="246">
        <v>9.8602773593999995</v>
      </c>
      <c r="BS7" s="246">
        <v>72.575572700999999</v>
      </c>
      <c r="BT7" s="246">
        <v>345.8356177</v>
      </c>
      <c r="BU7" s="246">
        <v>625.78951490999998</v>
      </c>
      <c r="BV7" s="246">
        <v>908.75428705000002</v>
      </c>
    </row>
    <row r="8" spans="1:74" ht="11.15" customHeight="1" x14ac:dyDescent="0.25">
      <c r="A8" s="7" t="s">
        <v>67</v>
      </c>
      <c r="B8" s="166" t="s">
        <v>419</v>
      </c>
      <c r="C8" s="207">
        <v>1302.4152798</v>
      </c>
      <c r="D8" s="207">
        <v>1062.0738186999999</v>
      </c>
      <c r="E8" s="207">
        <v>960.85756529000003</v>
      </c>
      <c r="F8" s="207">
        <v>475.25123441</v>
      </c>
      <c r="G8" s="207">
        <v>236.13862333</v>
      </c>
      <c r="H8" s="207">
        <v>48.348232261</v>
      </c>
      <c r="I8" s="207">
        <v>1.3836784816000001</v>
      </c>
      <c r="J8" s="207">
        <v>20.355987912</v>
      </c>
      <c r="K8" s="207">
        <v>42.345230997000002</v>
      </c>
      <c r="L8" s="207">
        <v>389.87143727</v>
      </c>
      <c r="M8" s="207">
        <v>912.77746354999999</v>
      </c>
      <c r="N8" s="207">
        <v>975.19331294000006</v>
      </c>
      <c r="O8" s="207">
        <v>1051.3221288</v>
      </c>
      <c r="P8" s="207">
        <v>1001.6045627</v>
      </c>
      <c r="Q8" s="207">
        <v>733.51745345999996</v>
      </c>
      <c r="R8" s="207">
        <v>566.13017061999994</v>
      </c>
      <c r="S8" s="207">
        <v>256.36396499</v>
      </c>
      <c r="T8" s="207">
        <v>22.446994499999999</v>
      </c>
      <c r="U8" s="207">
        <v>0.71097705004</v>
      </c>
      <c r="V8" s="207">
        <v>13.203358542</v>
      </c>
      <c r="W8" s="207">
        <v>111.43807789</v>
      </c>
      <c r="X8" s="207">
        <v>464.32861462</v>
      </c>
      <c r="Y8" s="207">
        <v>599.03991732999998</v>
      </c>
      <c r="Z8" s="207">
        <v>1034.9156341</v>
      </c>
      <c r="AA8" s="207">
        <v>1146.5883570000001</v>
      </c>
      <c r="AB8" s="207">
        <v>1248.6651151999999</v>
      </c>
      <c r="AC8" s="207">
        <v>689.89047306999998</v>
      </c>
      <c r="AD8" s="207">
        <v>448.1866425</v>
      </c>
      <c r="AE8" s="207">
        <v>243.03499133</v>
      </c>
      <c r="AF8" s="207">
        <v>14.459369893</v>
      </c>
      <c r="AG8" s="207">
        <v>6.6674217741000001</v>
      </c>
      <c r="AH8" s="207">
        <v>5.2779627191999996</v>
      </c>
      <c r="AI8" s="207">
        <v>57.300036802999998</v>
      </c>
      <c r="AJ8" s="207">
        <v>227.0777071</v>
      </c>
      <c r="AK8" s="207">
        <v>780.13216349000004</v>
      </c>
      <c r="AL8" s="207">
        <v>879.89430244000005</v>
      </c>
      <c r="AM8" s="207">
        <v>1391.4947566999999</v>
      </c>
      <c r="AN8" s="207">
        <v>1084.9115030999999</v>
      </c>
      <c r="AO8" s="207">
        <v>792.52320784000005</v>
      </c>
      <c r="AP8" s="207">
        <v>568.22620991999997</v>
      </c>
      <c r="AQ8" s="207">
        <v>159.29721487</v>
      </c>
      <c r="AR8" s="207">
        <v>26.415134627</v>
      </c>
      <c r="AS8" s="207">
        <v>3.4271242491999998</v>
      </c>
      <c r="AT8" s="207">
        <v>13.548854539000001</v>
      </c>
      <c r="AU8" s="207">
        <v>81.511921837000003</v>
      </c>
      <c r="AV8" s="207">
        <v>425.39634847000002</v>
      </c>
      <c r="AW8" s="207">
        <v>695.21664516999999</v>
      </c>
      <c r="AX8" s="207">
        <v>1106.1144492999999</v>
      </c>
      <c r="AY8" s="207">
        <v>997.29997192999997</v>
      </c>
      <c r="AZ8" s="207">
        <v>880.48098213000003</v>
      </c>
      <c r="BA8" s="207">
        <v>850.07903451000004</v>
      </c>
      <c r="BB8" s="207">
        <v>442.01250299999998</v>
      </c>
      <c r="BC8" s="207">
        <v>215.86356001999999</v>
      </c>
      <c r="BD8" s="207">
        <v>59.352280559999997</v>
      </c>
      <c r="BE8" s="246">
        <v>4.7292858269</v>
      </c>
      <c r="BF8" s="246">
        <v>19.568796119999998</v>
      </c>
      <c r="BG8" s="246">
        <v>94.089893199000002</v>
      </c>
      <c r="BH8" s="246">
        <v>386.14162481</v>
      </c>
      <c r="BI8" s="246">
        <v>721.10419917000002</v>
      </c>
      <c r="BJ8" s="246">
        <v>1052.7603618000001</v>
      </c>
      <c r="BK8" s="246">
        <v>1209.5949338999999</v>
      </c>
      <c r="BL8" s="246">
        <v>1005.3081286</v>
      </c>
      <c r="BM8" s="246">
        <v>823.53240424000001</v>
      </c>
      <c r="BN8" s="246">
        <v>466.86013178000002</v>
      </c>
      <c r="BO8" s="246">
        <v>208.38319687000001</v>
      </c>
      <c r="BP8" s="246">
        <v>34.608119023999997</v>
      </c>
      <c r="BQ8" s="246">
        <v>8.5058477100999994</v>
      </c>
      <c r="BR8" s="246">
        <v>19.534885999</v>
      </c>
      <c r="BS8" s="246">
        <v>93.917710913999997</v>
      </c>
      <c r="BT8" s="246">
        <v>385.34436569000002</v>
      </c>
      <c r="BU8" s="246">
        <v>719.56951910999999</v>
      </c>
      <c r="BV8" s="246">
        <v>1050.494344</v>
      </c>
    </row>
    <row r="9" spans="1:74" ht="11.15" customHeight="1" x14ac:dyDescent="0.25">
      <c r="A9" s="7" t="s">
        <v>68</v>
      </c>
      <c r="B9" s="166" t="s">
        <v>420</v>
      </c>
      <c r="C9" s="207">
        <v>1360.8105622999999</v>
      </c>
      <c r="D9" s="207">
        <v>1286.3689586</v>
      </c>
      <c r="E9" s="207">
        <v>1002.7909356</v>
      </c>
      <c r="F9" s="207">
        <v>454.83183317999999</v>
      </c>
      <c r="G9" s="207">
        <v>272.79332935000002</v>
      </c>
      <c r="H9" s="207">
        <v>45.511639465000002</v>
      </c>
      <c r="I9" s="207">
        <v>8.1971245293999999</v>
      </c>
      <c r="J9" s="207">
        <v>32.436146696000002</v>
      </c>
      <c r="K9" s="207">
        <v>67.457450785000006</v>
      </c>
      <c r="L9" s="207">
        <v>526.39420355000004</v>
      </c>
      <c r="M9" s="207">
        <v>925.09007695000003</v>
      </c>
      <c r="N9" s="207">
        <v>1098.8891437</v>
      </c>
      <c r="O9" s="207">
        <v>1224.8977973999999</v>
      </c>
      <c r="P9" s="207">
        <v>1071.0935595999999</v>
      </c>
      <c r="Q9" s="207">
        <v>745.11219705999997</v>
      </c>
      <c r="R9" s="207">
        <v>532.87829820000002</v>
      </c>
      <c r="S9" s="207">
        <v>245.90209021999999</v>
      </c>
      <c r="T9" s="207">
        <v>20.881043559999998</v>
      </c>
      <c r="U9" s="207">
        <v>5.8481234120999996</v>
      </c>
      <c r="V9" s="207">
        <v>18.314726132000001</v>
      </c>
      <c r="W9" s="207">
        <v>142.86532976000001</v>
      </c>
      <c r="X9" s="207">
        <v>556.27050591</v>
      </c>
      <c r="Y9" s="207">
        <v>663.99601243999996</v>
      </c>
      <c r="Z9" s="207">
        <v>1097.7775749</v>
      </c>
      <c r="AA9" s="207">
        <v>1180.5279321999999</v>
      </c>
      <c r="AB9" s="207">
        <v>1375.4074634999999</v>
      </c>
      <c r="AC9" s="207">
        <v>672.65600902000006</v>
      </c>
      <c r="AD9" s="207">
        <v>478.07615851000003</v>
      </c>
      <c r="AE9" s="207">
        <v>225.33384090000001</v>
      </c>
      <c r="AF9" s="207">
        <v>13.858412943999999</v>
      </c>
      <c r="AG9" s="207">
        <v>8.0356279206999996</v>
      </c>
      <c r="AH9" s="207">
        <v>11.584899209</v>
      </c>
      <c r="AI9" s="207">
        <v>67.834519721000007</v>
      </c>
      <c r="AJ9" s="207">
        <v>295.40423313000002</v>
      </c>
      <c r="AK9" s="207">
        <v>737.58668932</v>
      </c>
      <c r="AL9" s="207">
        <v>994.53853457000002</v>
      </c>
      <c r="AM9" s="207">
        <v>1442.8454182999999</v>
      </c>
      <c r="AN9" s="207">
        <v>1195.6353818</v>
      </c>
      <c r="AO9" s="207">
        <v>847.85396906999995</v>
      </c>
      <c r="AP9" s="207">
        <v>577.35523496999997</v>
      </c>
      <c r="AQ9" s="207">
        <v>184.81948260999999</v>
      </c>
      <c r="AR9" s="207">
        <v>29.709754602</v>
      </c>
      <c r="AS9" s="207">
        <v>9.3030938561000003</v>
      </c>
      <c r="AT9" s="207">
        <v>18.254519556999998</v>
      </c>
      <c r="AU9" s="207">
        <v>83.827665753000005</v>
      </c>
      <c r="AV9" s="207">
        <v>403.74990229999997</v>
      </c>
      <c r="AW9" s="207">
        <v>824.51713159999997</v>
      </c>
      <c r="AX9" s="207">
        <v>1287.5001296999999</v>
      </c>
      <c r="AY9" s="207">
        <v>1182.1687586999999</v>
      </c>
      <c r="AZ9" s="207">
        <v>1030.3387597999999</v>
      </c>
      <c r="BA9" s="207">
        <v>954.18145906999996</v>
      </c>
      <c r="BB9" s="207">
        <v>487.11239554999997</v>
      </c>
      <c r="BC9" s="207">
        <v>144.89771334</v>
      </c>
      <c r="BD9" s="207">
        <v>19.965385302000001</v>
      </c>
      <c r="BE9" s="246">
        <v>12.411516785</v>
      </c>
      <c r="BF9" s="246">
        <v>25.313538316999999</v>
      </c>
      <c r="BG9" s="246">
        <v>114.54534592</v>
      </c>
      <c r="BH9" s="246">
        <v>413.01000183999997</v>
      </c>
      <c r="BI9" s="246">
        <v>789.47560074</v>
      </c>
      <c r="BJ9" s="246">
        <v>1160.6664142</v>
      </c>
      <c r="BK9" s="246">
        <v>1302.1373294</v>
      </c>
      <c r="BL9" s="246">
        <v>1053.3746705000001</v>
      </c>
      <c r="BM9" s="246">
        <v>827.69611769999995</v>
      </c>
      <c r="BN9" s="246">
        <v>462.77946489999999</v>
      </c>
      <c r="BO9" s="246">
        <v>203.14276899000001</v>
      </c>
      <c r="BP9" s="246">
        <v>42.283715974000003</v>
      </c>
      <c r="BQ9" s="246">
        <v>14.436072962000001</v>
      </c>
      <c r="BR9" s="246">
        <v>25.294301125</v>
      </c>
      <c r="BS9" s="246">
        <v>114.43916835</v>
      </c>
      <c r="BT9" s="246">
        <v>412.53310816999999</v>
      </c>
      <c r="BU9" s="246">
        <v>788.45140044000004</v>
      </c>
      <c r="BV9" s="246">
        <v>1159.1065788000001</v>
      </c>
    </row>
    <row r="10" spans="1:74" ht="11.15" customHeight="1" x14ac:dyDescent="0.25">
      <c r="A10" s="7" t="s">
        <v>324</v>
      </c>
      <c r="B10" s="166" t="s">
        <v>449</v>
      </c>
      <c r="C10" s="207">
        <v>584.42708085000004</v>
      </c>
      <c r="D10" s="207">
        <v>378.36090818999998</v>
      </c>
      <c r="E10" s="207">
        <v>376.92392926000002</v>
      </c>
      <c r="F10" s="207">
        <v>109.87748227</v>
      </c>
      <c r="G10" s="207">
        <v>15.901052704</v>
      </c>
      <c r="H10" s="207">
        <v>2.1468498428</v>
      </c>
      <c r="I10" s="207">
        <v>2.7349968307999999E-2</v>
      </c>
      <c r="J10" s="207">
        <v>8.1956871326000005E-2</v>
      </c>
      <c r="K10" s="207">
        <v>2.0238777578999998</v>
      </c>
      <c r="L10" s="207">
        <v>77.688259403999993</v>
      </c>
      <c r="M10" s="207">
        <v>393.48456213999998</v>
      </c>
      <c r="N10" s="207">
        <v>451.23147337</v>
      </c>
      <c r="O10" s="207">
        <v>482.70093267999999</v>
      </c>
      <c r="P10" s="207">
        <v>397.51029407999999</v>
      </c>
      <c r="Q10" s="207">
        <v>231.96487132999999</v>
      </c>
      <c r="R10" s="207">
        <v>177.71102686</v>
      </c>
      <c r="S10" s="207">
        <v>74.313790566999998</v>
      </c>
      <c r="T10" s="207">
        <v>1.7383894321</v>
      </c>
      <c r="U10" s="207">
        <v>1E-10</v>
      </c>
      <c r="V10" s="207">
        <v>5.4027267701999997E-2</v>
      </c>
      <c r="W10" s="207">
        <v>17.085156177999998</v>
      </c>
      <c r="X10" s="207">
        <v>96.517735977000001</v>
      </c>
      <c r="Y10" s="207">
        <v>227.03697022</v>
      </c>
      <c r="Z10" s="207">
        <v>556.69509352</v>
      </c>
      <c r="AA10" s="207">
        <v>578.63175195999997</v>
      </c>
      <c r="AB10" s="207">
        <v>484.55441717999997</v>
      </c>
      <c r="AC10" s="207">
        <v>283.24411151999999</v>
      </c>
      <c r="AD10" s="207">
        <v>153.66441004000001</v>
      </c>
      <c r="AE10" s="207">
        <v>56.479800971000003</v>
      </c>
      <c r="AF10" s="207">
        <v>1.1239779746</v>
      </c>
      <c r="AG10" s="207">
        <v>5.3438074217000003E-2</v>
      </c>
      <c r="AH10" s="207">
        <v>2.6682577562000001E-2</v>
      </c>
      <c r="AI10" s="207">
        <v>10.00592915</v>
      </c>
      <c r="AJ10" s="207">
        <v>69.678273572999998</v>
      </c>
      <c r="AK10" s="207">
        <v>377.77838854999999</v>
      </c>
      <c r="AL10" s="207">
        <v>350.77221851000002</v>
      </c>
      <c r="AM10" s="207">
        <v>643.90880720999996</v>
      </c>
      <c r="AN10" s="207">
        <v>411.54723694</v>
      </c>
      <c r="AO10" s="207">
        <v>285.88509219999997</v>
      </c>
      <c r="AP10" s="207">
        <v>156.80282123999999</v>
      </c>
      <c r="AQ10" s="207">
        <v>30.657819630999999</v>
      </c>
      <c r="AR10" s="207">
        <v>1.0327507023</v>
      </c>
      <c r="AS10" s="207">
        <v>2.6243134748999999E-2</v>
      </c>
      <c r="AT10" s="207">
        <v>5.2412445545999997E-2</v>
      </c>
      <c r="AU10" s="207">
        <v>12.831933834999999</v>
      </c>
      <c r="AV10" s="207">
        <v>177.03001402999999</v>
      </c>
      <c r="AW10" s="207">
        <v>266.49111310000001</v>
      </c>
      <c r="AX10" s="207">
        <v>535.26525147999996</v>
      </c>
      <c r="AY10" s="207">
        <v>448.71589119999999</v>
      </c>
      <c r="AZ10" s="207">
        <v>306.06117083999999</v>
      </c>
      <c r="BA10" s="207">
        <v>301.89092806999997</v>
      </c>
      <c r="BB10" s="207">
        <v>115.99714265</v>
      </c>
      <c r="BC10" s="207">
        <v>63.921498327999998</v>
      </c>
      <c r="BD10" s="207">
        <v>8.8832050717000008</v>
      </c>
      <c r="BE10" s="246">
        <v>0</v>
      </c>
      <c r="BF10" s="246">
        <v>0.37639407777</v>
      </c>
      <c r="BG10" s="246">
        <v>12.270763162</v>
      </c>
      <c r="BH10" s="246">
        <v>121.56974645</v>
      </c>
      <c r="BI10" s="246">
        <v>303.20011611000001</v>
      </c>
      <c r="BJ10" s="246">
        <v>473.36718893</v>
      </c>
      <c r="BK10" s="246">
        <v>545.77234782999994</v>
      </c>
      <c r="BL10" s="246">
        <v>425.99303234000001</v>
      </c>
      <c r="BM10" s="246">
        <v>323.14940603999997</v>
      </c>
      <c r="BN10" s="246">
        <v>136.00160439000001</v>
      </c>
      <c r="BO10" s="246">
        <v>42.840332558</v>
      </c>
      <c r="BP10" s="246">
        <v>2.0432829119</v>
      </c>
      <c r="BQ10" s="246">
        <v>9.6747392400000007E-2</v>
      </c>
      <c r="BR10" s="246">
        <v>0.37150347194</v>
      </c>
      <c r="BS10" s="246">
        <v>12.155181867</v>
      </c>
      <c r="BT10" s="246">
        <v>120.59655816</v>
      </c>
      <c r="BU10" s="246">
        <v>300.91833342000001</v>
      </c>
      <c r="BV10" s="246">
        <v>469.86632979000001</v>
      </c>
    </row>
    <row r="11" spans="1:74" ht="11.15" customHeight="1" x14ac:dyDescent="0.25">
      <c r="A11" s="7" t="s">
        <v>69</v>
      </c>
      <c r="B11" s="166" t="s">
        <v>422</v>
      </c>
      <c r="C11" s="207">
        <v>748.26629837999997</v>
      </c>
      <c r="D11" s="207">
        <v>459.05663149999998</v>
      </c>
      <c r="E11" s="207">
        <v>505.60241629000001</v>
      </c>
      <c r="F11" s="207">
        <v>165.47379594</v>
      </c>
      <c r="G11" s="207">
        <v>24.293658748999999</v>
      </c>
      <c r="H11" s="207">
        <v>3.1589231253999999</v>
      </c>
      <c r="I11" s="207">
        <v>1E-10</v>
      </c>
      <c r="J11" s="207">
        <v>1E-10</v>
      </c>
      <c r="K11" s="207">
        <v>1.3948948489999999</v>
      </c>
      <c r="L11" s="207">
        <v>128.36466866999999</v>
      </c>
      <c r="M11" s="207">
        <v>573.15761949</v>
      </c>
      <c r="N11" s="207">
        <v>572.67204812</v>
      </c>
      <c r="O11" s="207">
        <v>634.70011840999996</v>
      </c>
      <c r="P11" s="207">
        <v>553.8298178</v>
      </c>
      <c r="Q11" s="207">
        <v>293.46553557999999</v>
      </c>
      <c r="R11" s="207">
        <v>247.83875090999999</v>
      </c>
      <c r="S11" s="207">
        <v>86.353274491999997</v>
      </c>
      <c r="T11" s="207">
        <v>2.6942208383000001</v>
      </c>
      <c r="U11" s="207">
        <v>1E-10</v>
      </c>
      <c r="V11" s="207">
        <v>1E-10</v>
      </c>
      <c r="W11" s="207">
        <v>19.959943202000002</v>
      </c>
      <c r="X11" s="207">
        <v>154.70116639</v>
      </c>
      <c r="Y11" s="207">
        <v>344.58398741000002</v>
      </c>
      <c r="Z11" s="207">
        <v>725.68190548999996</v>
      </c>
      <c r="AA11" s="207">
        <v>737.73618968000005</v>
      </c>
      <c r="AB11" s="207">
        <v>715.90650356000003</v>
      </c>
      <c r="AC11" s="207">
        <v>338.42256042000002</v>
      </c>
      <c r="AD11" s="207">
        <v>231.07064961</v>
      </c>
      <c r="AE11" s="207">
        <v>82.801927883999994</v>
      </c>
      <c r="AF11" s="207">
        <v>0.92540124830000003</v>
      </c>
      <c r="AG11" s="207">
        <v>1E-10</v>
      </c>
      <c r="AH11" s="207">
        <v>1E-10</v>
      </c>
      <c r="AI11" s="207">
        <v>19.680132961000002</v>
      </c>
      <c r="AJ11" s="207">
        <v>103.68417886</v>
      </c>
      <c r="AK11" s="207">
        <v>522.06959529000005</v>
      </c>
      <c r="AL11" s="207">
        <v>413.95604184000001</v>
      </c>
      <c r="AM11" s="207">
        <v>848.50047428000005</v>
      </c>
      <c r="AN11" s="207">
        <v>592.48345162999999</v>
      </c>
      <c r="AO11" s="207">
        <v>388.63533686</v>
      </c>
      <c r="AP11" s="207">
        <v>216.86200314999999</v>
      </c>
      <c r="AQ11" s="207">
        <v>31.608985812</v>
      </c>
      <c r="AR11" s="207">
        <v>0.69119916664000003</v>
      </c>
      <c r="AS11" s="207">
        <v>1E-10</v>
      </c>
      <c r="AT11" s="207">
        <v>1E-10</v>
      </c>
      <c r="AU11" s="207">
        <v>22.118334515000001</v>
      </c>
      <c r="AV11" s="207">
        <v>239.69076838999999</v>
      </c>
      <c r="AW11" s="207">
        <v>427.52278173000002</v>
      </c>
      <c r="AX11" s="207">
        <v>671.35665382000002</v>
      </c>
      <c r="AY11" s="207">
        <v>579.02854615000001</v>
      </c>
      <c r="AZ11" s="207">
        <v>416.76715439999998</v>
      </c>
      <c r="BA11" s="207">
        <v>398.97096111000002</v>
      </c>
      <c r="BB11" s="207">
        <v>190.00390995000001</v>
      </c>
      <c r="BC11" s="207">
        <v>61.769469342000001</v>
      </c>
      <c r="BD11" s="207">
        <v>8.8506665076999997</v>
      </c>
      <c r="BE11" s="246">
        <v>0</v>
      </c>
      <c r="BF11" s="246">
        <v>0.21915236502999999</v>
      </c>
      <c r="BG11" s="246">
        <v>19.304643163000001</v>
      </c>
      <c r="BH11" s="246">
        <v>169.67352009999999</v>
      </c>
      <c r="BI11" s="246">
        <v>427.84737813999999</v>
      </c>
      <c r="BJ11" s="246">
        <v>649.41354597999998</v>
      </c>
      <c r="BK11" s="246">
        <v>733.71890578</v>
      </c>
      <c r="BL11" s="246">
        <v>561.12384540999994</v>
      </c>
      <c r="BM11" s="246">
        <v>417.15298088999998</v>
      </c>
      <c r="BN11" s="246">
        <v>179.12119619000001</v>
      </c>
      <c r="BO11" s="246">
        <v>54.692584543999999</v>
      </c>
      <c r="BP11" s="246">
        <v>2.2142507006000001</v>
      </c>
      <c r="BQ11" s="246">
        <v>0</v>
      </c>
      <c r="BR11" s="246">
        <v>0.21800749334</v>
      </c>
      <c r="BS11" s="246">
        <v>19.251467449</v>
      </c>
      <c r="BT11" s="246">
        <v>169.13630445000001</v>
      </c>
      <c r="BU11" s="246">
        <v>426.36179490000001</v>
      </c>
      <c r="BV11" s="246">
        <v>647.10216859000002</v>
      </c>
    </row>
    <row r="12" spans="1:74" ht="11.15" customHeight="1" x14ac:dyDescent="0.25">
      <c r="A12" s="7" t="s">
        <v>70</v>
      </c>
      <c r="B12" s="166" t="s">
        <v>423</v>
      </c>
      <c r="C12" s="207">
        <v>545.47954015000005</v>
      </c>
      <c r="D12" s="207">
        <v>356.33183743000001</v>
      </c>
      <c r="E12" s="207">
        <v>305.01238330000001</v>
      </c>
      <c r="F12" s="207">
        <v>78.326829008999994</v>
      </c>
      <c r="G12" s="207">
        <v>10.741617851000001</v>
      </c>
      <c r="H12" s="207">
        <v>0.24574121063000001</v>
      </c>
      <c r="I12" s="207">
        <v>1E-10</v>
      </c>
      <c r="J12" s="207">
        <v>7.4089508516999997E-2</v>
      </c>
      <c r="K12" s="207">
        <v>7.4049652334000002E-2</v>
      </c>
      <c r="L12" s="207">
        <v>84.599429435999994</v>
      </c>
      <c r="M12" s="207">
        <v>344.80180185</v>
      </c>
      <c r="N12" s="207">
        <v>417.66173818999999</v>
      </c>
      <c r="O12" s="207">
        <v>429.23168557999998</v>
      </c>
      <c r="P12" s="207">
        <v>401.23070858</v>
      </c>
      <c r="Q12" s="207">
        <v>138.07319525</v>
      </c>
      <c r="R12" s="207">
        <v>88.280455931999995</v>
      </c>
      <c r="S12" s="207">
        <v>12.74935745</v>
      </c>
      <c r="T12" s="207">
        <v>7.3736006521E-2</v>
      </c>
      <c r="U12" s="207">
        <v>1E-10</v>
      </c>
      <c r="V12" s="207">
        <v>0.24439699358</v>
      </c>
      <c r="W12" s="207">
        <v>7.5145859327000002</v>
      </c>
      <c r="X12" s="207">
        <v>83.416708639999996</v>
      </c>
      <c r="Y12" s="207">
        <v>175.04530806</v>
      </c>
      <c r="Z12" s="207">
        <v>476.28649681000002</v>
      </c>
      <c r="AA12" s="207">
        <v>514.79293360999998</v>
      </c>
      <c r="AB12" s="207">
        <v>580.12114956000005</v>
      </c>
      <c r="AC12" s="207">
        <v>199.94137613000001</v>
      </c>
      <c r="AD12" s="207">
        <v>102.3180553</v>
      </c>
      <c r="AE12" s="207">
        <v>18.141168153999999</v>
      </c>
      <c r="AF12" s="207">
        <v>7.3460934576999995E-2</v>
      </c>
      <c r="AG12" s="207">
        <v>1E-10</v>
      </c>
      <c r="AH12" s="207">
        <v>1E-10</v>
      </c>
      <c r="AI12" s="207">
        <v>1.1673616479</v>
      </c>
      <c r="AJ12" s="207">
        <v>31.960543846</v>
      </c>
      <c r="AK12" s="207">
        <v>258.07879738999998</v>
      </c>
      <c r="AL12" s="207">
        <v>204.59737200999999</v>
      </c>
      <c r="AM12" s="207">
        <v>576.17907889000003</v>
      </c>
      <c r="AN12" s="207">
        <v>495.86601195999998</v>
      </c>
      <c r="AO12" s="207">
        <v>261.73088846000002</v>
      </c>
      <c r="AP12" s="207">
        <v>52.204325490000002</v>
      </c>
      <c r="AQ12" s="207">
        <v>3.8516602619000002</v>
      </c>
      <c r="AR12" s="207">
        <v>1E-10</v>
      </c>
      <c r="AS12" s="207">
        <v>1E-10</v>
      </c>
      <c r="AT12" s="207">
        <v>7.2940433550000003E-2</v>
      </c>
      <c r="AU12" s="207">
        <v>1.5720206501</v>
      </c>
      <c r="AV12" s="207">
        <v>66.181865911000003</v>
      </c>
      <c r="AW12" s="207">
        <v>298.05146715000001</v>
      </c>
      <c r="AX12" s="207">
        <v>437.51798115000003</v>
      </c>
      <c r="AY12" s="207">
        <v>401.24259009999997</v>
      </c>
      <c r="AZ12" s="207">
        <v>329.49645500999998</v>
      </c>
      <c r="BA12" s="207">
        <v>197.39327650000001</v>
      </c>
      <c r="BB12" s="207">
        <v>86.303271955</v>
      </c>
      <c r="BC12" s="207">
        <v>7.2238535494000002</v>
      </c>
      <c r="BD12" s="207">
        <v>0.22279651532</v>
      </c>
      <c r="BE12" s="246">
        <v>0</v>
      </c>
      <c r="BF12" s="246">
        <v>0.23219451026999999</v>
      </c>
      <c r="BG12" s="246">
        <v>4.7265906592000002</v>
      </c>
      <c r="BH12" s="246">
        <v>61.684966971000001</v>
      </c>
      <c r="BI12" s="246">
        <v>254.72242990000001</v>
      </c>
      <c r="BJ12" s="246">
        <v>458.32529677000002</v>
      </c>
      <c r="BK12" s="246">
        <v>512.42196961000002</v>
      </c>
      <c r="BL12" s="246">
        <v>361.50590877000002</v>
      </c>
      <c r="BM12" s="246">
        <v>231.51466438</v>
      </c>
      <c r="BN12" s="246">
        <v>75.268648337000002</v>
      </c>
      <c r="BO12" s="246">
        <v>10.193623515000001</v>
      </c>
      <c r="BP12" s="246">
        <v>0.23043776061999999</v>
      </c>
      <c r="BQ12" s="246">
        <v>0</v>
      </c>
      <c r="BR12" s="246">
        <v>0.23020724780999999</v>
      </c>
      <c r="BS12" s="246">
        <v>4.6982404709000001</v>
      </c>
      <c r="BT12" s="246">
        <v>61.391270652000003</v>
      </c>
      <c r="BU12" s="246">
        <v>253.72052803</v>
      </c>
      <c r="BV12" s="246">
        <v>456.62538028</v>
      </c>
    </row>
    <row r="13" spans="1:74" ht="11.15" customHeight="1" x14ac:dyDescent="0.25">
      <c r="A13" s="7" t="s">
        <v>71</v>
      </c>
      <c r="B13" s="166" t="s">
        <v>424</v>
      </c>
      <c r="C13" s="207">
        <v>893.29640484000004</v>
      </c>
      <c r="D13" s="207">
        <v>866.88813088999996</v>
      </c>
      <c r="E13" s="207">
        <v>668.07626381</v>
      </c>
      <c r="F13" s="207">
        <v>374.57139950999999</v>
      </c>
      <c r="G13" s="207">
        <v>314.37060745999997</v>
      </c>
      <c r="H13" s="207">
        <v>96.788611970999995</v>
      </c>
      <c r="I13" s="207">
        <v>14.778170077</v>
      </c>
      <c r="J13" s="207">
        <v>16.805228696</v>
      </c>
      <c r="K13" s="207">
        <v>95.620267584000004</v>
      </c>
      <c r="L13" s="207">
        <v>479.17737898000001</v>
      </c>
      <c r="M13" s="207">
        <v>618.34812640999996</v>
      </c>
      <c r="N13" s="207">
        <v>870.65491179000003</v>
      </c>
      <c r="O13" s="207">
        <v>849.97030265000001</v>
      </c>
      <c r="P13" s="207">
        <v>763.60526479999999</v>
      </c>
      <c r="Q13" s="207">
        <v>598.99455679000005</v>
      </c>
      <c r="R13" s="207">
        <v>413.18246420000003</v>
      </c>
      <c r="S13" s="207">
        <v>185.21012847</v>
      </c>
      <c r="T13" s="207">
        <v>73.439695893000007</v>
      </c>
      <c r="U13" s="207">
        <v>14.092237785</v>
      </c>
      <c r="V13" s="207">
        <v>9.0151559251000002</v>
      </c>
      <c r="W13" s="207">
        <v>103.08760787</v>
      </c>
      <c r="X13" s="207">
        <v>325.06342529</v>
      </c>
      <c r="Y13" s="207">
        <v>564.40712668000003</v>
      </c>
      <c r="Z13" s="207">
        <v>884.81910763999997</v>
      </c>
      <c r="AA13" s="207">
        <v>874.83916066999996</v>
      </c>
      <c r="AB13" s="207">
        <v>780.30385034000005</v>
      </c>
      <c r="AC13" s="207">
        <v>643.21115400999997</v>
      </c>
      <c r="AD13" s="207">
        <v>404.10726260000001</v>
      </c>
      <c r="AE13" s="207">
        <v>220.57911081</v>
      </c>
      <c r="AF13" s="207">
        <v>34.552036760999997</v>
      </c>
      <c r="AG13" s="207">
        <v>4.5661203080000003</v>
      </c>
      <c r="AH13" s="207">
        <v>22.894108415000002</v>
      </c>
      <c r="AI13" s="207">
        <v>81.934625010999994</v>
      </c>
      <c r="AJ13" s="207">
        <v>344.07217542000001</v>
      </c>
      <c r="AK13" s="207">
        <v>491.16678721</v>
      </c>
      <c r="AL13" s="207">
        <v>792.43342876999998</v>
      </c>
      <c r="AM13" s="207">
        <v>885.74443690999999</v>
      </c>
      <c r="AN13" s="207">
        <v>804.27540728999998</v>
      </c>
      <c r="AO13" s="207">
        <v>607.57199715000002</v>
      </c>
      <c r="AP13" s="207">
        <v>421.22821861</v>
      </c>
      <c r="AQ13" s="207">
        <v>242.60488666000001</v>
      </c>
      <c r="AR13" s="207">
        <v>69.317978773999997</v>
      </c>
      <c r="AS13" s="207">
        <v>6.7515035730999999</v>
      </c>
      <c r="AT13" s="207">
        <v>11.598936436000001</v>
      </c>
      <c r="AU13" s="207">
        <v>65.689851558000001</v>
      </c>
      <c r="AV13" s="207">
        <v>312.38637184999999</v>
      </c>
      <c r="AW13" s="207">
        <v>773.75591933999999</v>
      </c>
      <c r="AX13" s="207">
        <v>930.30935500999999</v>
      </c>
      <c r="AY13" s="207">
        <v>963.04720380000003</v>
      </c>
      <c r="AZ13" s="207">
        <v>828.20809411000005</v>
      </c>
      <c r="BA13" s="207">
        <v>774.55614906000005</v>
      </c>
      <c r="BB13" s="207">
        <v>444.32879582999999</v>
      </c>
      <c r="BC13" s="207">
        <v>179.9403542</v>
      </c>
      <c r="BD13" s="207">
        <v>67.507653551999994</v>
      </c>
      <c r="BE13" s="246">
        <v>13.168284012000001</v>
      </c>
      <c r="BF13" s="246">
        <v>23.929226525000001</v>
      </c>
      <c r="BG13" s="246">
        <v>112.45024102000001</v>
      </c>
      <c r="BH13" s="246">
        <v>337.16624112</v>
      </c>
      <c r="BI13" s="246">
        <v>610.25165522999998</v>
      </c>
      <c r="BJ13" s="246">
        <v>872.58644930000003</v>
      </c>
      <c r="BK13" s="246">
        <v>859.45476660999998</v>
      </c>
      <c r="BL13" s="246">
        <v>701.10279760000003</v>
      </c>
      <c r="BM13" s="246">
        <v>577.98164082000005</v>
      </c>
      <c r="BN13" s="246">
        <v>402.0187823</v>
      </c>
      <c r="BO13" s="246">
        <v>220.18856939</v>
      </c>
      <c r="BP13" s="246">
        <v>78.872281545999996</v>
      </c>
      <c r="BQ13" s="246">
        <v>15.608920372</v>
      </c>
      <c r="BR13" s="246">
        <v>23.871097300999999</v>
      </c>
      <c r="BS13" s="246">
        <v>112.17070578000001</v>
      </c>
      <c r="BT13" s="246">
        <v>336.28645699999998</v>
      </c>
      <c r="BU13" s="246">
        <v>608.66838758999995</v>
      </c>
      <c r="BV13" s="246">
        <v>870.36648774000003</v>
      </c>
    </row>
    <row r="14" spans="1:74" ht="11.15" customHeight="1" x14ac:dyDescent="0.25">
      <c r="A14" s="7" t="s">
        <v>72</v>
      </c>
      <c r="B14" s="166" t="s">
        <v>425</v>
      </c>
      <c r="C14" s="207">
        <v>542.26767083000004</v>
      </c>
      <c r="D14" s="207">
        <v>654.85060446</v>
      </c>
      <c r="E14" s="207">
        <v>490.98336045000002</v>
      </c>
      <c r="F14" s="207">
        <v>275.17098756000001</v>
      </c>
      <c r="G14" s="207">
        <v>241.14892104</v>
      </c>
      <c r="H14" s="207">
        <v>60.073124495999998</v>
      </c>
      <c r="I14" s="207">
        <v>20.173221025</v>
      </c>
      <c r="J14" s="207">
        <v>12.203558531000001</v>
      </c>
      <c r="K14" s="207">
        <v>64.151712437</v>
      </c>
      <c r="L14" s="207">
        <v>239.12860649000001</v>
      </c>
      <c r="M14" s="207">
        <v>372.06446929999998</v>
      </c>
      <c r="N14" s="207">
        <v>574.9895391</v>
      </c>
      <c r="O14" s="207">
        <v>564.51263389999997</v>
      </c>
      <c r="P14" s="207">
        <v>447.13014808000003</v>
      </c>
      <c r="Q14" s="207">
        <v>526.38043402000005</v>
      </c>
      <c r="R14" s="207">
        <v>309.26107918999998</v>
      </c>
      <c r="S14" s="207">
        <v>147.81559558000001</v>
      </c>
      <c r="T14" s="207">
        <v>69.834875284999995</v>
      </c>
      <c r="U14" s="207">
        <v>18.917042903999999</v>
      </c>
      <c r="V14" s="207">
        <v>15.607467400000001</v>
      </c>
      <c r="W14" s="207">
        <v>30.514513459</v>
      </c>
      <c r="X14" s="207">
        <v>133.19455844999999</v>
      </c>
      <c r="Y14" s="207">
        <v>412.42523506999999</v>
      </c>
      <c r="Z14" s="207">
        <v>543.12019941000005</v>
      </c>
      <c r="AA14" s="207">
        <v>549.85031689000004</v>
      </c>
      <c r="AB14" s="207">
        <v>493.07195189999999</v>
      </c>
      <c r="AC14" s="207">
        <v>524.46185395999998</v>
      </c>
      <c r="AD14" s="207">
        <v>286.04080779999998</v>
      </c>
      <c r="AE14" s="207">
        <v>174.58555441999999</v>
      </c>
      <c r="AF14" s="207">
        <v>28.361143753</v>
      </c>
      <c r="AG14" s="207">
        <v>10.477221954999999</v>
      </c>
      <c r="AH14" s="207">
        <v>14.309218615000001</v>
      </c>
      <c r="AI14" s="207">
        <v>52.663919782999997</v>
      </c>
      <c r="AJ14" s="207">
        <v>245.98592912999999</v>
      </c>
      <c r="AK14" s="207">
        <v>323.81216236</v>
      </c>
      <c r="AL14" s="207">
        <v>634.16068706999999</v>
      </c>
      <c r="AM14" s="207">
        <v>538.60776014999999</v>
      </c>
      <c r="AN14" s="207">
        <v>465.88171776000002</v>
      </c>
      <c r="AO14" s="207">
        <v>394.58800301000002</v>
      </c>
      <c r="AP14" s="207">
        <v>335.78423395999999</v>
      </c>
      <c r="AQ14" s="207">
        <v>212.70129420000001</v>
      </c>
      <c r="AR14" s="207">
        <v>56.070859349999999</v>
      </c>
      <c r="AS14" s="207">
        <v>10.415675347000001</v>
      </c>
      <c r="AT14" s="207">
        <v>7.8727948407000001</v>
      </c>
      <c r="AU14" s="207">
        <v>31.095134812000001</v>
      </c>
      <c r="AV14" s="207">
        <v>133.69974128999999</v>
      </c>
      <c r="AW14" s="207">
        <v>525.78956856000002</v>
      </c>
      <c r="AX14" s="207">
        <v>638.96020422000004</v>
      </c>
      <c r="AY14" s="207">
        <v>631.74675129000002</v>
      </c>
      <c r="AZ14" s="207">
        <v>592.83031008</v>
      </c>
      <c r="BA14" s="207">
        <v>609.19771314000002</v>
      </c>
      <c r="BB14" s="207">
        <v>352.06744213000002</v>
      </c>
      <c r="BC14" s="207">
        <v>190.85425542999999</v>
      </c>
      <c r="BD14" s="207">
        <v>87.081997423999994</v>
      </c>
      <c r="BE14" s="246">
        <v>13.481568187000001</v>
      </c>
      <c r="BF14" s="246">
        <v>18.550283875000002</v>
      </c>
      <c r="BG14" s="246">
        <v>56.039345124</v>
      </c>
      <c r="BH14" s="246">
        <v>194.55957848</v>
      </c>
      <c r="BI14" s="246">
        <v>390.87293348999998</v>
      </c>
      <c r="BJ14" s="246">
        <v>561.87715793999996</v>
      </c>
      <c r="BK14" s="246">
        <v>540.26323743</v>
      </c>
      <c r="BL14" s="246">
        <v>459.27733366000001</v>
      </c>
      <c r="BM14" s="246">
        <v>423.72436654000001</v>
      </c>
      <c r="BN14" s="246">
        <v>315.54099351999997</v>
      </c>
      <c r="BO14" s="246">
        <v>185.43140403000001</v>
      </c>
      <c r="BP14" s="246">
        <v>75.228209264</v>
      </c>
      <c r="BQ14" s="246">
        <v>19.529457967999999</v>
      </c>
      <c r="BR14" s="246">
        <v>18.577489386</v>
      </c>
      <c r="BS14" s="246">
        <v>56.050115509000001</v>
      </c>
      <c r="BT14" s="246">
        <v>194.24601415000001</v>
      </c>
      <c r="BU14" s="246">
        <v>389.74165434000003</v>
      </c>
      <c r="BV14" s="246">
        <v>559.96719599000005</v>
      </c>
    </row>
    <row r="15" spans="1:74" ht="11.15" customHeight="1" x14ac:dyDescent="0.25">
      <c r="A15" s="7" t="s">
        <v>543</v>
      </c>
      <c r="B15" s="166" t="s">
        <v>450</v>
      </c>
      <c r="C15" s="207">
        <v>861.27031757999998</v>
      </c>
      <c r="D15" s="207">
        <v>721.24273917000005</v>
      </c>
      <c r="E15" s="207">
        <v>633.78409957999997</v>
      </c>
      <c r="F15" s="207">
        <v>288.69067720999999</v>
      </c>
      <c r="G15" s="207">
        <v>158.59472043</v>
      </c>
      <c r="H15" s="207">
        <v>34.104024969999998</v>
      </c>
      <c r="I15" s="207">
        <v>5.2585681929000003</v>
      </c>
      <c r="J15" s="207">
        <v>10.170616079</v>
      </c>
      <c r="K15" s="207">
        <v>41.218647615999998</v>
      </c>
      <c r="L15" s="207">
        <v>254.60890083999999</v>
      </c>
      <c r="M15" s="207">
        <v>591.01053301000002</v>
      </c>
      <c r="N15" s="207">
        <v>717.33404689999998</v>
      </c>
      <c r="O15" s="207">
        <v>741.10194263000005</v>
      </c>
      <c r="P15" s="207">
        <v>653.30968595000002</v>
      </c>
      <c r="Q15" s="207">
        <v>485.20179128000001</v>
      </c>
      <c r="R15" s="207">
        <v>359.73115639999997</v>
      </c>
      <c r="S15" s="207">
        <v>156.94777504000001</v>
      </c>
      <c r="T15" s="207">
        <v>25.441229937999999</v>
      </c>
      <c r="U15" s="207">
        <v>4.6570761887999996</v>
      </c>
      <c r="V15" s="207">
        <v>7.2229600250999999</v>
      </c>
      <c r="W15" s="207">
        <v>58.244647596</v>
      </c>
      <c r="X15" s="207">
        <v>248.19635668999999</v>
      </c>
      <c r="Y15" s="207">
        <v>422.77985837</v>
      </c>
      <c r="Z15" s="207">
        <v>751.45854978</v>
      </c>
      <c r="AA15" s="207">
        <v>804.65600477999999</v>
      </c>
      <c r="AB15" s="207">
        <v>793.98062093999999</v>
      </c>
      <c r="AC15" s="207">
        <v>508.33226384</v>
      </c>
      <c r="AD15" s="207">
        <v>308.25896627999998</v>
      </c>
      <c r="AE15" s="207">
        <v>151.07350840000001</v>
      </c>
      <c r="AF15" s="207">
        <v>12.329232012</v>
      </c>
      <c r="AG15" s="207">
        <v>4.5606579499000004</v>
      </c>
      <c r="AH15" s="207">
        <v>5.9708593013</v>
      </c>
      <c r="AI15" s="207">
        <v>40.033842888000002</v>
      </c>
      <c r="AJ15" s="207">
        <v>179.99586002999999</v>
      </c>
      <c r="AK15" s="207">
        <v>509.44473485999998</v>
      </c>
      <c r="AL15" s="207">
        <v>615.73422620999997</v>
      </c>
      <c r="AM15" s="207">
        <v>912.46408775999998</v>
      </c>
      <c r="AN15" s="207">
        <v>709.85462586999995</v>
      </c>
      <c r="AO15" s="207">
        <v>523.78134661000001</v>
      </c>
      <c r="AP15" s="207">
        <v>341.59008245000001</v>
      </c>
      <c r="AQ15" s="207">
        <v>122.54372997999999</v>
      </c>
      <c r="AR15" s="207">
        <v>25.988173246999999</v>
      </c>
      <c r="AS15" s="207">
        <v>3.6254760221</v>
      </c>
      <c r="AT15" s="207">
        <v>5.8549712389000002</v>
      </c>
      <c r="AU15" s="207">
        <v>44.239369144000001</v>
      </c>
      <c r="AV15" s="207">
        <v>256.58812033999999</v>
      </c>
      <c r="AW15" s="207">
        <v>512.78792524999994</v>
      </c>
      <c r="AX15" s="207">
        <v>782.77110849999997</v>
      </c>
      <c r="AY15" s="207">
        <v>714.88445489000003</v>
      </c>
      <c r="AZ15" s="207">
        <v>621.09411122999995</v>
      </c>
      <c r="BA15" s="207">
        <v>585.49419114</v>
      </c>
      <c r="BB15" s="207">
        <v>296.32955948</v>
      </c>
      <c r="BC15" s="207">
        <v>144.22626707000001</v>
      </c>
      <c r="BD15" s="207">
        <v>41.801570843</v>
      </c>
      <c r="BE15" s="246">
        <v>5.2198744473999996</v>
      </c>
      <c r="BF15" s="246">
        <v>11.32724674</v>
      </c>
      <c r="BG15" s="246">
        <v>56.299429666999998</v>
      </c>
      <c r="BH15" s="246">
        <v>241.90130533999999</v>
      </c>
      <c r="BI15" s="246">
        <v>489.45226385000001</v>
      </c>
      <c r="BJ15" s="246">
        <v>729.60297272000003</v>
      </c>
      <c r="BK15" s="246">
        <v>809.09149242000001</v>
      </c>
      <c r="BL15" s="246">
        <v>658.57942032999995</v>
      </c>
      <c r="BM15" s="246">
        <v>536.93004284000006</v>
      </c>
      <c r="BN15" s="246">
        <v>303.7319306</v>
      </c>
      <c r="BO15" s="246">
        <v>136.83699738999999</v>
      </c>
      <c r="BP15" s="246">
        <v>31.313053431</v>
      </c>
      <c r="BQ15" s="246">
        <v>7.3479272710999997</v>
      </c>
      <c r="BR15" s="246">
        <v>11.288753055999999</v>
      </c>
      <c r="BS15" s="246">
        <v>56.060532172999999</v>
      </c>
      <c r="BT15" s="246">
        <v>240.75359402000001</v>
      </c>
      <c r="BU15" s="246">
        <v>487.23932711999998</v>
      </c>
      <c r="BV15" s="246">
        <v>726.36163968000005</v>
      </c>
    </row>
    <row r="16" spans="1:74" ht="11.15" customHeight="1" x14ac:dyDescent="0.25">
      <c r="A16" s="7"/>
      <c r="B16" s="153" t="s">
        <v>153</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247"/>
      <c r="BF16" s="247"/>
      <c r="BG16" s="247"/>
      <c r="BH16" s="247"/>
      <c r="BI16" s="247"/>
      <c r="BJ16" s="247"/>
      <c r="BK16" s="247"/>
      <c r="BL16" s="247"/>
      <c r="BM16" s="247"/>
      <c r="BN16" s="247"/>
      <c r="BO16" s="247"/>
      <c r="BP16" s="247"/>
      <c r="BQ16" s="247"/>
      <c r="BR16" s="247"/>
      <c r="BS16" s="247"/>
      <c r="BT16" s="247"/>
      <c r="BU16" s="247"/>
      <c r="BV16" s="247"/>
    </row>
    <row r="17" spans="1:74" ht="11.15" customHeight="1" x14ac:dyDescent="0.25">
      <c r="A17" s="7" t="s">
        <v>132</v>
      </c>
      <c r="B17" s="166" t="s">
        <v>418</v>
      </c>
      <c r="C17" s="207">
        <v>1223.8681451</v>
      </c>
      <c r="D17" s="207">
        <v>1031.9183197</v>
      </c>
      <c r="E17" s="207">
        <v>909.03285317999996</v>
      </c>
      <c r="F17" s="207">
        <v>542.70421259</v>
      </c>
      <c r="G17" s="207">
        <v>221.05912258999999</v>
      </c>
      <c r="H17" s="207">
        <v>56.028549546000001</v>
      </c>
      <c r="I17" s="207">
        <v>6.0999515539000004</v>
      </c>
      <c r="J17" s="207">
        <v>14.701138311999999</v>
      </c>
      <c r="K17" s="207">
        <v>90.232810280999999</v>
      </c>
      <c r="L17" s="207">
        <v>396.43747671</v>
      </c>
      <c r="M17" s="207">
        <v>709.62814918000004</v>
      </c>
      <c r="N17" s="207">
        <v>1014.7617004</v>
      </c>
      <c r="O17" s="207">
        <v>1205.2150348</v>
      </c>
      <c r="P17" s="207">
        <v>1032.8157385</v>
      </c>
      <c r="Q17" s="207">
        <v>913.78277160000005</v>
      </c>
      <c r="R17" s="207">
        <v>544.74874972999999</v>
      </c>
      <c r="S17" s="207">
        <v>226.16920848999999</v>
      </c>
      <c r="T17" s="207">
        <v>51.834810826000002</v>
      </c>
      <c r="U17" s="207">
        <v>3.6113169391</v>
      </c>
      <c r="V17" s="207">
        <v>15.355560095</v>
      </c>
      <c r="W17" s="207">
        <v>85.588992034</v>
      </c>
      <c r="X17" s="207">
        <v>383.75011656999999</v>
      </c>
      <c r="Y17" s="207">
        <v>733.22054644000002</v>
      </c>
      <c r="Z17" s="207">
        <v>1009.7370012</v>
      </c>
      <c r="AA17" s="207">
        <v>1188.0024880000001</v>
      </c>
      <c r="AB17" s="207">
        <v>1025.8217983</v>
      </c>
      <c r="AC17" s="207">
        <v>918.73274240000001</v>
      </c>
      <c r="AD17" s="207">
        <v>566.94486730999995</v>
      </c>
      <c r="AE17" s="207">
        <v>237.42014971</v>
      </c>
      <c r="AF17" s="207">
        <v>51.493801425999997</v>
      </c>
      <c r="AG17" s="207">
        <v>3.5846683276000002</v>
      </c>
      <c r="AH17" s="207">
        <v>14.890677898</v>
      </c>
      <c r="AI17" s="207">
        <v>88.679173659</v>
      </c>
      <c r="AJ17" s="207">
        <v>381.66408484999999</v>
      </c>
      <c r="AK17" s="207">
        <v>722.95664323999995</v>
      </c>
      <c r="AL17" s="207">
        <v>994.26038141000004</v>
      </c>
      <c r="AM17" s="207">
        <v>1168.6420644</v>
      </c>
      <c r="AN17" s="207">
        <v>1020.5320124</v>
      </c>
      <c r="AO17" s="207">
        <v>910.67228909000005</v>
      </c>
      <c r="AP17" s="207">
        <v>565.86195143999998</v>
      </c>
      <c r="AQ17" s="207">
        <v>239.64803118</v>
      </c>
      <c r="AR17" s="207">
        <v>47.509985673000003</v>
      </c>
      <c r="AS17" s="207">
        <v>4.5771025847000004</v>
      </c>
      <c r="AT17" s="207">
        <v>13.823089864</v>
      </c>
      <c r="AU17" s="207">
        <v>89.019066281999997</v>
      </c>
      <c r="AV17" s="207">
        <v>371.46370382999999</v>
      </c>
      <c r="AW17" s="207">
        <v>736.53787682999996</v>
      </c>
      <c r="AX17" s="207">
        <v>994.71917867000002</v>
      </c>
      <c r="AY17" s="207">
        <v>1190.9518994</v>
      </c>
      <c r="AZ17" s="207">
        <v>1030.8331707</v>
      </c>
      <c r="BA17" s="207">
        <v>928.67754645000002</v>
      </c>
      <c r="BB17" s="207">
        <v>571.24181165000005</v>
      </c>
      <c r="BC17" s="207">
        <v>240.44354937</v>
      </c>
      <c r="BD17" s="207">
        <v>47.109240632999999</v>
      </c>
      <c r="BE17" s="246">
        <v>4.5823830000000001</v>
      </c>
      <c r="BF17" s="246">
        <v>13.4672</v>
      </c>
      <c r="BG17" s="246">
        <v>87.752750000000006</v>
      </c>
      <c r="BH17" s="246">
        <v>374.58429999999998</v>
      </c>
      <c r="BI17" s="246">
        <v>719.78930000000003</v>
      </c>
      <c r="BJ17" s="246">
        <v>998.52710000000002</v>
      </c>
      <c r="BK17" s="246">
        <v>1166.4860000000001</v>
      </c>
      <c r="BL17" s="246">
        <v>1021.996</v>
      </c>
      <c r="BM17" s="246">
        <v>921.53499999999997</v>
      </c>
      <c r="BN17" s="246">
        <v>561.31830000000002</v>
      </c>
      <c r="BO17" s="246">
        <v>244.29300000000001</v>
      </c>
      <c r="BP17" s="246">
        <v>53.651850000000003</v>
      </c>
      <c r="BQ17" s="246">
        <v>4.9703210000000002</v>
      </c>
      <c r="BR17" s="246">
        <v>12.57963</v>
      </c>
      <c r="BS17" s="246">
        <v>84.489630000000005</v>
      </c>
      <c r="BT17" s="246">
        <v>375.40210000000002</v>
      </c>
      <c r="BU17" s="246">
        <v>709.17449999999997</v>
      </c>
      <c r="BV17" s="246">
        <v>984.8981</v>
      </c>
    </row>
    <row r="18" spans="1:74" ht="11.15" customHeight="1" x14ac:dyDescent="0.25">
      <c r="A18" s="7" t="s">
        <v>133</v>
      </c>
      <c r="B18" s="166" t="s">
        <v>448</v>
      </c>
      <c r="C18" s="207">
        <v>1163.5407448000001</v>
      </c>
      <c r="D18" s="207">
        <v>963.43811664999998</v>
      </c>
      <c r="E18" s="207">
        <v>823.61456274</v>
      </c>
      <c r="F18" s="207">
        <v>461.25650101999997</v>
      </c>
      <c r="G18" s="207">
        <v>161.44395073000001</v>
      </c>
      <c r="H18" s="207">
        <v>24.727158634999999</v>
      </c>
      <c r="I18" s="207">
        <v>3.4146073097</v>
      </c>
      <c r="J18" s="207">
        <v>9.1546730023999991</v>
      </c>
      <c r="K18" s="207">
        <v>61.874204282000001</v>
      </c>
      <c r="L18" s="207">
        <v>337.47904301</v>
      </c>
      <c r="M18" s="207">
        <v>660.84794834000002</v>
      </c>
      <c r="N18" s="207">
        <v>937.68337754000004</v>
      </c>
      <c r="O18" s="207">
        <v>1148.3109492000001</v>
      </c>
      <c r="P18" s="207">
        <v>963.88762911000003</v>
      </c>
      <c r="Q18" s="207">
        <v>830.41473363</v>
      </c>
      <c r="R18" s="207">
        <v>458.1815565</v>
      </c>
      <c r="S18" s="207">
        <v>159.84470511000001</v>
      </c>
      <c r="T18" s="207">
        <v>22.973345536</v>
      </c>
      <c r="U18" s="207">
        <v>1.8536083629</v>
      </c>
      <c r="V18" s="207">
        <v>9.3732201750000002</v>
      </c>
      <c r="W18" s="207">
        <v>56.806863638000003</v>
      </c>
      <c r="X18" s="207">
        <v>323.70084601000002</v>
      </c>
      <c r="Y18" s="207">
        <v>685.10974680000004</v>
      </c>
      <c r="Z18" s="207">
        <v>930.59934172999999</v>
      </c>
      <c r="AA18" s="207">
        <v>1129.0498918000001</v>
      </c>
      <c r="AB18" s="207">
        <v>946.43788944000005</v>
      </c>
      <c r="AC18" s="207">
        <v>830.96525612999994</v>
      </c>
      <c r="AD18" s="207">
        <v>479.80056446999998</v>
      </c>
      <c r="AE18" s="207">
        <v>170.99948633</v>
      </c>
      <c r="AF18" s="207">
        <v>23.458774324</v>
      </c>
      <c r="AG18" s="207">
        <v>1.8061647008999999</v>
      </c>
      <c r="AH18" s="207">
        <v>9.1671504860000006</v>
      </c>
      <c r="AI18" s="207">
        <v>59.201554399999999</v>
      </c>
      <c r="AJ18" s="207">
        <v>321.48827273000001</v>
      </c>
      <c r="AK18" s="207">
        <v>673.18178250000005</v>
      </c>
      <c r="AL18" s="207">
        <v>911.47602108000001</v>
      </c>
      <c r="AM18" s="207">
        <v>1109.8515989</v>
      </c>
      <c r="AN18" s="207">
        <v>950.23201153000002</v>
      </c>
      <c r="AO18" s="207">
        <v>821.04247109999994</v>
      </c>
      <c r="AP18" s="207">
        <v>480.60526971000002</v>
      </c>
      <c r="AQ18" s="207">
        <v>177.99928614000001</v>
      </c>
      <c r="AR18" s="207">
        <v>22.628454529999999</v>
      </c>
      <c r="AS18" s="207">
        <v>2.1338595952000001</v>
      </c>
      <c r="AT18" s="207">
        <v>8.5378661523999995</v>
      </c>
      <c r="AU18" s="207">
        <v>59.466159793999999</v>
      </c>
      <c r="AV18" s="207">
        <v>306.33000093999999</v>
      </c>
      <c r="AW18" s="207">
        <v>689.62882602000002</v>
      </c>
      <c r="AX18" s="207">
        <v>907.64492005</v>
      </c>
      <c r="AY18" s="207">
        <v>1133.4125661999999</v>
      </c>
      <c r="AZ18" s="207">
        <v>962.10039631999996</v>
      </c>
      <c r="BA18" s="207">
        <v>843.21180855</v>
      </c>
      <c r="BB18" s="207">
        <v>484.30050669000002</v>
      </c>
      <c r="BC18" s="207">
        <v>181.82476885</v>
      </c>
      <c r="BD18" s="207">
        <v>22.854510822999998</v>
      </c>
      <c r="BE18" s="246">
        <v>2.2579769999999999</v>
      </c>
      <c r="BF18" s="246">
        <v>8.2525779999999997</v>
      </c>
      <c r="BG18" s="246">
        <v>58.341749999999998</v>
      </c>
      <c r="BH18" s="246">
        <v>313.3159</v>
      </c>
      <c r="BI18" s="246">
        <v>672.88310000000001</v>
      </c>
      <c r="BJ18" s="246">
        <v>920.51779999999997</v>
      </c>
      <c r="BK18" s="246">
        <v>1111.596</v>
      </c>
      <c r="BL18" s="246">
        <v>944.54510000000005</v>
      </c>
      <c r="BM18" s="246">
        <v>833.2088</v>
      </c>
      <c r="BN18" s="246">
        <v>472.9</v>
      </c>
      <c r="BO18" s="246">
        <v>186.7355</v>
      </c>
      <c r="BP18" s="246">
        <v>25.656500000000001</v>
      </c>
      <c r="BQ18" s="246">
        <v>2.4607929999999998</v>
      </c>
      <c r="BR18" s="246">
        <v>7.5825050000000003</v>
      </c>
      <c r="BS18" s="246">
        <v>54.643479999999997</v>
      </c>
      <c r="BT18" s="246">
        <v>316.57510000000002</v>
      </c>
      <c r="BU18" s="246">
        <v>661.03319999999997</v>
      </c>
      <c r="BV18" s="246">
        <v>911.58839999999998</v>
      </c>
    </row>
    <row r="19" spans="1:74" ht="11.15" customHeight="1" x14ac:dyDescent="0.25">
      <c r="A19" s="7" t="s">
        <v>134</v>
      </c>
      <c r="B19" s="166" t="s">
        <v>419</v>
      </c>
      <c r="C19" s="207">
        <v>1295.8242359999999</v>
      </c>
      <c r="D19" s="207">
        <v>1064.3379761000001</v>
      </c>
      <c r="E19" s="207">
        <v>835.87128858999995</v>
      </c>
      <c r="F19" s="207">
        <v>483.27311558999997</v>
      </c>
      <c r="G19" s="207">
        <v>182.75383565999999</v>
      </c>
      <c r="H19" s="207">
        <v>31.028164509</v>
      </c>
      <c r="I19" s="207">
        <v>10.174196815</v>
      </c>
      <c r="J19" s="207">
        <v>17.751979628000001</v>
      </c>
      <c r="K19" s="207">
        <v>83.717651027000002</v>
      </c>
      <c r="L19" s="207">
        <v>386.90009662</v>
      </c>
      <c r="M19" s="207">
        <v>738.19629524000004</v>
      </c>
      <c r="N19" s="207">
        <v>1073.5329386000001</v>
      </c>
      <c r="O19" s="207">
        <v>1277.1219023000001</v>
      </c>
      <c r="P19" s="207">
        <v>1068.7167423999999</v>
      </c>
      <c r="Q19" s="207">
        <v>851.97136890000002</v>
      </c>
      <c r="R19" s="207">
        <v>481.39916713000002</v>
      </c>
      <c r="S19" s="207">
        <v>184.72603839999999</v>
      </c>
      <c r="T19" s="207">
        <v>31.292293119</v>
      </c>
      <c r="U19" s="207">
        <v>6.5823155375000004</v>
      </c>
      <c r="V19" s="207">
        <v>16.838494475000001</v>
      </c>
      <c r="W19" s="207">
        <v>78.499699595999999</v>
      </c>
      <c r="X19" s="207">
        <v>374.39351807999998</v>
      </c>
      <c r="Y19" s="207">
        <v>768.50672753000003</v>
      </c>
      <c r="Z19" s="207">
        <v>1054.7790427</v>
      </c>
      <c r="AA19" s="207">
        <v>1249.0249351</v>
      </c>
      <c r="AB19" s="207">
        <v>1056.6700496999999</v>
      </c>
      <c r="AC19" s="207">
        <v>851.15266707000001</v>
      </c>
      <c r="AD19" s="207">
        <v>505.35095104999999</v>
      </c>
      <c r="AE19" s="207">
        <v>193.70041588000001</v>
      </c>
      <c r="AF19" s="207">
        <v>31.245051284999999</v>
      </c>
      <c r="AG19" s="207">
        <v>6.5373479158999999</v>
      </c>
      <c r="AH19" s="207">
        <v>17.708472017999998</v>
      </c>
      <c r="AI19" s="207">
        <v>80.133004335999999</v>
      </c>
      <c r="AJ19" s="207">
        <v>385.89609268999999</v>
      </c>
      <c r="AK19" s="207">
        <v>756.48536058000002</v>
      </c>
      <c r="AL19" s="207">
        <v>1027.5868141000001</v>
      </c>
      <c r="AM19" s="207">
        <v>1226.5915064999999</v>
      </c>
      <c r="AN19" s="207">
        <v>1074.3489336</v>
      </c>
      <c r="AO19" s="207">
        <v>832.01191232999997</v>
      </c>
      <c r="AP19" s="207">
        <v>500.88654524999998</v>
      </c>
      <c r="AQ19" s="207">
        <v>196.50934695999999</v>
      </c>
      <c r="AR19" s="207">
        <v>29.484451234000002</v>
      </c>
      <c r="AS19" s="207">
        <v>7.1583120633000004</v>
      </c>
      <c r="AT19" s="207">
        <v>16.894296990000001</v>
      </c>
      <c r="AU19" s="207">
        <v>73.050026506999998</v>
      </c>
      <c r="AV19" s="207">
        <v>369.81225298999999</v>
      </c>
      <c r="AW19" s="207">
        <v>772.06226435999997</v>
      </c>
      <c r="AX19" s="207">
        <v>1020.1063315</v>
      </c>
      <c r="AY19" s="207">
        <v>1255.3541597000001</v>
      </c>
      <c r="AZ19" s="207">
        <v>1092.7482884000001</v>
      </c>
      <c r="BA19" s="207">
        <v>866.96314151000001</v>
      </c>
      <c r="BB19" s="207">
        <v>510.97693077000002</v>
      </c>
      <c r="BC19" s="207">
        <v>200.21595421000001</v>
      </c>
      <c r="BD19" s="207">
        <v>29.897566550000001</v>
      </c>
      <c r="BE19" s="246">
        <v>7.4675050000000001</v>
      </c>
      <c r="BF19" s="246">
        <v>16.447410000000001</v>
      </c>
      <c r="BG19" s="246">
        <v>69.205340000000007</v>
      </c>
      <c r="BH19" s="246">
        <v>367.8768</v>
      </c>
      <c r="BI19" s="246">
        <v>763.36360000000002</v>
      </c>
      <c r="BJ19" s="246">
        <v>1037.5830000000001</v>
      </c>
      <c r="BK19" s="246">
        <v>1237.2860000000001</v>
      </c>
      <c r="BL19" s="246">
        <v>1071.81</v>
      </c>
      <c r="BM19" s="246">
        <v>849.80650000000003</v>
      </c>
      <c r="BN19" s="246">
        <v>500.84469999999999</v>
      </c>
      <c r="BO19" s="246">
        <v>204.38140000000001</v>
      </c>
      <c r="BP19" s="246">
        <v>31.823060000000002</v>
      </c>
      <c r="BQ19" s="246">
        <v>7.0920249999999996</v>
      </c>
      <c r="BR19" s="246">
        <v>16.248239999999999</v>
      </c>
      <c r="BS19" s="246">
        <v>69.787080000000003</v>
      </c>
      <c r="BT19" s="246">
        <v>367.23439999999999</v>
      </c>
      <c r="BU19" s="246">
        <v>751.78300000000002</v>
      </c>
      <c r="BV19" s="246">
        <v>1020.061</v>
      </c>
    </row>
    <row r="20" spans="1:74" ht="11.15" customHeight="1" x14ac:dyDescent="0.25">
      <c r="A20" s="7" t="s">
        <v>135</v>
      </c>
      <c r="B20" s="166" t="s">
        <v>420</v>
      </c>
      <c r="C20" s="207">
        <v>1343.4119083999999</v>
      </c>
      <c r="D20" s="207">
        <v>1099.0629836000001</v>
      </c>
      <c r="E20" s="207">
        <v>814.81198849999998</v>
      </c>
      <c r="F20" s="207">
        <v>471.70653907000002</v>
      </c>
      <c r="G20" s="207">
        <v>193.17723898</v>
      </c>
      <c r="H20" s="207">
        <v>37.815474860000002</v>
      </c>
      <c r="I20" s="207">
        <v>14.262388509000001</v>
      </c>
      <c r="J20" s="207">
        <v>24.69197831</v>
      </c>
      <c r="K20" s="207">
        <v>100.65188177</v>
      </c>
      <c r="L20" s="207">
        <v>410.31569160999999</v>
      </c>
      <c r="M20" s="207">
        <v>781.10709685999996</v>
      </c>
      <c r="N20" s="207">
        <v>1190.3663742000001</v>
      </c>
      <c r="O20" s="207">
        <v>1332.5095427000001</v>
      </c>
      <c r="P20" s="207">
        <v>1126.8372876000001</v>
      </c>
      <c r="Q20" s="207">
        <v>830.24948804999997</v>
      </c>
      <c r="R20" s="207">
        <v>466.64637506999998</v>
      </c>
      <c r="S20" s="207">
        <v>199.29748699999999</v>
      </c>
      <c r="T20" s="207">
        <v>36.960152166999997</v>
      </c>
      <c r="U20" s="207">
        <v>10.804202774</v>
      </c>
      <c r="V20" s="207">
        <v>23.597516690999999</v>
      </c>
      <c r="W20" s="207">
        <v>97.133161737999998</v>
      </c>
      <c r="X20" s="207">
        <v>403.07333573</v>
      </c>
      <c r="Y20" s="207">
        <v>811.83967270000005</v>
      </c>
      <c r="Z20" s="207">
        <v>1166.1258187999999</v>
      </c>
      <c r="AA20" s="207">
        <v>1308.8745165</v>
      </c>
      <c r="AB20" s="207">
        <v>1111.7633403</v>
      </c>
      <c r="AC20" s="207">
        <v>828.99678916000005</v>
      </c>
      <c r="AD20" s="207">
        <v>489.69268125000002</v>
      </c>
      <c r="AE20" s="207">
        <v>203.61674797000001</v>
      </c>
      <c r="AF20" s="207">
        <v>35.201242970000003</v>
      </c>
      <c r="AG20" s="207">
        <v>10.595127267000001</v>
      </c>
      <c r="AH20" s="207">
        <v>24.617730091999999</v>
      </c>
      <c r="AI20" s="207">
        <v>97.894069200999994</v>
      </c>
      <c r="AJ20" s="207">
        <v>425.19954797000003</v>
      </c>
      <c r="AK20" s="207">
        <v>800.91168404999996</v>
      </c>
      <c r="AL20" s="207">
        <v>1143.2678023999999</v>
      </c>
      <c r="AM20" s="207">
        <v>1279.8317497999999</v>
      </c>
      <c r="AN20" s="207">
        <v>1134.9480911999999</v>
      </c>
      <c r="AO20" s="207">
        <v>806.41219217000003</v>
      </c>
      <c r="AP20" s="207">
        <v>490.77484141999997</v>
      </c>
      <c r="AQ20" s="207">
        <v>203.03546624000001</v>
      </c>
      <c r="AR20" s="207">
        <v>32.029852601000002</v>
      </c>
      <c r="AS20" s="207">
        <v>11.108685659000001</v>
      </c>
      <c r="AT20" s="207">
        <v>24.276497021000001</v>
      </c>
      <c r="AU20" s="207">
        <v>89.323658949999995</v>
      </c>
      <c r="AV20" s="207">
        <v>420.44436916000001</v>
      </c>
      <c r="AW20" s="207">
        <v>801.53289787999995</v>
      </c>
      <c r="AX20" s="207">
        <v>1136.0889843</v>
      </c>
      <c r="AY20" s="207">
        <v>1311.8154775999999</v>
      </c>
      <c r="AZ20" s="207">
        <v>1161.6710152999999</v>
      </c>
      <c r="BA20" s="207">
        <v>845.88488545999996</v>
      </c>
      <c r="BB20" s="207">
        <v>512.65127299999995</v>
      </c>
      <c r="BC20" s="207">
        <v>209.08272149999999</v>
      </c>
      <c r="BD20" s="207">
        <v>32.516132505999998</v>
      </c>
      <c r="BE20" s="246">
        <v>11.96698</v>
      </c>
      <c r="BF20" s="246">
        <v>23.88297</v>
      </c>
      <c r="BG20" s="246">
        <v>84.84451</v>
      </c>
      <c r="BH20" s="246">
        <v>412.77850000000001</v>
      </c>
      <c r="BI20" s="246">
        <v>808.28579999999999</v>
      </c>
      <c r="BJ20" s="246">
        <v>1152.9780000000001</v>
      </c>
      <c r="BK20" s="246">
        <v>1303.6089999999999</v>
      </c>
      <c r="BL20" s="246">
        <v>1154.954</v>
      </c>
      <c r="BM20" s="246">
        <v>836.39670000000001</v>
      </c>
      <c r="BN20" s="246">
        <v>498.39420000000001</v>
      </c>
      <c r="BO20" s="246">
        <v>200.88800000000001</v>
      </c>
      <c r="BP20" s="246">
        <v>29.729330000000001</v>
      </c>
      <c r="BQ20" s="246">
        <v>11.732710000000001</v>
      </c>
      <c r="BR20" s="246">
        <v>24.54487</v>
      </c>
      <c r="BS20" s="246">
        <v>89.567689999999999</v>
      </c>
      <c r="BT20" s="246">
        <v>410.19920000000002</v>
      </c>
      <c r="BU20" s="246">
        <v>799.24360000000001</v>
      </c>
      <c r="BV20" s="246">
        <v>1128.51</v>
      </c>
    </row>
    <row r="21" spans="1:74" ht="11.15" customHeight="1" x14ac:dyDescent="0.25">
      <c r="A21" s="7" t="s">
        <v>136</v>
      </c>
      <c r="B21" s="166" t="s">
        <v>449</v>
      </c>
      <c r="C21" s="207">
        <v>639.98712617000001</v>
      </c>
      <c r="D21" s="207">
        <v>478.81364337000002</v>
      </c>
      <c r="E21" s="207">
        <v>364.46617170000002</v>
      </c>
      <c r="F21" s="207">
        <v>139.52100944</v>
      </c>
      <c r="G21" s="207">
        <v>36.039331664999999</v>
      </c>
      <c r="H21" s="207">
        <v>1.3071182775000001</v>
      </c>
      <c r="I21" s="207">
        <v>0.22202094881000001</v>
      </c>
      <c r="J21" s="207">
        <v>0.3922026455</v>
      </c>
      <c r="K21" s="207">
        <v>10.765032583</v>
      </c>
      <c r="L21" s="207">
        <v>126.41404103000001</v>
      </c>
      <c r="M21" s="207">
        <v>339.51897666000002</v>
      </c>
      <c r="N21" s="207">
        <v>500.19122048000003</v>
      </c>
      <c r="O21" s="207">
        <v>631.45278380000002</v>
      </c>
      <c r="P21" s="207">
        <v>466.20624068000001</v>
      </c>
      <c r="Q21" s="207">
        <v>365.06936203999999</v>
      </c>
      <c r="R21" s="207">
        <v>134.54660665</v>
      </c>
      <c r="S21" s="207">
        <v>33.371783868000001</v>
      </c>
      <c r="T21" s="207">
        <v>1.3050715587999999</v>
      </c>
      <c r="U21" s="207">
        <v>9.0576317448999993E-2</v>
      </c>
      <c r="V21" s="207">
        <v>0.39106695956999998</v>
      </c>
      <c r="W21" s="207">
        <v>9.2085782563999992</v>
      </c>
      <c r="X21" s="207">
        <v>117.88540648999999</v>
      </c>
      <c r="Y21" s="207">
        <v>349.99645484000001</v>
      </c>
      <c r="Z21" s="207">
        <v>486.41020626</v>
      </c>
      <c r="AA21" s="207">
        <v>607.35225090999995</v>
      </c>
      <c r="AB21" s="207">
        <v>440.55854597000001</v>
      </c>
      <c r="AC21" s="207">
        <v>348.98818584999998</v>
      </c>
      <c r="AD21" s="207">
        <v>141.35628342999999</v>
      </c>
      <c r="AE21" s="207">
        <v>38.133660522</v>
      </c>
      <c r="AF21" s="207">
        <v>1.4634504085</v>
      </c>
      <c r="AG21" s="207">
        <v>8.7486350933000001E-2</v>
      </c>
      <c r="AH21" s="207">
        <v>0.39338171315999998</v>
      </c>
      <c r="AI21" s="207">
        <v>10.326870383999999</v>
      </c>
      <c r="AJ21" s="207">
        <v>115.11759013</v>
      </c>
      <c r="AK21" s="207">
        <v>338.62765929</v>
      </c>
      <c r="AL21" s="207">
        <v>463.53883767000002</v>
      </c>
      <c r="AM21" s="207">
        <v>593.61775497999997</v>
      </c>
      <c r="AN21" s="207">
        <v>445.17333098</v>
      </c>
      <c r="AO21" s="207">
        <v>342.69125022999998</v>
      </c>
      <c r="AP21" s="207">
        <v>145.62649827999999</v>
      </c>
      <c r="AQ21" s="207">
        <v>40.269912468999998</v>
      </c>
      <c r="AR21" s="207">
        <v>1.4974213207</v>
      </c>
      <c r="AS21" s="207">
        <v>9.2830158344999997E-2</v>
      </c>
      <c r="AT21" s="207">
        <v>0.389924257</v>
      </c>
      <c r="AU21" s="207">
        <v>10.1234152</v>
      </c>
      <c r="AV21" s="207">
        <v>105.10548959</v>
      </c>
      <c r="AW21" s="207">
        <v>347.55927494000002</v>
      </c>
      <c r="AX21" s="207">
        <v>453.96530075999999</v>
      </c>
      <c r="AY21" s="207">
        <v>604.15154493</v>
      </c>
      <c r="AZ21" s="207">
        <v>445.65155305000002</v>
      </c>
      <c r="BA21" s="207">
        <v>352.81708749000001</v>
      </c>
      <c r="BB21" s="207">
        <v>147.21947918000001</v>
      </c>
      <c r="BC21" s="207">
        <v>41.401975317999998</v>
      </c>
      <c r="BD21" s="207">
        <v>1.2861675572</v>
      </c>
      <c r="BE21" s="246">
        <v>9.5454499999999998E-2</v>
      </c>
      <c r="BF21" s="246">
        <v>0.37696649999999998</v>
      </c>
      <c r="BG21" s="246">
        <v>9.8893090000000008</v>
      </c>
      <c r="BH21" s="246">
        <v>108.7276</v>
      </c>
      <c r="BI21" s="246">
        <v>332.46089999999998</v>
      </c>
      <c r="BJ21" s="246">
        <v>463.7482</v>
      </c>
      <c r="BK21" s="246">
        <v>598.41459999999995</v>
      </c>
      <c r="BL21" s="246">
        <v>425.66219999999998</v>
      </c>
      <c r="BM21" s="246">
        <v>332.47329999999999</v>
      </c>
      <c r="BN21" s="246">
        <v>143.7877</v>
      </c>
      <c r="BO21" s="246">
        <v>41.764209999999999</v>
      </c>
      <c r="BP21" s="246">
        <v>2.0521219999999998</v>
      </c>
      <c r="BQ21" s="246">
        <v>8.9447799999999994E-2</v>
      </c>
      <c r="BR21" s="246">
        <v>0.30687389999999998</v>
      </c>
      <c r="BS21" s="246">
        <v>9.2089110000000005</v>
      </c>
      <c r="BT21" s="246">
        <v>108.44280000000001</v>
      </c>
      <c r="BU21" s="246">
        <v>324.28370000000001</v>
      </c>
      <c r="BV21" s="246">
        <v>463.39080000000001</v>
      </c>
    </row>
    <row r="22" spans="1:74" ht="11.15" customHeight="1" x14ac:dyDescent="0.25">
      <c r="A22" s="7" t="s">
        <v>137</v>
      </c>
      <c r="B22" s="166" t="s">
        <v>422</v>
      </c>
      <c r="C22" s="207">
        <v>821.32442721999996</v>
      </c>
      <c r="D22" s="207">
        <v>606.80370338</v>
      </c>
      <c r="E22" s="207">
        <v>434.36526879000002</v>
      </c>
      <c r="F22" s="207">
        <v>174.00446388</v>
      </c>
      <c r="G22" s="207">
        <v>46.953623768</v>
      </c>
      <c r="H22" s="207">
        <v>1.0197281558</v>
      </c>
      <c r="I22" s="207">
        <v>0.23519926636999999</v>
      </c>
      <c r="J22" s="207">
        <v>0.23434120401</v>
      </c>
      <c r="K22" s="207">
        <v>16.366602025999999</v>
      </c>
      <c r="L22" s="207">
        <v>175.48302966</v>
      </c>
      <c r="M22" s="207">
        <v>452.54984273999997</v>
      </c>
      <c r="N22" s="207">
        <v>665.00883727999997</v>
      </c>
      <c r="O22" s="207">
        <v>811.91912313</v>
      </c>
      <c r="P22" s="207">
        <v>594.15400798999997</v>
      </c>
      <c r="Q22" s="207">
        <v>444.38166195000002</v>
      </c>
      <c r="R22" s="207">
        <v>169.63445866000001</v>
      </c>
      <c r="S22" s="207">
        <v>43.879794087999997</v>
      </c>
      <c r="T22" s="207">
        <v>1.2650052385999999</v>
      </c>
      <c r="U22" s="207">
        <v>7.0422710427000004E-2</v>
      </c>
      <c r="V22" s="207">
        <v>0.18726204724000001</v>
      </c>
      <c r="W22" s="207">
        <v>14.89254813</v>
      </c>
      <c r="X22" s="207">
        <v>164.04435724999999</v>
      </c>
      <c r="Y22" s="207">
        <v>469.12518153000002</v>
      </c>
      <c r="Z22" s="207">
        <v>644.89004641999998</v>
      </c>
      <c r="AA22" s="207">
        <v>782.27223475999995</v>
      </c>
      <c r="AB22" s="207">
        <v>567.36993618999998</v>
      </c>
      <c r="AC22" s="207">
        <v>422.57833148999998</v>
      </c>
      <c r="AD22" s="207">
        <v>180.97623439</v>
      </c>
      <c r="AE22" s="207">
        <v>49.329661274000003</v>
      </c>
      <c r="AF22" s="207">
        <v>1.5344273224</v>
      </c>
      <c r="AG22" s="207">
        <v>7.0422710427000004E-2</v>
      </c>
      <c r="AH22" s="207">
        <v>0.18726204724000001</v>
      </c>
      <c r="AI22" s="207">
        <v>15.728280531999999</v>
      </c>
      <c r="AJ22" s="207">
        <v>162.20991452999999</v>
      </c>
      <c r="AK22" s="207">
        <v>462.14750335000002</v>
      </c>
      <c r="AL22" s="207">
        <v>625.05163541000002</v>
      </c>
      <c r="AM22" s="207">
        <v>766.05419429000005</v>
      </c>
      <c r="AN22" s="207">
        <v>581.78814999999997</v>
      </c>
      <c r="AO22" s="207">
        <v>416.25330192000001</v>
      </c>
      <c r="AP22" s="207">
        <v>190.97103146000001</v>
      </c>
      <c r="AQ22" s="207">
        <v>51.265547763999997</v>
      </c>
      <c r="AR22" s="207">
        <v>1.5563011305000001</v>
      </c>
      <c r="AS22" s="207">
        <v>7.0422710427000004E-2</v>
      </c>
      <c r="AT22" s="207">
        <v>0.18726204724000001</v>
      </c>
      <c r="AU22" s="207">
        <v>14.489205731</v>
      </c>
      <c r="AV22" s="207">
        <v>148.67776997999999</v>
      </c>
      <c r="AW22" s="207">
        <v>476.43734158000001</v>
      </c>
      <c r="AX22" s="207">
        <v>603.61112142000002</v>
      </c>
      <c r="AY22" s="207">
        <v>786.6956093</v>
      </c>
      <c r="AZ22" s="207">
        <v>589.23971285000005</v>
      </c>
      <c r="BA22" s="207">
        <v>435.10232130999998</v>
      </c>
      <c r="BB22" s="207">
        <v>197.49247346000001</v>
      </c>
      <c r="BC22" s="207">
        <v>52.225495717999998</v>
      </c>
      <c r="BD22" s="207">
        <v>1.3915452564999999</v>
      </c>
      <c r="BE22" s="246">
        <v>7.0422700000000005E-2</v>
      </c>
      <c r="BF22" s="246">
        <v>0.18726200000000001</v>
      </c>
      <c r="BG22" s="246">
        <v>14.06926</v>
      </c>
      <c r="BH22" s="246">
        <v>149.59710000000001</v>
      </c>
      <c r="BI22" s="246">
        <v>466.39879999999999</v>
      </c>
      <c r="BJ22" s="246">
        <v>614.82090000000005</v>
      </c>
      <c r="BK22" s="246">
        <v>776.47320000000002</v>
      </c>
      <c r="BL22" s="246">
        <v>568.55759999999998</v>
      </c>
      <c r="BM22" s="246">
        <v>412.17970000000003</v>
      </c>
      <c r="BN22" s="246">
        <v>194.87370000000001</v>
      </c>
      <c r="BO22" s="246">
        <v>51.4253</v>
      </c>
      <c r="BP22" s="246">
        <v>2.1355040000000001</v>
      </c>
      <c r="BQ22" s="246">
        <v>7.0422700000000005E-2</v>
      </c>
      <c r="BR22" s="246">
        <v>0.20917730000000001</v>
      </c>
      <c r="BS22" s="246">
        <v>14.44519</v>
      </c>
      <c r="BT22" s="246">
        <v>149.5778</v>
      </c>
      <c r="BU22" s="246">
        <v>454.76220000000001</v>
      </c>
      <c r="BV22" s="246">
        <v>609.64049999999997</v>
      </c>
    </row>
    <row r="23" spans="1:74" ht="11.15" customHeight="1" x14ac:dyDescent="0.25">
      <c r="A23" s="7" t="s">
        <v>138</v>
      </c>
      <c r="B23" s="166" t="s">
        <v>423</v>
      </c>
      <c r="C23" s="207">
        <v>564.09246109000003</v>
      </c>
      <c r="D23" s="207">
        <v>386.91023646999997</v>
      </c>
      <c r="E23" s="207">
        <v>231.92823308999999</v>
      </c>
      <c r="F23" s="207">
        <v>73.855491739000001</v>
      </c>
      <c r="G23" s="207">
        <v>10.751739377</v>
      </c>
      <c r="H23" s="207">
        <v>3.8229911339999999E-2</v>
      </c>
      <c r="I23" s="207">
        <v>1.5396015265E-2</v>
      </c>
      <c r="J23" s="207">
        <v>0.19113282235000001</v>
      </c>
      <c r="K23" s="207">
        <v>3.3873583761999999</v>
      </c>
      <c r="L23" s="207">
        <v>62.135239951000003</v>
      </c>
      <c r="M23" s="207">
        <v>260.19679477</v>
      </c>
      <c r="N23" s="207">
        <v>484.24892038000002</v>
      </c>
      <c r="O23" s="207">
        <v>564.81235294999999</v>
      </c>
      <c r="P23" s="207">
        <v>393.58612055999998</v>
      </c>
      <c r="Q23" s="207">
        <v>240.07614305999999</v>
      </c>
      <c r="R23" s="207">
        <v>72.629772458999994</v>
      </c>
      <c r="S23" s="207">
        <v>10.345604781</v>
      </c>
      <c r="T23" s="207">
        <v>6.2804032393000003E-2</v>
      </c>
      <c r="U23" s="207">
        <v>1.5396015265E-2</v>
      </c>
      <c r="V23" s="207">
        <v>0.14564715914000001</v>
      </c>
      <c r="W23" s="207">
        <v>2.5230404239999999</v>
      </c>
      <c r="X23" s="207">
        <v>58.929444011999998</v>
      </c>
      <c r="Y23" s="207">
        <v>271.88252319999998</v>
      </c>
      <c r="Z23" s="207">
        <v>461.85738850000001</v>
      </c>
      <c r="AA23" s="207">
        <v>543.6665653</v>
      </c>
      <c r="AB23" s="207">
        <v>374.28655141000002</v>
      </c>
      <c r="AC23" s="207">
        <v>221.21128192</v>
      </c>
      <c r="AD23" s="207">
        <v>74.761392541000006</v>
      </c>
      <c r="AE23" s="207">
        <v>10.839129541</v>
      </c>
      <c r="AF23" s="207">
        <v>7.0177633035000006E-2</v>
      </c>
      <c r="AG23" s="207">
        <v>1.5396015265E-2</v>
      </c>
      <c r="AH23" s="207">
        <v>0.17008685848999999</v>
      </c>
      <c r="AI23" s="207">
        <v>3.0813651819999999</v>
      </c>
      <c r="AJ23" s="207">
        <v>61.358619109999999</v>
      </c>
      <c r="AK23" s="207">
        <v>264.75644115</v>
      </c>
      <c r="AL23" s="207">
        <v>458.83692543000001</v>
      </c>
      <c r="AM23" s="207">
        <v>533.04166294000004</v>
      </c>
      <c r="AN23" s="207">
        <v>389.24317414000001</v>
      </c>
      <c r="AO23" s="207">
        <v>221.76802137999999</v>
      </c>
      <c r="AP23" s="207">
        <v>81.332944318000003</v>
      </c>
      <c r="AQ23" s="207">
        <v>11.493854869</v>
      </c>
      <c r="AR23" s="207">
        <v>7.7523726483000002E-2</v>
      </c>
      <c r="AS23" s="207">
        <v>1.5396015265E-2</v>
      </c>
      <c r="AT23" s="207">
        <v>0.17008685848999999</v>
      </c>
      <c r="AU23" s="207">
        <v>2.515652614</v>
      </c>
      <c r="AV23" s="207">
        <v>57.798177834999997</v>
      </c>
      <c r="AW23" s="207">
        <v>266.76415997999999</v>
      </c>
      <c r="AX23" s="207">
        <v>428.62600291000001</v>
      </c>
      <c r="AY23" s="207">
        <v>547.61532626999997</v>
      </c>
      <c r="AZ23" s="207">
        <v>404.44458688999998</v>
      </c>
      <c r="BA23" s="207">
        <v>235.66572513</v>
      </c>
      <c r="BB23" s="207">
        <v>83.309140229999997</v>
      </c>
      <c r="BC23" s="207">
        <v>11.638850584</v>
      </c>
      <c r="BD23" s="207">
        <v>7.7523726483000002E-2</v>
      </c>
      <c r="BE23" s="246">
        <v>1.5396E-2</v>
      </c>
      <c r="BF23" s="246">
        <v>0.17738090000000001</v>
      </c>
      <c r="BG23" s="246">
        <v>2.3867240000000001</v>
      </c>
      <c r="BH23" s="246">
        <v>56.058140000000002</v>
      </c>
      <c r="BI23" s="246">
        <v>273.52499999999998</v>
      </c>
      <c r="BJ23" s="246">
        <v>432.42450000000002</v>
      </c>
      <c r="BK23" s="246">
        <v>538.05070000000001</v>
      </c>
      <c r="BL23" s="246">
        <v>400.63029999999998</v>
      </c>
      <c r="BM23" s="246">
        <v>224.2714</v>
      </c>
      <c r="BN23" s="246">
        <v>79.631929999999997</v>
      </c>
      <c r="BO23" s="246">
        <v>10.90414</v>
      </c>
      <c r="BP23" s="246">
        <v>9.2008800000000002E-2</v>
      </c>
      <c r="BQ23" s="246">
        <v>1.5396E-2</v>
      </c>
      <c r="BR23" s="246">
        <v>0.18504219999999999</v>
      </c>
      <c r="BS23" s="246">
        <v>2.723897</v>
      </c>
      <c r="BT23" s="246">
        <v>55.606650000000002</v>
      </c>
      <c r="BU23" s="246">
        <v>264.26839999999999</v>
      </c>
      <c r="BV23" s="246">
        <v>418.56689999999998</v>
      </c>
    </row>
    <row r="24" spans="1:74" ht="11.15" customHeight="1" x14ac:dyDescent="0.25">
      <c r="A24" s="7" t="s">
        <v>139</v>
      </c>
      <c r="B24" s="166" t="s">
        <v>424</v>
      </c>
      <c r="C24" s="207">
        <v>879.36462226000003</v>
      </c>
      <c r="D24" s="207">
        <v>716.43384555</v>
      </c>
      <c r="E24" s="207">
        <v>564.59340164000002</v>
      </c>
      <c r="F24" s="207">
        <v>407.77177983000001</v>
      </c>
      <c r="G24" s="207">
        <v>235.89000651000001</v>
      </c>
      <c r="H24" s="207">
        <v>68.443400557999993</v>
      </c>
      <c r="I24" s="207">
        <v>13.964643613</v>
      </c>
      <c r="J24" s="207">
        <v>24.600496587999999</v>
      </c>
      <c r="K24" s="207">
        <v>99.671676196999996</v>
      </c>
      <c r="L24" s="207">
        <v>336.40243144999999</v>
      </c>
      <c r="M24" s="207">
        <v>608.79573134999998</v>
      </c>
      <c r="N24" s="207">
        <v>907.58604565999997</v>
      </c>
      <c r="O24" s="207">
        <v>885.01712443999998</v>
      </c>
      <c r="P24" s="207">
        <v>734.22163181999997</v>
      </c>
      <c r="Q24" s="207">
        <v>570.07415531000004</v>
      </c>
      <c r="R24" s="207">
        <v>400.93433134000003</v>
      </c>
      <c r="S24" s="207">
        <v>248.23987210000001</v>
      </c>
      <c r="T24" s="207">
        <v>67.217271784000005</v>
      </c>
      <c r="U24" s="207">
        <v>13.229598905</v>
      </c>
      <c r="V24" s="207">
        <v>22.736998759999999</v>
      </c>
      <c r="W24" s="207">
        <v>98.862783915999998</v>
      </c>
      <c r="X24" s="207">
        <v>338.62261581000001</v>
      </c>
      <c r="Y24" s="207">
        <v>613.40852868000002</v>
      </c>
      <c r="Z24" s="207">
        <v>890.24673271999995</v>
      </c>
      <c r="AA24" s="207">
        <v>881.29824439000004</v>
      </c>
      <c r="AB24" s="207">
        <v>732.88002766</v>
      </c>
      <c r="AC24" s="207">
        <v>565.42166151000004</v>
      </c>
      <c r="AD24" s="207">
        <v>397.91355109</v>
      </c>
      <c r="AE24" s="207">
        <v>235.74146625</v>
      </c>
      <c r="AF24" s="207">
        <v>66.305110881000004</v>
      </c>
      <c r="AG24" s="207">
        <v>12.822980705000001</v>
      </c>
      <c r="AH24" s="207">
        <v>20.851228828</v>
      </c>
      <c r="AI24" s="207">
        <v>99.570087068999996</v>
      </c>
      <c r="AJ24" s="207">
        <v>341.75039031</v>
      </c>
      <c r="AK24" s="207">
        <v>601.19757063999998</v>
      </c>
      <c r="AL24" s="207">
        <v>899.51719644000002</v>
      </c>
      <c r="AM24" s="207">
        <v>875.05126839000002</v>
      </c>
      <c r="AN24" s="207">
        <v>726.47198818000004</v>
      </c>
      <c r="AO24" s="207">
        <v>571.05461601000002</v>
      </c>
      <c r="AP24" s="207">
        <v>394.16069021999999</v>
      </c>
      <c r="AQ24" s="207">
        <v>226.95299001000001</v>
      </c>
      <c r="AR24" s="207">
        <v>59.928921262000003</v>
      </c>
      <c r="AS24" s="207">
        <v>11.634166970000001</v>
      </c>
      <c r="AT24" s="207">
        <v>21.789989418000001</v>
      </c>
      <c r="AU24" s="207">
        <v>97.530458487999994</v>
      </c>
      <c r="AV24" s="207">
        <v>343.22607687999999</v>
      </c>
      <c r="AW24" s="207">
        <v>583.97386171999995</v>
      </c>
      <c r="AX24" s="207">
        <v>882.53361941000003</v>
      </c>
      <c r="AY24" s="207">
        <v>882.22365914</v>
      </c>
      <c r="AZ24" s="207">
        <v>732.10909069000002</v>
      </c>
      <c r="BA24" s="207">
        <v>578.65852088999998</v>
      </c>
      <c r="BB24" s="207">
        <v>403.49452860999997</v>
      </c>
      <c r="BC24" s="207">
        <v>231.43488798000001</v>
      </c>
      <c r="BD24" s="207">
        <v>61.559195586999998</v>
      </c>
      <c r="BE24" s="246">
        <v>11.573410000000001</v>
      </c>
      <c r="BF24" s="246">
        <v>21.581630000000001</v>
      </c>
      <c r="BG24" s="246">
        <v>94.654709999999994</v>
      </c>
      <c r="BH24" s="246">
        <v>340.08139999999997</v>
      </c>
      <c r="BI24" s="246">
        <v>607.99519999999995</v>
      </c>
      <c r="BJ24" s="246">
        <v>886.0489</v>
      </c>
      <c r="BK24" s="246">
        <v>876.92399999999998</v>
      </c>
      <c r="BL24" s="246">
        <v>734.26990000000001</v>
      </c>
      <c r="BM24" s="246">
        <v>597.06569999999999</v>
      </c>
      <c r="BN24" s="246">
        <v>402.1875</v>
      </c>
      <c r="BO24" s="246">
        <v>227.7647</v>
      </c>
      <c r="BP24" s="246">
        <v>62.669049999999999</v>
      </c>
      <c r="BQ24" s="246">
        <v>11.84435</v>
      </c>
      <c r="BR24" s="246">
        <v>22.334720000000001</v>
      </c>
      <c r="BS24" s="246">
        <v>96.075329999999994</v>
      </c>
      <c r="BT24" s="246">
        <v>332.55439999999999</v>
      </c>
      <c r="BU24" s="246">
        <v>607.77359999999999</v>
      </c>
      <c r="BV24" s="246">
        <v>876.4796</v>
      </c>
    </row>
    <row r="25" spans="1:74" ht="11.15" customHeight="1" x14ac:dyDescent="0.25">
      <c r="A25" s="7" t="s">
        <v>140</v>
      </c>
      <c r="B25" s="166" t="s">
        <v>425</v>
      </c>
      <c r="C25" s="207">
        <v>542.85502543999996</v>
      </c>
      <c r="D25" s="207">
        <v>471.72101400999998</v>
      </c>
      <c r="E25" s="207">
        <v>430.93111297000002</v>
      </c>
      <c r="F25" s="207">
        <v>319.20768991</v>
      </c>
      <c r="G25" s="207">
        <v>192.77013980000001</v>
      </c>
      <c r="H25" s="207">
        <v>69.784757522999996</v>
      </c>
      <c r="I25" s="207">
        <v>16.403704139999999</v>
      </c>
      <c r="J25" s="207">
        <v>15.491759835</v>
      </c>
      <c r="K25" s="207">
        <v>50.479818709</v>
      </c>
      <c r="L25" s="207">
        <v>186.86529844</v>
      </c>
      <c r="M25" s="207">
        <v>398.29608031999999</v>
      </c>
      <c r="N25" s="207">
        <v>590.69608702999994</v>
      </c>
      <c r="O25" s="207">
        <v>543.55741159000002</v>
      </c>
      <c r="P25" s="207">
        <v>484.33519080000002</v>
      </c>
      <c r="Q25" s="207">
        <v>429.47249450999999</v>
      </c>
      <c r="R25" s="207">
        <v>310.86481536000002</v>
      </c>
      <c r="S25" s="207">
        <v>202.36800578</v>
      </c>
      <c r="T25" s="207">
        <v>67.176510313999998</v>
      </c>
      <c r="U25" s="207">
        <v>17.546654662000002</v>
      </c>
      <c r="V25" s="207">
        <v>14.786473614</v>
      </c>
      <c r="W25" s="207">
        <v>52.895508307999997</v>
      </c>
      <c r="X25" s="207">
        <v>186.05805968999999</v>
      </c>
      <c r="Y25" s="207">
        <v>394.61253063999999</v>
      </c>
      <c r="Z25" s="207">
        <v>582.19445167000003</v>
      </c>
      <c r="AA25" s="207">
        <v>546.17711543999997</v>
      </c>
      <c r="AB25" s="207">
        <v>481.73765852000002</v>
      </c>
      <c r="AC25" s="207">
        <v>435.33940754000002</v>
      </c>
      <c r="AD25" s="207">
        <v>300.03233993999999</v>
      </c>
      <c r="AE25" s="207">
        <v>188.48040205999999</v>
      </c>
      <c r="AF25" s="207">
        <v>64.302034151000001</v>
      </c>
      <c r="AG25" s="207">
        <v>16.894119710999998</v>
      </c>
      <c r="AH25" s="207">
        <v>13.566956239</v>
      </c>
      <c r="AI25" s="207">
        <v>50.000774325000002</v>
      </c>
      <c r="AJ25" s="207">
        <v>178.66219561</v>
      </c>
      <c r="AK25" s="207">
        <v>389.10464549</v>
      </c>
      <c r="AL25" s="207">
        <v>580.67544966000003</v>
      </c>
      <c r="AM25" s="207">
        <v>545.46761413000002</v>
      </c>
      <c r="AN25" s="207">
        <v>473.05357579999998</v>
      </c>
      <c r="AO25" s="207">
        <v>438.32118606</v>
      </c>
      <c r="AP25" s="207">
        <v>290.24663045</v>
      </c>
      <c r="AQ25" s="207">
        <v>177.45399513999999</v>
      </c>
      <c r="AR25" s="207">
        <v>55.494798426000003</v>
      </c>
      <c r="AS25" s="207">
        <v>14.651287272999999</v>
      </c>
      <c r="AT25" s="207">
        <v>12.8065686</v>
      </c>
      <c r="AU25" s="207">
        <v>51.332569239000001</v>
      </c>
      <c r="AV25" s="207">
        <v>183.75522021</v>
      </c>
      <c r="AW25" s="207">
        <v>373.52650438000001</v>
      </c>
      <c r="AX25" s="207">
        <v>580.30395290000001</v>
      </c>
      <c r="AY25" s="207">
        <v>544.80343688000005</v>
      </c>
      <c r="AZ25" s="207">
        <v>470.03315586999997</v>
      </c>
      <c r="BA25" s="207">
        <v>426.45173682000001</v>
      </c>
      <c r="BB25" s="207">
        <v>291.80248418999997</v>
      </c>
      <c r="BC25" s="207">
        <v>180.13156727000001</v>
      </c>
      <c r="BD25" s="207">
        <v>51.19950541</v>
      </c>
      <c r="BE25" s="246">
        <v>13.14235</v>
      </c>
      <c r="BF25" s="246">
        <v>12.143050000000001</v>
      </c>
      <c r="BG25" s="246">
        <v>50.13111</v>
      </c>
      <c r="BH25" s="246">
        <v>179.017</v>
      </c>
      <c r="BI25" s="246">
        <v>388.82440000000003</v>
      </c>
      <c r="BJ25" s="246">
        <v>582.04930000000002</v>
      </c>
      <c r="BK25" s="246">
        <v>543.34849999999994</v>
      </c>
      <c r="BL25" s="246">
        <v>477.2783</v>
      </c>
      <c r="BM25" s="246">
        <v>448.06099999999998</v>
      </c>
      <c r="BN25" s="246">
        <v>298.10509999999999</v>
      </c>
      <c r="BO25" s="246">
        <v>183.45529999999999</v>
      </c>
      <c r="BP25" s="246">
        <v>54.800750000000001</v>
      </c>
      <c r="BQ25" s="246">
        <v>13.255409999999999</v>
      </c>
      <c r="BR25" s="246">
        <v>12.553789999999999</v>
      </c>
      <c r="BS25" s="246">
        <v>50.180729999999997</v>
      </c>
      <c r="BT25" s="246">
        <v>174.5831</v>
      </c>
      <c r="BU25" s="246">
        <v>388.83749999999998</v>
      </c>
      <c r="BV25" s="246">
        <v>578.47349999999994</v>
      </c>
    </row>
    <row r="26" spans="1:74" ht="11.15" customHeight="1" x14ac:dyDescent="0.25">
      <c r="A26" s="7" t="s">
        <v>141</v>
      </c>
      <c r="B26" s="166" t="s">
        <v>450</v>
      </c>
      <c r="C26" s="207">
        <v>882.50613751000003</v>
      </c>
      <c r="D26" s="207">
        <v>708.03239006000001</v>
      </c>
      <c r="E26" s="207">
        <v>562.57197055999995</v>
      </c>
      <c r="F26" s="207">
        <v>315.63436528</v>
      </c>
      <c r="G26" s="207">
        <v>130.56327752999999</v>
      </c>
      <c r="H26" s="207">
        <v>29.492624944999999</v>
      </c>
      <c r="I26" s="207">
        <v>6.9097149008000001</v>
      </c>
      <c r="J26" s="207">
        <v>10.531830749999999</v>
      </c>
      <c r="K26" s="207">
        <v>50.228024277999999</v>
      </c>
      <c r="L26" s="207">
        <v>243.89598753000001</v>
      </c>
      <c r="M26" s="207">
        <v>512.53374756000005</v>
      </c>
      <c r="N26" s="207">
        <v>763.09854070999995</v>
      </c>
      <c r="O26" s="207">
        <v>873.51468175000002</v>
      </c>
      <c r="P26" s="207">
        <v>710.74544174000005</v>
      </c>
      <c r="Q26" s="207">
        <v>568.22042493000004</v>
      </c>
      <c r="R26" s="207">
        <v>311.08496079999998</v>
      </c>
      <c r="S26" s="207">
        <v>132.78949082</v>
      </c>
      <c r="T26" s="207">
        <v>28.532744373</v>
      </c>
      <c r="U26" s="207">
        <v>5.9150717414000002</v>
      </c>
      <c r="V26" s="207">
        <v>10.107821425999999</v>
      </c>
      <c r="W26" s="207">
        <v>48.121027996999999</v>
      </c>
      <c r="X26" s="207">
        <v>236.16026547000001</v>
      </c>
      <c r="Y26" s="207">
        <v>526.94728891</v>
      </c>
      <c r="Z26" s="207">
        <v>747.74711431000003</v>
      </c>
      <c r="AA26" s="207">
        <v>854.91595508</v>
      </c>
      <c r="AB26" s="207">
        <v>695.28977141999997</v>
      </c>
      <c r="AC26" s="207">
        <v>561.70351718999996</v>
      </c>
      <c r="AD26" s="207">
        <v>319.87208704</v>
      </c>
      <c r="AE26" s="207">
        <v>134.34492857000001</v>
      </c>
      <c r="AF26" s="207">
        <v>27.975916454</v>
      </c>
      <c r="AG26" s="207">
        <v>5.7562891382999997</v>
      </c>
      <c r="AH26" s="207">
        <v>9.9174552277999997</v>
      </c>
      <c r="AI26" s="207">
        <v>48.698973017999997</v>
      </c>
      <c r="AJ26" s="207">
        <v>237.23610995999999</v>
      </c>
      <c r="AK26" s="207">
        <v>516.70632620000003</v>
      </c>
      <c r="AL26" s="207">
        <v>732.77602278999996</v>
      </c>
      <c r="AM26" s="207">
        <v>840.02909559</v>
      </c>
      <c r="AN26" s="207">
        <v>700.55318819000001</v>
      </c>
      <c r="AO26" s="207">
        <v>554.45436487999996</v>
      </c>
      <c r="AP26" s="207">
        <v>319.30001970000001</v>
      </c>
      <c r="AQ26" s="207">
        <v>133.72447047</v>
      </c>
      <c r="AR26" s="207">
        <v>25.327757088999999</v>
      </c>
      <c r="AS26" s="207">
        <v>5.5170538906999997</v>
      </c>
      <c r="AT26" s="207">
        <v>9.5857398818000004</v>
      </c>
      <c r="AU26" s="207">
        <v>46.966534566</v>
      </c>
      <c r="AV26" s="207">
        <v>229.63692068</v>
      </c>
      <c r="AW26" s="207">
        <v>520.36254846999998</v>
      </c>
      <c r="AX26" s="207">
        <v>721.97974040999998</v>
      </c>
      <c r="AY26" s="207">
        <v>855.01219085000002</v>
      </c>
      <c r="AZ26" s="207">
        <v>708.62254842000004</v>
      </c>
      <c r="BA26" s="207">
        <v>568.72212555999999</v>
      </c>
      <c r="BB26" s="207">
        <v>324.26183237999999</v>
      </c>
      <c r="BC26" s="207">
        <v>136.10954113</v>
      </c>
      <c r="BD26" s="207">
        <v>24.777902024999999</v>
      </c>
      <c r="BE26" s="246">
        <v>5.3838590000000002</v>
      </c>
      <c r="BF26" s="246">
        <v>9.3042949999999998</v>
      </c>
      <c r="BG26" s="246">
        <v>45.313949999999998</v>
      </c>
      <c r="BH26" s="246">
        <v>229.09620000000001</v>
      </c>
      <c r="BI26" s="246">
        <v>517.56179999999995</v>
      </c>
      <c r="BJ26" s="246">
        <v>730.35450000000003</v>
      </c>
      <c r="BK26" s="246">
        <v>843.64239999999995</v>
      </c>
      <c r="BL26" s="246">
        <v>697.35479999999995</v>
      </c>
      <c r="BM26" s="246">
        <v>561.22829999999999</v>
      </c>
      <c r="BN26" s="246">
        <v>319.08440000000002</v>
      </c>
      <c r="BO26" s="246">
        <v>136.92660000000001</v>
      </c>
      <c r="BP26" s="246">
        <v>26.329229999999999</v>
      </c>
      <c r="BQ26" s="246">
        <v>5.3888280000000002</v>
      </c>
      <c r="BR26" s="246">
        <v>9.2779860000000003</v>
      </c>
      <c r="BS26" s="246">
        <v>45.015430000000002</v>
      </c>
      <c r="BT26" s="246">
        <v>227.53720000000001</v>
      </c>
      <c r="BU26" s="246">
        <v>509.23559999999998</v>
      </c>
      <c r="BV26" s="246">
        <v>720.30070000000001</v>
      </c>
    </row>
    <row r="27" spans="1:74" ht="11.15" customHeight="1" x14ac:dyDescent="0.25">
      <c r="A27" s="7"/>
      <c r="B27" s="153" t="s">
        <v>154</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599"/>
      <c r="BF27" s="599"/>
      <c r="BG27" s="599"/>
      <c r="BH27" s="599"/>
      <c r="BI27" s="599"/>
      <c r="BJ27" s="248"/>
      <c r="BK27" s="248"/>
      <c r="BL27" s="248"/>
      <c r="BM27" s="248"/>
      <c r="BN27" s="248"/>
      <c r="BO27" s="248"/>
      <c r="BP27" s="248"/>
      <c r="BQ27" s="248"/>
      <c r="BR27" s="248"/>
      <c r="BS27" s="248"/>
      <c r="BT27" s="248"/>
      <c r="BU27" s="248"/>
      <c r="BV27" s="248"/>
    </row>
    <row r="28" spans="1:74" ht="11.15" customHeight="1" x14ac:dyDescent="0.25">
      <c r="A28" s="7" t="s">
        <v>37</v>
      </c>
      <c r="B28" s="166" t="s">
        <v>418</v>
      </c>
      <c r="C28" s="207">
        <v>1E-10</v>
      </c>
      <c r="D28" s="207">
        <v>1E-10</v>
      </c>
      <c r="E28" s="207">
        <v>1E-10</v>
      </c>
      <c r="F28" s="207">
        <v>1E-10</v>
      </c>
      <c r="G28" s="207">
        <v>3.3074362306</v>
      </c>
      <c r="H28" s="207">
        <v>63.223032996999997</v>
      </c>
      <c r="I28" s="207">
        <v>274.62129093999999</v>
      </c>
      <c r="J28" s="207">
        <v>165.74807242</v>
      </c>
      <c r="K28" s="207">
        <v>28.685900367999999</v>
      </c>
      <c r="L28" s="207">
        <v>1E-10</v>
      </c>
      <c r="M28" s="207">
        <v>1E-10</v>
      </c>
      <c r="N28" s="207">
        <v>1E-10</v>
      </c>
      <c r="O28" s="207">
        <v>1E-10</v>
      </c>
      <c r="P28" s="207">
        <v>1E-10</v>
      </c>
      <c r="Q28" s="207">
        <v>1E-10</v>
      </c>
      <c r="R28" s="207">
        <v>1E-10</v>
      </c>
      <c r="S28" s="207">
        <v>3.2880538221000002</v>
      </c>
      <c r="T28" s="207">
        <v>99.525859823999994</v>
      </c>
      <c r="U28" s="207">
        <v>292.20187553</v>
      </c>
      <c r="V28" s="207">
        <v>215.08240033000001</v>
      </c>
      <c r="W28" s="207">
        <v>34.865844713999998</v>
      </c>
      <c r="X28" s="207">
        <v>1E-10</v>
      </c>
      <c r="Y28" s="207">
        <v>1E-10</v>
      </c>
      <c r="Z28" s="207">
        <v>1E-10</v>
      </c>
      <c r="AA28" s="207">
        <v>1E-10</v>
      </c>
      <c r="AB28" s="207">
        <v>1E-10</v>
      </c>
      <c r="AC28" s="207">
        <v>1E-10</v>
      </c>
      <c r="AD28" s="207">
        <v>1E-10</v>
      </c>
      <c r="AE28" s="207">
        <v>7.8154125725999997</v>
      </c>
      <c r="AF28" s="207">
        <v>132.84542980000001</v>
      </c>
      <c r="AG28" s="207">
        <v>159.12620193000001</v>
      </c>
      <c r="AH28" s="207">
        <v>237.68950516000001</v>
      </c>
      <c r="AI28" s="207">
        <v>59.897912591999997</v>
      </c>
      <c r="AJ28" s="207">
        <v>6.8892155235999999</v>
      </c>
      <c r="AK28" s="207">
        <v>1E-10</v>
      </c>
      <c r="AL28" s="207">
        <v>1E-10</v>
      </c>
      <c r="AM28" s="207">
        <v>1E-10</v>
      </c>
      <c r="AN28" s="207">
        <v>1E-10</v>
      </c>
      <c r="AO28" s="207">
        <v>1E-10</v>
      </c>
      <c r="AP28" s="207">
        <v>1E-10</v>
      </c>
      <c r="AQ28" s="207">
        <v>18.061919584999998</v>
      </c>
      <c r="AR28" s="207">
        <v>62.496774303000002</v>
      </c>
      <c r="AS28" s="207">
        <v>260.23577595</v>
      </c>
      <c r="AT28" s="207">
        <v>272.61814408999999</v>
      </c>
      <c r="AU28" s="207">
        <v>33.147572306000001</v>
      </c>
      <c r="AV28" s="207">
        <v>1E-10</v>
      </c>
      <c r="AW28" s="207">
        <v>1E-10</v>
      </c>
      <c r="AX28" s="207">
        <v>1E-10</v>
      </c>
      <c r="AY28" s="207">
        <v>1E-10</v>
      </c>
      <c r="AZ28" s="207">
        <v>1E-10</v>
      </c>
      <c r="BA28" s="207">
        <v>1E-10</v>
      </c>
      <c r="BB28" s="207">
        <v>1E-10</v>
      </c>
      <c r="BC28" s="207">
        <v>3.5204855885000002</v>
      </c>
      <c r="BD28" s="207">
        <v>59.508748752000002</v>
      </c>
      <c r="BE28" s="246">
        <v>245.26264180999999</v>
      </c>
      <c r="BF28" s="246">
        <v>206.29241544000001</v>
      </c>
      <c r="BG28" s="246">
        <v>43.445235525999998</v>
      </c>
      <c r="BH28" s="246">
        <v>0.9662437076</v>
      </c>
      <c r="BI28" s="246">
        <v>0</v>
      </c>
      <c r="BJ28" s="246">
        <v>0</v>
      </c>
      <c r="BK28" s="246">
        <v>0</v>
      </c>
      <c r="BL28" s="246">
        <v>0</v>
      </c>
      <c r="BM28" s="246">
        <v>0</v>
      </c>
      <c r="BN28" s="246">
        <v>0</v>
      </c>
      <c r="BO28" s="246">
        <v>10.621597733</v>
      </c>
      <c r="BP28" s="246">
        <v>88.633293804999994</v>
      </c>
      <c r="BQ28" s="246">
        <v>257.08700599999997</v>
      </c>
      <c r="BR28" s="246">
        <v>208.49592704</v>
      </c>
      <c r="BS28" s="246">
        <v>43.899294945999998</v>
      </c>
      <c r="BT28" s="246">
        <v>0.97634613354999999</v>
      </c>
      <c r="BU28" s="246">
        <v>0</v>
      </c>
      <c r="BV28" s="246">
        <v>0</v>
      </c>
    </row>
    <row r="29" spans="1:74" ht="11.15" customHeight="1" x14ac:dyDescent="0.25">
      <c r="A29" s="7" t="s">
        <v>38</v>
      </c>
      <c r="B29" s="166" t="s">
        <v>448</v>
      </c>
      <c r="C29" s="207">
        <v>1E-10</v>
      </c>
      <c r="D29" s="207">
        <v>1E-10</v>
      </c>
      <c r="E29" s="207">
        <v>1E-10</v>
      </c>
      <c r="F29" s="207">
        <v>0.43602932162000002</v>
      </c>
      <c r="G29" s="207">
        <v>31.217047353000002</v>
      </c>
      <c r="H29" s="207">
        <v>113.14128273</v>
      </c>
      <c r="I29" s="207">
        <v>327.38617534000002</v>
      </c>
      <c r="J29" s="207">
        <v>219.28832598</v>
      </c>
      <c r="K29" s="207">
        <v>88.044938584999997</v>
      </c>
      <c r="L29" s="207">
        <v>7.9313129718999997</v>
      </c>
      <c r="M29" s="207">
        <v>1E-10</v>
      </c>
      <c r="N29" s="207">
        <v>1E-10</v>
      </c>
      <c r="O29" s="207">
        <v>1E-10</v>
      </c>
      <c r="P29" s="207">
        <v>1E-10</v>
      </c>
      <c r="Q29" s="207">
        <v>1E-10</v>
      </c>
      <c r="R29" s="207">
        <v>1E-10</v>
      </c>
      <c r="S29" s="207">
        <v>11.459441680999999</v>
      </c>
      <c r="T29" s="207">
        <v>145.96346560000001</v>
      </c>
      <c r="U29" s="207">
        <v>364.12698082999998</v>
      </c>
      <c r="V29" s="207">
        <v>262.54982246999998</v>
      </c>
      <c r="W29" s="207">
        <v>59.593662373999997</v>
      </c>
      <c r="X29" s="207">
        <v>4.4039401304999997</v>
      </c>
      <c r="Y29" s="207">
        <v>1E-10</v>
      </c>
      <c r="Z29" s="207">
        <v>1E-10</v>
      </c>
      <c r="AA29" s="207">
        <v>1E-10</v>
      </c>
      <c r="AB29" s="207">
        <v>1E-10</v>
      </c>
      <c r="AC29" s="207">
        <v>1E-10</v>
      </c>
      <c r="AD29" s="207">
        <v>1E-10</v>
      </c>
      <c r="AE29" s="207">
        <v>17.256184914999999</v>
      </c>
      <c r="AF29" s="207">
        <v>165.31539594</v>
      </c>
      <c r="AG29" s="207">
        <v>250.45798385000001</v>
      </c>
      <c r="AH29" s="207">
        <v>286.33543329999998</v>
      </c>
      <c r="AI29" s="207">
        <v>94.298499590000006</v>
      </c>
      <c r="AJ29" s="207">
        <v>23.160949845000001</v>
      </c>
      <c r="AK29" s="207">
        <v>1E-10</v>
      </c>
      <c r="AL29" s="207">
        <v>1E-10</v>
      </c>
      <c r="AM29" s="207">
        <v>1E-10</v>
      </c>
      <c r="AN29" s="207">
        <v>1E-10</v>
      </c>
      <c r="AO29" s="207">
        <v>1E-10</v>
      </c>
      <c r="AP29" s="207">
        <v>1E-10</v>
      </c>
      <c r="AQ29" s="207">
        <v>39.168021676999999</v>
      </c>
      <c r="AR29" s="207">
        <v>114.17034828</v>
      </c>
      <c r="AS29" s="207">
        <v>311.57403569000002</v>
      </c>
      <c r="AT29" s="207">
        <v>303.80481466999998</v>
      </c>
      <c r="AU29" s="207">
        <v>72.337998174000006</v>
      </c>
      <c r="AV29" s="207">
        <v>0.66405459716000004</v>
      </c>
      <c r="AW29" s="207">
        <v>1E-10</v>
      </c>
      <c r="AX29" s="207">
        <v>1E-10</v>
      </c>
      <c r="AY29" s="207">
        <v>1E-10</v>
      </c>
      <c r="AZ29" s="207">
        <v>1E-10</v>
      </c>
      <c r="BA29" s="207">
        <v>1E-10</v>
      </c>
      <c r="BB29" s="207">
        <v>0.44332628419999998</v>
      </c>
      <c r="BC29" s="207">
        <v>12.500946079</v>
      </c>
      <c r="BD29" s="207">
        <v>78.094411170000001</v>
      </c>
      <c r="BE29" s="246">
        <v>294.65737489999998</v>
      </c>
      <c r="BF29" s="246">
        <v>259.61378550000001</v>
      </c>
      <c r="BG29" s="246">
        <v>82.270192432000002</v>
      </c>
      <c r="BH29" s="246">
        <v>5.0774716507999997</v>
      </c>
      <c r="BI29" s="246">
        <v>0</v>
      </c>
      <c r="BJ29" s="246">
        <v>0</v>
      </c>
      <c r="BK29" s="246">
        <v>0</v>
      </c>
      <c r="BL29" s="246">
        <v>0</v>
      </c>
      <c r="BM29" s="246">
        <v>0</v>
      </c>
      <c r="BN29" s="246">
        <v>0</v>
      </c>
      <c r="BO29" s="246">
        <v>33.804620200000002</v>
      </c>
      <c r="BP29" s="246">
        <v>150.92421421</v>
      </c>
      <c r="BQ29" s="246">
        <v>318.40470507999999</v>
      </c>
      <c r="BR29" s="246">
        <v>262.18414473000001</v>
      </c>
      <c r="BS29" s="246">
        <v>83.094786846999995</v>
      </c>
      <c r="BT29" s="246">
        <v>5.1295399778000004</v>
      </c>
      <c r="BU29" s="246">
        <v>0</v>
      </c>
      <c r="BV29" s="246">
        <v>0</v>
      </c>
    </row>
    <row r="30" spans="1:74" ht="11.15" customHeight="1" x14ac:dyDescent="0.25">
      <c r="A30" s="7" t="s">
        <v>39</v>
      </c>
      <c r="B30" s="166" t="s">
        <v>419</v>
      </c>
      <c r="C30" s="207">
        <v>1E-10</v>
      </c>
      <c r="D30" s="207">
        <v>1E-10</v>
      </c>
      <c r="E30" s="207">
        <v>1E-10</v>
      </c>
      <c r="F30" s="207">
        <v>0.66305484898</v>
      </c>
      <c r="G30" s="207">
        <v>47.529637461999997</v>
      </c>
      <c r="H30" s="207">
        <v>127.32882555</v>
      </c>
      <c r="I30" s="207">
        <v>320.06242122999998</v>
      </c>
      <c r="J30" s="207">
        <v>194.59743759</v>
      </c>
      <c r="K30" s="207">
        <v>134.97227143000001</v>
      </c>
      <c r="L30" s="207">
        <v>6.6535572799000002</v>
      </c>
      <c r="M30" s="207">
        <v>1E-10</v>
      </c>
      <c r="N30" s="207">
        <v>1E-10</v>
      </c>
      <c r="O30" s="207">
        <v>1E-10</v>
      </c>
      <c r="P30" s="207">
        <v>1E-10</v>
      </c>
      <c r="Q30" s="207">
        <v>2.0046543021000001</v>
      </c>
      <c r="R30" s="207">
        <v>1E-10</v>
      </c>
      <c r="S30" s="207">
        <v>31.786700347</v>
      </c>
      <c r="T30" s="207">
        <v>186.87391915000001</v>
      </c>
      <c r="U30" s="207">
        <v>335.15396098999997</v>
      </c>
      <c r="V30" s="207">
        <v>218.37821076</v>
      </c>
      <c r="W30" s="207">
        <v>54.827441284999999</v>
      </c>
      <c r="X30" s="207">
        <v>1.9856899775000001</v>
      </c>
      <c r="Y30" s="207">
        <v>1E-10</v>
      </c>
      <c r="Z30" s="207">
        <v>1E-10</v>
      </c>
      <c r="AA30" s="207">
        <v>1E-10</v>
      </c>
      <c r="AB30" s="207">
        <v>1E-10</v>
      </c>
      <c r="AC30" s="207">
        <v>2.1714056882000001</v>
      </c>
      <c r="AD30" s="207">
        <v>0.26900898244999999</v>
      </c>
      <c r="AE30" s="207">
        <v>35.171950996</v>
      </c>
      <c r="AF30" s="207">
        <v>214.93395319999999</v>
      </c>
      <c r="AG30" s="207">
        <v>238.11741198000001</v>
      </c>
      <c r="AH30" s="207">
        <v>285.40391503000001</v>
      </c>
      <c r="AI30" s="207">
        <v>105.46091945000001</v>
      </c>
      <c r="AJ30" s="207">
        <v>29.278582743000001</v>
      </c>
      <c r="AK30" s="207">
        <v>1E-10</v>
      </c>
      <c r="AL30" s="207">
        <v>0.41280769519999999</v>
      </c>
      <c r="AM30" s="207">
        <v>1E-10</v>
      </c>
      <c r="AN30" s="207">
        <v>1E-10</v>
      </c>
      <c r="AO30" s="207">
        <v>1.0564928688999999</v>
      </c>
      <c r="AP30" s="207">
        <v>1E-10</v>
      </c>
      <c r="AQ30" s="207">
        <v>79.391709156999994</v>
      </c>
      <c r="AR30" s="207">
        <v>177.28411654000001</v>
      </c>
      <c r="AS30" s="207">
        <v>263.36233248000002</v>
      </c>
      <c r="AT30" s="207">
        <v>218.5531775</v>
      </c>
      <c r="AU30" s="207">
        <v>74.421395337999996</v>
      </c>
      <c r="AV30" s="207">
        <v>1.6136001139</v>
      </c>
      <c r="AW30" s="207">
        <v>1E-10</v>
      </c>
      <c r="AX30" s="207">
        <v>1E-10</v>
      </c>
      <c r="AY30" s="207">
        <v>1E-10</v>
      </c>
      <c r="AZ30" s="207">
        <v>1E-10</v>
      </c>
      <c r="BA30" s="207">
        <v>0.14558786223</v>
      </c>
      <c r="BB30" s="207">
        <v>0.67670596078</v>
      </c>
      <c r="BC30" s="207">
        <v>48.176819600000002</v>
      </c>
      <c r="BD30" s="207">
        <v>115.56691720000001</v>
      </c>
      <c r="BE30" s="246">
        <v>268.53499811</v>
      </c>
      <c r="BF30" s="246">
        <v>237.62460768</v>
      </c>
      <c r="BG30" s="246">
        <v>81.199499048000007</v>
      </c>
      <c r="BH30" s="246">
        <v>7.0436190141999999</v>
      </c>
      <c r="BI30" s="246">
        <v>0</v>
      </c>
      <c r="BJ30" s="246">
        <v>0</v>
      </c>
      <c r="BK30" s="246">
        <v>0</v>
      </c>
      <c r="BL30" s="246">
        <v>0</v>
      </c>
      <c r="BM30" s="246">
        <v>1.2060140642999999</v>
      </c>
      <c r="BN30" s="246">
        <v>1.3688202780000001</v>
      </c>
      <c r="BO30" s="246">
        <v>65.307007701000003</v>
      </c>
      <c r="BP30" s="246">
        <v>182.01606135</v>
      </c>
      <c r="BQ30" s="246">
        <v>287.01057728000001</v>
      </c>
      <c r="BR30" s="246">
        <v>239.20731359999999</v>
      </c>
      <c r="BS30" s="246">
        <v>81.725525805000004</v>
      </c>
      <c r="BT30" s="246">
        <v>7.0883940961</v>
      </c>
      <c r="BU30" s="246">
        <v>0</v>
      </c>
      <c r="BV30" s="246">
        <v>0</v>
      </c>
    </row>
    <row r="31" spans="1:74" ht="11.15" customHeight="1" x14ac:dyDescent="0.25">
      <c r="A31" s="7" t="s">
        <v>40</v>
      </c>
      <c r="B31" s="166" t="s">
        <v>420</v>
      </c>
      <c r="C31" s="207">
        <v>1E-10</v>
      </c>
      <c r="D31" s="207">
        <v>1E-10</v>
      </c>
      <c r="E31" s="207">
        <v>1E-10</v>
      </c>
      <c r="F31" s="207">
        <v>6.0641569995999998</v>
      </c>
      <c r="G31" s="207">
        <v>41.783865751999997</v>
      </c>
      <c r="H31" s="207">
        <v>174.78717037999999</v>
      </c>
      <c r="I31" s="207">
        <v>320.17476785000002</v>
      </c>
      <c r="J31" s="207">
        <v>223.97892207000001</v>
      </c>
      <c r="K31" s="207">
        <v>182.03720100999999</v>
      </c>
      <c r="L31" s="207">
        <v>2.4016404411000001</v>
      </c>
      <c r="M31" s="207">
        <v>1E-10</v>
      </c>
      <c r="N31" s="207">
        <v>1E-10</v>
      </c>
      <c r="O31" s="207">
        <v>1E-10</v>
      </c>
      <c r="P31" s="207">
        <v>1E-10</v>
      </c>
      <c r="Q31" s="207">
        <v>6.0689747360000004</v>
      </c>
      <c r="R31" s="207">
        <v>1.384574685</v>
      </c>
      <c r="S31" s="207">
        <v>36.901561934</v>
      </c>
      <c r="T31" s="207">
        <v>255.44473517</v>
      </c>
      <c r="U31" s="207">
        <v>343.01650346999998</v>
      </c>
      <c r="V31" s="207">
        <v>246.48647026</v>
      </c>
      <c r="W31" s="207">
        <v>71.771258067000005</v>
      </c>
      <c r="X31" s="207">
        <v>2.5230550476000002</v>
      </c>
      <c r="Y31" s="207">
        <v>0.28473549538999998</v>
      </c>
      <c r="Z31" s="207">
        <v>1E-10</v>
      </c>
      <c r="AA31" s="207">
        <v>1E-10</v>
      </c>
      <c r="AB31" s="207">
        <v>1E-10</v>
      </c>
      <c r="AC31" s="207">
        <v>8.3622797659000003</v>
      </c>
      <c r="AD31" s="207">
        <v>2.9441973271999999</v>
      </c>
      <c r="AE31" s="207">
        <v>43.061410059000004</v>
      </c>
      <c r="AF31" s="207">
        <v>266.56853460999997</v>
      </c>
      <c r="AG31" s="207">
        <v>302.32988119999999</v>
      </c>
      <c r="AH31" s="207">
        <v>299.74223004999999</v>
      </c>
      <c r="AI31" s="207">
        <v>147.16975644999999</v>
      </c>
      <c r="AJ31" s="207">
        <v>21.876885031</v>
      </c>
      <c r="AK31" s="207">
        <v>1E-10</v>
      </c>
      <c r="AL31" s="207">
        <v>1.2751505083000001</v>
      </c>
      <c r="AM31" s="207">
        <v>1E-10</v>
      </c>
      <c r="AN31" s="207">
        <v>1E-10</v>
      </c>
      <c r="AO31" s="207">
        <v>2.8066853179</v>
      </c>
      <c r="AP31" s="207">
        <v>2.2088672245000001</v>
      </c>
      <c r="AQ31" s="207">
        <v>71.499880899999994</v>
      </c>
      <c r="AR31" s="207">
        <v>232.12568139000001</v>
      </c>
      <c r="AS31" s="207">
        <v>337.55658896</v>
      </c>
      <c r="AT31" s="207">
        <v>276.05300497000002</v>
      </c>
      <c r="AU31" s="207">
        <v>120.86591429000001</v>
      </c>
      <c r="AV31" s="207">
        <v>7.9372688054999996</v>
      </c>
      <c r="AW31" s="207">
        <v>1E-10</v>
      </c>
      <c r="AX31" s="207">
        <v>1E-10</v>
      </c>
      <c r="AY31" s="207">
        <v>1E-10</v>
      </c>
      <c r="AZ31" s="207">
        <v>1E-10</v>
      </c>
      <c r="BA31" s="207">
        <v>1.1246086656000001</v>
      </c>
      <c r="BB31" s="207">
        <v>5.2528697726000004</v>
      </c>
      <c r="BC31" s="207">
        <v>88.737091298999999</v>
      </c>
      <c r="BD31" s="207">
        <v>215.96132825000001</v>
      </c>
      <c r="BE31" s="246">
        <v>306.93925952000001</v>
      </c>
      <c r="BF31" s="246">
        <v>282.4741219</v>
      </c>
      <c r="BG31" s="246">
        <v>108.56029504999999</v>
      </c>
      <c r="BH31" s="246">
        <v>10.429442574999999</v>
      </c>
      <c r="BI31" s="246">
        <v>0.31459649679000001</v>
      </c>
      <c r="BJ31" s="246">
        <v>0</v>
      </c>
      <c r="BK31" s="246">
        <v>0</v>
      </c>
      <c r="BL31" s="246">
        <v>0.14865626426</v>
      </c>
      <c r="BM31" s="246">
        <v>4.5592005690999997</v>
      </c>
      <c r="BN31" s="246">
        <v>6.4569670992999999</v>
      </c>
      <c r="BO31" s="246">
        <v>72.115130335999993</v>
      </c>
      <c r="BP31" s="246">
        <v>219.75455094</v>
      </c>
      <c r="BQ31" s="246">
        <v>342.42019309</v>
      </c>
      <c r="BR31" s="246">
        <v>284.05025916</v>
      </c>
      <c r="BS31" s="246">
        <v>109.12678043</v>
      </c>
      <c r="BT31" s="246">
        <v>10.476656211</v>
      </c>
      <c r="BU31" s="246">
        <v>0.31608041861000002</v>
      </c>
      <c r="BV31" s="246">
        <v>0</v>
      </c>
    </row>
    <row r="32" spans="1:74" ht="11.15" customHeight="1" x14ac:dyDescent="0.25">
      <c r="A32" s="7" t="s">
        <v>323</v>
      </c>
      <c r="B32" s="166" t="s">
        <v>449</v>
      </c>
      <c r="C32" s="207">
        <v>29.034512073999998</v>
      </c>
      <c r="D32" s="207">
        <v>66.407954673999996</v>
      </c>
      <c r="E32" s="207">
        <v>55.447704469999998</v>
      </c>
      <c r="F32" s="207">
        <v>100.55313303</v>
      </c>
      <c r="G32" s="207">
        <v>292.60303783000001</v>
      </c>
      <c r="H32" s="207">
        <v>359.96428966000002</v>
      </c>
      <c r="I32" s="207">
        <v>480.26507802999998</v>
      </c>
      <c r="J32" s="207">
        <v>440.62859555</v>
      </c>
      <c r="K32" s="207">
        <v>373.55965622999997</v>
      </c>
      <c r="L32" s="207">
        <v>202.57965433000001</v>
      </c>
      <c r="M32" s="207">
        <v>52.744016520999999</v>
      </c>
      <c r="N32" s="207">
        <v>49.951324636999999</v>
      </c>
      <c r="O32" s="207">
        <v>46.713888334000004</v>
      </c>
      <c r="P32" s="207">
        <v>46.151147166999998</v>
      </c>
      <c r="Q32" s="207">
        <v>101.50915464000001</v>
      </c>
      <c r="R32" s="207">
        <v>108.46943622000001</v>
      </c>
      <c r="S32" s="207">
        <v>166.15650955000001</v>
      </c>
      <c r="T32" s="207">
        <v>341.54681993999998</v>
      </c>
      <c r="U32" s="207">
        <v>501.52012865</v>
      </c>
      <c r="V32" s="207">
        <v>453.67861898000001</v>
      </c>
      <c r="W32" s="207">
        <v>271.99453283000003</v>
      </c>
      <c r="X32" s="207">
        <v>183.28839363</v>
      </c>
      <c r="Y32" s="207">
        <v>93.242827261000002</v>
      </c>
      <c r="Z32" s="207">
        <v>20.834593982000001</v>
      </c>
      <c r="AA32" s="207">
        <v>30.036889796000001</v>
      </c>
      <c r="AB32" s="207">
        <v>50.362481187999997</v>
      </c>
      <c r="AC32" s="207">
        <v>73.404106558999999</v>
      </c>
      <c r="AD32" s="207">
        <v>80.610350771</v>
      </c>
      <c r="AE32" s="207">
        <v>187.50697586000001</v>
      </c>
      <c r="AF32" s="207">
        <v>346.78601838999998</v>
      </c>
      <c r="AG32" s="207">
        <v>437.10495200999998</v>
      </c>
      <c r="AH32" s="207">
        <v>455.52471778</v>
      </c>
      <c r="AI32" s="207">
        <v>280.00039163999998</v>
      </c>
      <c r="AJ32" s="207">
        <v>177.69342531000001</v>
      </c>
      <c r="AK32" s="207">
        <v>40.546117080000002</v>
      </c>
      <c r="AL32" s="207">
        <v>65.960142192000006</v>
      </c>
      <c r="AM32" s="207">
        <v>28.495927292000001</v>
      </c>
      <c r="AN32" s="207">
        <v>44.119464721999996</v>
      </c>
      <c r="AO32" s="207">
        <v>83.128091276999996</v>
      </c>
      <c r="AP32" s="207">
        <v>96.943883213000007</v>
      </c>
      <c r="AQ32" s="207">
        <v>240.76963239</v>
      </c>
      <c r="AR32" s="207">
        <v>375.36769366999999</v>
      </c>
      <c r="AS32" s="207">
        <v>479.97934623999998</v>
      </c>
      <c r="AT32" s="207">
        <v>438.63553280000002</v>
      </c>
      <c r="AU32" s="207">
        <v>277.68518494</v>
      </c>
      <c r="AV32" s="207">
        <v>105.74702449999999</v>
      </c>
      <c r="AW32" s="207">
        <v>87.809237267</v>
      </c>
      <c r="AX32" s="207">
        <v>37.409747557000003</v>
      </c>
      <c r="AY32" s="207">
        <v>49.442099151999997</v>
      </c>
      <c r="AZ32" s="207">
        <v>69.454541191999994</v>
      </c>
      <c r="BA32" s="207">
        <v>83.410179325000001</v>
      </c>
      <c r="BB32" s="207">
        <v>117.14992669</v>
      </c>
      <c r="BC32" s="207">
        <v>176.46597761999999</v>
      </c>
      <c r="BD32" s="207">
        <v>286.75201518</v>
      </c>
      <c r="BE32" s="246">
        <v>468.27077308999998</v>
      </c>
      <c r="BF32" s="246">
        <v>465.69561241999997</v>
      </c>
      <c r="BG32" s="246">
        <v>313.60607682</v>
      </c>
      <c r="BH32" s="246">
        <v>150.03212361999999</v>
      </c>
      <c r="BI32" s="246">
        <v>62.303258163999999</v>
      </c>
      <c r="BJ32" s="246">
        <v>42.085486168999999</v>
      </c>
      <c r="BK32" s="246">
        <v>35.430288869000002</v>
      </c>
      <c r="BL32" s="246">
        <v>39.505342669000001</v>
      </c>
      <c r="BM32" s="246">
        <v>62.943644575999997</v>
      </c>
      <c r="BN32" s="246">
        <v>95.681566743000005</v>
      </c>
      <c r="BO32" s="246">
        <v>227.67649628000001</v>
      </c>
      <c r="BP32" s="246">
        <v>387.87357349000001</v>
      </c>
      <c r="BQ32" s="246">
        <v>500.93055852999998</v>
      </c>
      <c r="BR32" s="246">
        <v>468.73988213000001</v>
      </c>
      <c r="BS32" s="246">
        <v>315.92006227000002</v>
      </c>
      <c r="BT32" s="246">
        <v>151.35911042000001</v>
      </c>
      <c r="BU32" s="246">
        <v>62.89773486</v>
      </c>
      <c r="BV32" s="246">
        <v>42.483653863000001</v>
      </c>
    </row>
    <row r="33" spans="1:74" ht="11.15" customHeight="1" x14ac:dyDescent="0.25">
      <c r="A33" s="7" t="s">
        <v>41</v>
      </c>
      <c r="B33" s="166" t="s">
        <v>422</v>
      </c>
      <c r="C33" s="207">
        <v>4.9511882444999999</v>
      </c>
      <c r="D33" s="207">
        <v>14.093217715</v>
      </c>
      <c r="E33" s="207">
        <v>9.8708159029000004</v>
      </c>
      <c r="F33" s="207">
        <v>31.129629464000001</v>
      </c>
      <c r="G33" s="207">
        <v>219.82771774</v>
      </c>
      <c r="H33" s="207">
        <v>299.86272898999999</v>
      </c>
      <c r="I33" s="207">
        <v>428.73536438999997</v>
      </c>
      <c r="J33" s="207">
        <v>408.18124177999999</v>
      </c>
      <c r="K33" s="207">
        <v>381.69774897000002</v>
      </c>
      <c r="L33" s="207">
        <v>80.797322979</v>
      </c>
      <c r="M33" s="207">
        <v>0.82372045329999999</v>
      </c>
      <c r="N33" s="207">
        <v>5.5001919780000001</v>
      </c>
      <c r="O33" s="207">
        <v>12.880725753</v>
      </c>
      <c r="P33" s="207">
        <v>4.3147231531000001</v>
      </c>
      <c r="Q33" s="207">
        <v>55.614100162</v>
      </c>
      <c r="R33" s="207">
        <v>20.178305871999999</v>
      </c>
      <c r="S33" s="207">
        <v>105.72582010000001</v>
      </c>
      <c r="T33" s="207">
        <v>296.22367772000001</v>
      </c>
      <c r="U33" s="207">
        <v>462.72396170000002</v>
      </c>
      <c r="V33" s="207">
        <v>388.61764037</v>
      </c>
      <c r="W33" s="207">
        <v>209.44347711</v>
      </c>
      <c r="X33" s="207">
        <v>66.254894820000004</v>
      </c>
      <c r="Y33" s="207">
        <v>12.573821604999999</v>
      </c>
      <c r="Z33" s="207">
        <v>0.97394261682000005</v>
      </c>
      <c r="AA33" s="207">
        <v>5.4947222603999997</v>
      </c>
      <c r="AB33" s="207">
        <v>1.0811598726</v>
      </c>
      <c r="AC33" s="207">
        <v>33.596518408999998</v>
      </c>
      <c r="AD33" s="207">
        <v>17.270586297000001</v>
      </c>
      <c r="AE33" s="207">
        <v>108.08903907</v>
      </c>
      <c r="AF33" s="207">
        <v>306.45378776000001</v>
      </c>
      <c r="AG33" s="207">
        <v>396.66704163000003</v>
      </c>
      <c r="AH33" s="207">
        <v>410.42895906000001</v>
      </c>
      <c r="AI33" s="207">
        <v>206.84822564000001</v>
      </c>
      <c r="AJ33" s="207">
        <v>97.806713682999998</v>
      </c>
      <c r="AK33" s="207">
        <v>1.9422794194999999</v>
      </c>
      <c r="AL33" s="207">
        <v>25.192189285000001</v>
      </c>
      <c r="AM33" s="207">
        <v>2.7605394674000001</v>
      </c>
      <c r="AN33" s="207">
        <v>3.0187668513000001</v>
      </c>
      <c r="AO33" s="207">
        <v>22.341765955</v>
      </c>
      <c r="AP33" s="207">
        <v>24.376598824999999</v>
      </c>
      <c r="AQ33" s="207">
        <v>205.47072567999999</v>
      </c>
      <c r="AR33" s="207">
        <v>368.44498797</v>
      </c>
      <c r="AS33" s="207">
        <v>478.44289729000002</v>
      </c>
      <c r="AT33" s="207">
        <v>385.24665497000001</v>
      </c>
      <c r="AU33" s="207">
        <v>201.40390920999999</v>
      </c>
      <c r="AV33" s="207">
        <v>28.957087537</v>
      </c>
      <c r="AW33" s="207">
        <v>4.6440247240000003</v>
      </c>
      <c r="AX33" s="207">
        <v>3.0483706508999999</v>
      </c>
      <c r="AY33" s="207">
        <v>19.228687312000002</v>
      </c>
      <c r="AZ33" s="207">
        <v>16.543929491</v>
      </c>
      <c r="BA33" s="207">
        <v>27.157087521000001</v>
      </c>
      <c r="BB33" s="207">
        <v>29.006941085000001</v>
      </c>
      <c r="BC33" s="207">
        <v>141.64431307000001</v>
      </c>
      <c r="BD33" s="207">
        <v>267.54206341000003</v>
      </c>
      <c r="BE33" s="246">
        <v>436.25307764000001</v>
      </c>
      <c r="BF33" s="246">
        <v>424.32210178999998</v>
      </c>
      <c r="BG33" s="246">
        <v>245.02363715999999</v>
      </c>
      <c r="BH33" s="246">
        <v>58.702559022000003</v>
      </c>
      <c r="BI33" s="246">
        <v>5.4341250389000004</v>
      </c>
      <c r="BJ33" s="246">
        <v>3.1960451490000001</v>
      </c>
      <c r="BK33" s="246">
        <v>6.2312375787000001</v>
      </c>
      <c r="BL33" s="246">
        <v>4.8526596087999998</v>
      </c>
      <c r="BM33" s="246">
        <v>22.618455633</v>
      </c>
      <c r="BN33" s="246">
        <v>36.008099072</v>
      </c>
      <c r="BO33" s="246">
        <v>167.58095453000001</v>
      </c>
      <c r="BP33" s="246">
        <v>341.85347653999997</v>
      </c>
      <c r="BQ33" s="246">
        <v>456.84347405</v>
      </c>
      <c r="BR33" s="246">
        <v>426.23484953000002</v>
      </c>
      <c r="BS33" s="246">
        <v>246.04862080000001</v>
      </c>
      <c r="BT33" s="246">
        <v>58.905532968000003</v>
      </c>
      <c r="BU33" s="246">
        <v>5.4438582391999999</v>
      </c>
      <c r="BV33" s="246">
        <v>3.2039140537000002</v>
      </c>
    </row>
    <row r="34" spans="1:74" ht="11.15" customHeight="1" x14ac:dyDescent="0.25">
      <c r="A34" s="7" t="s">
        <v>42</v>
      </c>
      <c r="B34" s="166" t="s">
        <v>423</v>
      </c>
      <c r="C34" s="207">
        <v>12.035775402000001</v>
      </c>
      <c r="D34" s="207">
        <v>24.472786805999998</v>
      </c>
      <c r="E34" s="207">
        <v>36.101457848000003</v>
      </c>
      <c r="F34" s="207">
        <v>91.101365049999998</v>
      </c>
      <c r="G34" s="207">
        <v>291.04948035000001</v>
      </c>
      <c r="H34" s="207">
        <v>438.93935349999998</v>
      </c>
      <c r="I34" s="207">
        <v>548.33568333999995</v>
      </c>
      <c r="J34" s="207">
        <v>624.95579385999997</v>
      </c>
      <c r="K34" s="207">
        <v>523.81007074000001</v>
      </c>
      <c r="L34" s="207">
        <v>139.31103852000001</v>
      </c>
      <c r="M34" s="207">
        <v>15.888920809</v>
      </c>
      <c r="N34" s="207">
        <v>12.594162933</v>
      </c>
      <c r="O34" s="207">
        <v>28.802180332999999</v>
      </c>
      <c r="P34" s="207">
        <v>12.863113351999999</v>
      </c>
      <c r="Q34" s="207">
        <v>132.45829443</v>
      </c>
      <c r="R34" s="207">
        <v>105.18259096</v>
      </c>
      <c r="S34" s="207">
        <v>279.28066037999997</v>
      </c>
      <c r="T34" s="207">
        <v>456.68827758999998</v>
      </c>
      <c r="U34" s="207">
        <v>602.75682045999997</v>
      </c>
      <c r="V34" s="207">
        <v>578.70331069999997</v>
      </c>
      <c r="W34" s="207">
        <v>326.63781949999998</v>
      </c>
      <c r="X34" s="207">
        <v>133.1428664</v>
      </c>
      <c r="Y34" s="207">
        <v>70.157902479000001</v>
      </c>
      <c r="Z34" s="207">
        <v>8.1820452770000003</v>
      </c>
      <c r="AA34" s="207">
        <v>15.117663979</v>
      </c>
      <c r="AB34" s="207">
        <v>4.3732148941000002</v>
      </c>
      <c r="AC34" s="207">
        <v>70.360214210999999</v>
      </c>
      <c r="AD34" s="207">
        <v>84.031147790999995</v>
      </c>
      <c r="AE34" s="207">
        <v>228.92606849000001</v>
      </c>
      <c r="AF34" s="207">
        <v>456.62802907000003</v>
      </c>
      <c r="AG34" s="207">
        <v>514.10390493</v>
      </c>
      <c r="AH34" s="207">
        <v>554.52423854999995</v>
      </c>
      <c r="AI34" s="207">
        <v>401.40237915</v>
      </c>
      <c r="AJ34" s="207">
        <v>208.64099461999999</v>
      </c>
      <c r="AK34" s="207">
        <v>31.489022562999999</v>
      </c>
      <c r="AL34" s="207">
        <v>74.580450247000002</v>
      </c>
      <c r="AM34" s="207">
        <v>9.6865678775999999</v>
      </c>
      <c r="AN34" s="207">
        <v>5.2582481639000003</v>
      </c>
      <c r="AO34" s="207">
        <v>41.914573249999997</v>
      </c>
      <c r="AP34" s="207">
        <v>156.97058231</v>
      </c>
      <c r="AQ34" s="207">
        <v>385.07433679000002</v>
      </c>
      <c r="AR34" s="207">
        <v>551.79899509999996</v>
      </c>
      <c r="AS34" s="207">
        <v>680.30265704999999</v>
      </c>
      <c r="AT34" s="207">
        <v>582.39709854</v>
      </c>
      <c r="AU34" s="207">
        <v>404.63708608000002</v>
      </c>
      <c r="AV34" s="207">
        <v>131.66184845999999</v>
      </c>
      <c r="AW34" s="207">
        <v>25.693936904000001</v>
      </c>
      <c r="AX34" s="207">
        <v>13.229028270000001</v>
      </c>
      <c r="AY34" s="207">
        <v>35.499544692000001</v>
      </c>
      <c r="AZ34" s="207">
        <v>27.403586499999999</v>
      </c>
      <c r="BA34" s="207">
        <v>89.173838172000004</v>
      </c>
      <c r="BB34" s="207">
        <v>93.383056132999997</v>
      </c>
      <c r="BC34" s="207">
        <v>291.99729817999997</v>
      </c>
      <c r="BD34" s="207">
        <v>493.03348012999999</v>
      </c>
      <c r="BE34" s="246">
        <v>593.05759370999999</v>
      </c>
      <c r="BF34" s="246">
        <v>606.47481303999996</v>
      </c>
      <c r="BG34" s="246">
        <v>401.86569691</v>
      </c>
      <c r="BH34" s="246">
        <v>158.99806386</v>
      </c>
      <c r="BI34" s="246">
        <v>39.702582124000003</v>
      </c>
      <c r="BJ34" s="246">
        <v>10.480356274</v>
      </c>
      <c r="BK34" s="246">
        <v>16.603457499000001</v>
      </c>
      <c r="BL34" s="246">
        <v>21.434059697999999</v>
      </c>
      <c r="BM34" s="246">
        <v>65.784411415999998</v>
      </c>
      <c r="BN34" s="246">
        <v>117.62885737000001</v>
      </c>
      <c r="BO34" s="246">
        <v>304.21746746999997</v>
      </c>
      <c r="BP34" s="246">
        <v>500.88948278999999</v>
      </c>
      <c r="BQ34" s="246">
        <v>612.98978093000005</v>
      </c>
      <c r="BR34" s="246">
        <v>609.17540278000001</v>
      </c>
      <c r="BS34" s="246">
        <v>403.68398416999997</v>
      </c>
      <c r="BT34" s="246">
        <v>159.79521966999999</v>
      </c>
      <c r="BU34" s="246">
        <v>39.919842215000003</v>
      </c>
      <c r="BV34" s="246">
        <v>10.529038163999999</v>
      </c>
    </row>
    <row r="35" spans="1:74" ht="11.15" customHeight="1" x14ac:dyDescent="0.25">
      <c r="A35" s="7" t="s">
        <v>44</v>
      </c>
      <c r="B35" s="166" t="s">
        <v>424</v>
      </c>
      <c r="C35" s="207">
        <v>4.3668137454999999E-2</v>
      </c>
      <c r="D35" s="207">
        <v>1E-10</v>
      </c>
      <c r="E35" s="207">
        <v>10.288582764999999</v>
      </c>
      <c r="F35" s="207">
        <v>50.810357332000002</v>
      </c>
      <c r="G35" s="207">
        <v>57.073467401000002</v>
      </c>
      <c r="H35" s="207">
        <v>232.98639761999999</v>
      </c>
      <c r="I35" s="207">
        <v>395.24482096999998</v>
      </c>
      <c r="J35" s="207">
        <v>385.04280691999998</v>
      </c>
      <c r="K35" s="207">
        <v>206.58607588000001</v>
      </c>
      <c r="L35" s="207">
        <v>48.661241906000001</v>
      </c>
      <c r="M35" s="207">
        <v>10.500659885999999</v>
      </c>
      <c r="N35" s="207">
        <v>1E-10</v>
      </c>
      <c r="O35" s="207">
        <v>1E-10</v>
      </c>
      <c r="P35" s="207">
        <v>2.0088860114</v>
      </c>
      <c r="Q35" s="207">
        <v>8.1334826972999998</v>
      </c>
      <c r="R35" s="207">
        <v>43.329237171000003</v>
      </c>
      <c r="S35" s="207">
        <v>160.36009761</v>
      </c>
      <c r="T35" s="207">
        <v>264.32346739000002</v>
      </c>
      <c r="U35" s="207">
        <v>415.56087497999999</v>
      </c>
      <c r="V35" s="207">
        <v>442.06273353</v>
      </c>
      <c r="W35" s="207">
        <v>229.11100243000001</v>
      </c>
      <c r="X35" s="207">
        <v>102.45752976</v>
      </c>
      <c r="Y35" s="207">
        <v>14.832375596</v>
      </c>
      <c r="Z35" s="207">
        <v>1E-10</v>
      </c>
      <c r="AA35" s="207">
        <v>4.3660696753000001E-2</v>
      </c>
      <c r="AB35" s="207">
        <v>2.8740629571</v>
      </c>
      <c r="AC35" s="207">
        <v>7.0705561714999998</v>
      </c>
      <c r="AD35" s="207">
        <v>59.408980241000002</v>
      </c>
      <c r="AE35" s="207">
        <v>125.50183684</v>
      </c>
      <c r="AF35" s="207">
        <v>347.48353519</v>
      </c>
      <c r="AG35" s="207">
        <v>417.43153981</v>
      </c>
      <c r="AH35" s="207">
        <v>330.92220011000001</v>
      </c>
      <c r="AI35" s="207">
        <v>222.26853829999999</v>
      </c>
      <c r="AJ35" s="207">
        <v>45.091892874000003</v>
      </c>
      <c r="AK35" s="207">
        <v>24.293066360000001</v>
      </c>
      <c r="AL35" s="207">
        <v>1E-10</v>
      </c>
      <c r="AM35" s="207">
        <v>1.1522466981999999</v>
      </c>
      <c r="AN35" s="207">
        <v>1.7288904802</v>
      </c>
      <c r="AO35" s="207">
        <v>13.810322600999999</v>
      </c>
      <c r="AP35" s="207">
        <v>55.074644442999997</v>
      </c>
      <c r="AQ35" s="207">
        <v>129.10271255000001</v>
      </c>
      <c r="AR35" s="207">
        <v>288.38017200000002</v>
      </c>
      <c r="AS35" s="207">
        <v>427.41838591999999</v>
      </c>
      <c r="AT35" s="207">
        <v>352.83615444999998</v>
      </c>
      <c r="AU35" s="207">
        <v>242.22400135000001</v>
      </c>
      <c r="AV35" s="207">
        <v>63.922229747999999</v>
      </c>
      <c r="AW35" s="207">
        <v>1.4449135152000001</v>
      </c>
      <c r="AX35" s="207">
        <v>1E-10</v>
      </c>
      <c r="AY35" s="207">
        <v>1E-10</v>
      </c>
      <c r="AZ35" s="207">
        <v>1E-10</v>
      </c>
      <c r="BA35" s="207">
        <v>2.8933802545999998</v>
      </c>
      <c r="BB35" s="207">
        <v>42.540198394000001</v>
      </c>
      <c r="BC35" s="207">
        <v>119.55168313999999</v>
      </c>
      <c r="BD35" s="207">
        <v>162.04783370999999</v>
      </c>
      <c r="BE35" s="246">
        <v>395.08344669000002</v>
      </c>
      <c r="BF35" s="246">
        <v>377.78155607999997</v>
      </c>
      <c r="BG35" s="246">
        <v>218.84537395000001</v>
      </c>
      <c r="BH35" s="246">
        <v>73.075672617999999</v>
      </c>
      <c r="BI35" s="246">
        <v>10.258448661999999</v>
      </c>
      <c r="BJ35" s="246">
        <v>0</v>
      </c>
      <c r="BK35" s="246">
        <v>1.0676587608000001</v>
      </c>
      <c r="BL35" s="246">
        <v>3.8240608253000001</v>
      </c>
      <c r="BM35" s="246">
        <v>15.676977214000001</v>
      </c>
      <c r="BN35" s="246">
        <v>44.021511679</v>
      </c>
      <c r="BO35" s="246">
        <v>126.81454046</v>
      </c>
      <c r="BP35" s="246">
        <v>285.53169642</v>
      </c>
      <c r="BQ35" s="246">
        <v>430.66169189999999</v>
      </c>
      <c r="BR35" s="246">
        <v>380.28377842999998</v>
      </c>
      <c r="BS35" s="246">
        <v>220.21549676000001</v>
      </c>
      <c r="BT35" s="246">
        <v>73.533444660000001</v>
      </c>
      <c r="BU35" s="246">
        <v>10.324869954</v>
      </c>
      <c r="BV35" s="246">
        <v>0</v>
      </c>
    </row>
    <row r="36" spans="1:74" ht="11.15" customHeight="1" x14ac:dyDescent="0.25">
      <c r="A36" s="7" t="s">
        <v>45</v>
      </c>
      <c r="B36" s="166" t="s">
        <v>425</v>
      </c>
      <c r="C36" s="207">
        <v>8.4961627516</v>
      </c>
      <c r="D36" s="207">
        <v>5.6347194716000004</v>
      </c>
      <c r="E36" s="207">
        <v>8.4387242694999998</v>
      </c>
      <c r="F36" s="207">
        <v>26.001520970000001</v>
      </c>
      <c r="G36" s="207">
        <v>23.872504261</v>
      </c>
      <c r="H36" s="207">
        <v>116.67371478</v>
      </c>
      <c r="I36" s="207">
        <v>209.62203299999999</v>
      </c>
      <c r="J36" s="207">
        <v>246.84924477999999</v>
      </c>
      <c r="K36" s="207">
        <v>131.83304803999999</v>
      </c>
      <c r="L36" s="207">
        <v>40.629407289</v>
      </c>
      <c r="M36" s="207">
        <v>16.281744938999999</v>
      </c>
      <c r="N36" s="207">
        <v>10.309329324</v>
      </c>
      <c r="O36" s="207">
        <v>9.0614621461000002</v>
      </c>
      <c r="P36" s="207">
        <v>7.7555513237999998</v>
      </c>
      <c r="Q36" s="207">
        <v>8.2381057347999995</v>
      </c>
      <c r="R36" s="207">
        <v>19.205589529000001</v>
      </c>
      <c r="S36" s="207">
        <v>66.423558663999998</v>
      </c>
      <c r="T36" s="207">
        <v>111.3683868</v>
      </c>
      <c r="U36" s="207">
        <v>213.36004804999999</v>
      </c>
      <c r="V36" s="207">
        <v>294.75623351000002</v>
      </c>
      <c r="W36" s="207">
        <v>213.91209445000001</v>
      </c>
      <c r="X36" s="207">
        <v>101.11834705</v>
      </c>
      <c r="Y36" s="207">
        <v>15.506756378</v>
      </c>
      <c r="Z36" s="207">
        <v>10.211840992000001</v>
      </c>
      <c r="AA36" s="207">
        <v>9.5690114489999996</v>
      </c>
      <c r="AB36" s="207">
        <v>7.078327013</v>
      </c>
      <c r="AC36" s="207">
        <v>7.5691913902000003</v>
      </c>
      <c r="AD36" s="207">
        <v>23.585113010000001</v>
      </c>
      <c r="AE36" s="207">
        <v>50.813562869999998</v>
      </c>
      <c r="AF36" s="207">
        <v>175.47741843</v>
      </c>
      <c r="AG36" s="207">
        <v>296.23072915</v>
      </c>
      <c r="AH36" s="207">
        <v>251.56741943</v>
      </c>
      <c r="AI36" s="207">
        <v>158.25528836000001</v>
      </c>
      <c r="AJ36" s="207">
        <v>26.906563614</v>
      </c>
      <c r="AK36" s="207">
        <v>24.541415701999998</v>
      </c>
      <c r="AL36" s="207">
        <v>8.2144174217000003</v>
      </c>
      <c r="AM36" s="207">
        <v>9.4373574715000004</v>
      </c>
      <c r="AN36" s="207">
        <v>7.4783668396999996</v>
      </c>
      <c r="AO36" s="207">
        <v>14.477518805000001</v>
      </c>
      <c r="AP36" s="207">
        <v>23.431252681</v>
      </c>
      <c r="AQ36" s="207">
        <v>43.791062472</v>
      </c>
      <c r="AR36" s="207">
        <v>153.75470639</v>
      </c>
      <c r="AS36" s="207">
        <v>246.65518897000001</v>
      </c>
      <c r="AT36" s="207">
        <v>298.57199241000001</v>
      </c>
      <c r="AU36" s="207">
        <v>210.99517427999999</v>
      </c>
      <c r="AV36" s="207">
        <v>61.025616268999997</v>
      </c>
      <c r="AW36" s="207">
        <v>10.632005900999999</v>
      </c>
      <c r="AX36" s="207">
        <v>8.6851749986000009</v>
      </c>
      <c r="AY36" s="207">
        <v>7.7645983849000002</v>
      </c>
      <c r="AZ36" s="207">
        <v>8.2461445692000002</v>
      </c>
      <c r="BA36" s="207">
        <v>9.6700007678999995</v>
      </c>
      <c r="BB36" s="207">
        <v>17.341837341000002</v>
      </c>
      <c r="BC36" s="207">
        <v>33.720723284000002</v>
      </c>
      <c r="BD36" s="207">
        <v>45.358585122000001</v>
      </c>
      <c r="BE36" s="246">
        <v>215.10751324</v>
      </c>
      <c r="BF36" s="246">
        <v>273.30096723999998</v>
      </c>
      <c r="BG36" s="246">
        <v>171.23800571999999</v>
      </c>
      <c r="BH36" s="246">
        <v>54.805289129999998</v>
      </c>
      <c r="BI36" s="246">
        <v>14.845313884999999</v>
      </c>
      <c r="BJ36" s="246">
        <v>8.7209308996000008</v>
      </c>
      <c r="BK36" s="246">
        <v>8.1274283194999999</v>
      </c>
      <c r="BL36" s="246">
        <v>7.6044517773000004</v>
      </c>
      <c r="BM36" s="246">
        <v>12.533461118</v>
      </c>
      <c r="BN36" s="246">
        <v>21.025995296000001</v>
      </c>
      <c r="BO36" s="246">
        <v>54.305341624</v>
      </c>
      <c r="BP36" s="246">
        <v>129.32677677999999</v>
      </c>
      <c r="BQ36" s="246">
        <v>270.57269973000001</v>
      </c>
      <c r="BR36" s="246">
        <v>275.94310920999999</v>
      </c>
      <c r="BS36" s="246">
        <v>172.75166110000001</v>
      </c>
      <c r="BT36" s="246">
        <v>55.153595404999997</v>
      </c>
      <c r="BU36" s="246">
        <v>14.842835189000001</v>
      </c>
      <c r="BV36" s="246">
        <v>8.6829580405000009</v>
      </c>
    </row>
    <row r="37" spans="1:74" ht="11.15" customHeight="1" x14ac:dyDescent="0.25">
      <c r="A37" s="7" t="s">
        <v>550</v>
      </c>
      <c r="B37" s="166" t="s">
        <v>450</v>
      </c>
      <c r="C37" s="207">
        <v>8.9144894639000007</v>
      </c>
      <c r="D37" s="207">
        <v>17.933274304000001</v>
      </c>
      <c r="E37" s="207">
        <v>18.159793876999998</v>
      </c>
      <c r="F37" s="207">
        <v>41.541290812</v>
      </c>
      <c r="G37" s="207">
        <v>128.59025964</v>
      </c>
      <c r="H37" s="207">
        <v>226.44062578</v>
      </c>
      <c r="I37" s="207">
        <v>372.89357271</v>
      </c>
      <c r="J37" s="207">
        <v>335.39474042000001</v>
      </c>
      <c r="K37" s="207">
        <v>241.70618193999999</v>
      </c>
      <c r="L37" s="207">
        <v>74.547790745</v>
      </c>
      <c r="M37" s="207">
        <v>15.934501523</v>
      </c>
      <c r="N37" s="207">
        <v>13.494495712999999</v>
      </c>
      <c r="O37" s="207">
        <v>15.074575816999999</v>
      </c>
      <c r="P37" s="207">
        <v>12.444076093</v>
      </c>
      <c r="Q37" s="207">
        <v>42.434318197000003</v>
      </c>
      <c r="R37" s="207">
        <v>42.244939791</v>
      </c>
      <c r="S37" s="207">
        <v>105.18496702</v>
      </c>
      <c r="T37" s="207">
        <v>246.34604156</v>
      </c>
      <c r="U37" s="207">
        <v>397.51327316999999</v>
      </c>
      <c r="V37" s="207">
        <v>356.42037372999999</v>
      </c>
      <c r="W37" s="207">
        <v>180.55449242</v>
      </c>
      <c r="X37" s="207">
        <v>82.085980320999994</v>
      </c>
      <c r="Y37" s="207">
        <v>31.716281575</v>
      </c>
      <c r="Z37" s="207">
        <v>6.8869986407999999</v>
      </c>
      <c r="AA37" s="207">
        <v>9.7552211870000001</v>
      </c>
      <c r="AB37" s="207">
        <v>12.056969129000001</v>
      </c>
      <c r="AC37" s="207">
        <v>28.020952163</v>
      </c>
      <c r="AD37" s="207">
        <v>36.149765606000003</v>
      </c>
      <c r="AE37" s="207">
        <v>100.461552</v>
      </c>
      <c r="AF37" s="207">
        <v>273.89820623999998</v>
      </c>
      <c r="AG37" s="207">
        <v>346.83362018000003</v>
      </c>
      <c r="AH37" s="207">
        <v>357.32434942999998</v>
      </c>
      <c r="AI37" s="207">
        <v>199.94210047000001</v>
      </c>
      <c r="AJ37" s="207">
        <v>84.065209100999994</v>
      </c>
      <c r="AK37" s="207">
        <v>17.991962337</v>
      </c>
      <c r="AL37" s="207">
        <v>25.533071149000001</v>
      </c>
      <c r="AM37" s="207">
        <v>8.7191490220999999</v>
      </c>
      <c r="AN37" s="207">
        <v>11.072034149</v>
      </c>
      <c r="AO37" s="207">
        <v>27.049939266999999</v>
      </c>
      <c r="AP37" s="207">
        <v>48.759673823999997</v>
      </c>
      <c r="AQ37" s="207">
        <v>147.45570282</v>
      </c>
      <c r="AR37" s="207">
        <v>270.68738987</v>
      </c>
      <c r="AS37" s="207">
        <v>392.75799262999999</v>
      </c>
      <c r="AT37" s="207">
        <v>358.52022678999998</v>
      </c>
      <c r="AU37" s="207">
        <v>200.07454767999999</v>
      </c>
      <c r="AV37" s="207">
        <v>55.152713390999999</v>
      </c>
      <c r="AW37" s="207">
        <v>23.143490224000001</v>
      </c>
      <c r="AX37" s="207">
        <v>10.829334697</v>
      </c>
      <c r="AY37" s="207">
        <v>16.886635558999998</v>
      </c>
      <c r="AZ37" s="207">
        <v>19.867792658999999</v>
      </c>
      <c r="BA37" s="207">
        <v>31.661030093000001</v>
      </c>
      <c r="BB37" s="207">
        <v>43.85796036</v>
      </c>
      <c r="BC37" s="207">
        <v>109.91504071</v>
      </c>
      <c r="BD37" s="207">
        <v>198.75125396999999</v>
      </c>
      <c r="BE37" s="246">
        <v>366.05901471999999</v>
      </c>
      <c r="BF37" s="246">
        <v>362.43540680000001</v>
      </c>
      <c r="BG37" s="246">
        <v>203.92539059000001</v>
      </c>
      <c r="BH37" s="246">
        <v>70.881069427</v>
      </c>
      <c r="BI37" s="246">
        <v>21.244375497</v>
      </c>
      <c r="BJ37" s="246">
        <v>11.505084093000001</v>
      </c>
      <c r="BK37" s="246">
        <v>11.089175615</v>
      </c>
      <c r="BL37" s="246">
        <v>12.597303329000001</v>
      </c>
      <c r="BM37" s="246">
        <v>26.217628158</v>
      </c>
      <c r="BN37" s="246">
        <v>43.976417566000002</v>
      </c>
      <c r="BO37" s="246">
        <v>131.98894089000001</v>
      </c>
      <c r="BP37" s="246">
        <v>268.13893585</v>
      </c>
      <c r="BQ37" s="246">
        <v>396.90278000000001</v>
      </c>
      <c r="BR37" s="246">
        <v>365.39755592</v>
      </c>
      <c r="BS37" s="246">
        <v>205.75392711999999</v>
      </c>
      <c r="BT37" s="246">
        <v>71.629783602000003</v>
      </c>
      <c r="BU37" s="246">
        <v>21.484436349999999</v>
      </c>
      <c r="BV37" s="246">
        <v>11.63032372</v>
      </c>
    </row>
    <row r="38" spans="1:74" ht="11.15" customHeight="1" x14ac:dyDescent="0.25">
      <c r="A38" s="7"/>
      <c r="B38" s="153" t="s">
        <v>155</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247"/>
      <c r="BF38" s="247"/>
      <c r="BG38" s="247"/>
      <c r="BH38" s="247"/>
      <c r="BI38" s="247"/>
      <c r="BJ38" s="247"/>
      <c r="BK38" s="247"/>
      <c r="BL38" s="247"/>
      <c r="BM38" s="247"/>
      <c r="BN38" s="247"/>
      <c r="BO38" s="247"/>
      <c r="BP38" s="247"/>
      <c r="BQ38" s="247"/>
      <c r="BR38" s="247"/>
      <c r="BS38" s="247"/>
      <c r="BT38" s="247"/>
      <c r="BU38" s="247"/>
      <c r="BV38" s="247"/>
    </row>
    <row r="39" spans="1:74" ht="11.15" customHeight="1" x14ac:dyDescent="0.25">
      <c r="A39" s="7" t="s">
        <v>142</v>
      </c>
      <c r="B39" s="166" t="s">
        <v>418</v>
      </c>
      <c r="C39" s="207">
        <v>1E-10</v>
      </c>
      <c r="D39" s="207">
        <v>1E-10</v>
      </c>
      <c r="E39" s="207">
        <v>1E-10</v>
      </c>
      <c r="F39" s="207">
        <v>1E-10</v>
      </c>
      <c r="G39" s="207">
        <v>13.986853927</v>
      </c>
      <c r="H39" s="207">
        <v>65.179209121</v>
      </c>
      <c r="I39" s="207">
        <v>224.94380545000001</v>
      </c>
      <c r="J39" s="207">
        <v>182.14946964999999</v>
      </c>
      <c r="K39" s="207">
        <v>48.684522868000002</v>
      </c>
      <c r="L39" s="207">
        <v>1.2106814105000001</v>
      </c>
      <c r="M39" s="207">
        <v>1E-10</v>
      </c>
      <c r="N39" s="207">
        <v>1E-10</v>
      </c>
      <c r="O39" s="207">
        <v>1E-10</v>
      </c>
      <c r="P39" s="207">
        <v>1E-10</v>
      </c>
      <c r="Q39" s="207">
        <v>1E-10</v>
      </c>
      <c r="R39" s="207">
        <v>1E-10</v>
      </c>
      <c r="S39" s="207">
        <v>13.792855429999999</v>
      </c>
      <c r="T39" s="207">
        <v>68.752129440000004</v>
      </c>
      <c r="U39" s="207">
        <v>241.57098636000001</v>
      </c>
      <c r="V39" s="207">
        <v>179.02040535</v>
      </c>
      <c r="W39" s="207">
        <v>50.376233521000003</v>
      </c>
      <c r="X39" s="207">
        <v>1.2106814105000001</v>
      </c>
      <c r="Y39" s="207">
        <v>1E-10</v>
      </c>
      <c r="Z39" s="207">
        <v>1E-10</v>
      </c>
      <c r="AA39" s="207">
        <v>1E-10</v>
      </c>
      <c r="AB39" s="207">
        <v>1E-10</v>
      </c>
      <c r="AC39" s="207">
        <v>1E-10</v>
      </c>
      <c r="AD39" s="207">
        <v>1E-10</v>
      </c>
      <c r="AE39" s="207">
        <v>12.086127217</v>
      </c>
      <c r="AF39" s="207">
        <v>68.390540372000004</v>
      </c>
      <c r="AG39" s="207">
        <v>242.45992534999999</v>
      </c>
      <c r="AH39" s="207">
        <v>183.45205533000001</v>
      </c>
      <c r="AI39" s="207">
        <v>48.176588844000001</v>
      </c>
      <c r="AJ39" s="207">
        <v>1.2106814105000001</v>
      </c>
      <c r="AK39" s="207">
        <v>1E-10</v>
      </c>
      <c r="AL39" s="207">
        <v>1E-10</v>
      </c>
      <c r="AM39" s="207">
        <v>1E-10</v>
      </c>
      <c r="AN39" s="207">
        <v>1E-10</v>
      </c>
      <c r="AO39" s="207">
        <v>1E-10</v>
      </c>
      <c r="AP39" s="207">
        <v>1E-10</v>
      </c>
      <c r="AQ39" s="207">
        <v>11.697922776</v>
      </c>
      <c r="AR39" s="207">
        <v>75.392574018000005</v>
      </c>
      <c r="AS39" s="207">
        <v>233.64322010000001</v>
      </c>
      <c r="AT39" s="207">
        <v>190.31671732000001</v>
      </c>
      <c r="AU39" s="207">
        <v>47.920578319999997</v>
      </c>
      <c r="AV39" s="207">
        <v>1.8996029628</v>
      </c>
      <c r="AW39" s="207">
        <v>1E-10</v>
      </c>
      <c r="AX39" s="207">
        <v>1E-10</v>
      </c>
      <c r="AY39" s="207">
        <v>1E-10</v>
      </c>
      <c r="AZ39" s="207">
        <v>1E-10</v>
      </c>
      <c r="BA39" s="207">
        <v>1E-10</v>
      </c>
      <c r="BB39" s="207">
        <v>1E-10</v>
      </c>
      <c r="BC39" s="207">
        <v>11.408548072</v>
      </c>
      <c r="BD39" s="207">
        <v>75.845669876000002</v>
      </c>
      <c r="BE39" s="246">
        <v>235.1121</v>
      </c>
      <c r="BF39" s="246">
        <v>196.47640000000001</v>
      </c>
      <c r="BG39" s="246">
        <v>48.52487</v>
      </c>
      <c r="BH39" s="246">
        <v>1.8504700000000001</v>
      </c>
      <c r="BI39" s="246">
        <v>0</v>
      </c>
      <c r="BJ39" s="246">
        <v>0</v>
      </c>
      <c r="BK39" s="246">
        <v>0</v>
      </c>
      <c r="BL39" s="246">
        <v>0</v>
      </c>
      <c r="BM39" s="246">
        <v>0</v>
      </c>
      <c r="BN39" s="246">
        <v>0</v>
      </c>
      <c r="BO39" s="246">
        <v>10.924390000000001</v>
      </c>
      <c r="BP39" s="246">
        <v>73.025940000000006</v>
      </c>
      <c r="BQ39" s="246">
        <v>229.29849999999999</v>
      </c>
      <c r="BR39" s="246">
        <v>204.7946</v>
      </c>
      <c r="BS39" s="246">
        <v>51.149079999999998</v>
      </c>
      <c r="BT39" s="246">
        <v>1.9470940000000001</v>
      </c>
      <c r="BU39" s="246">
        <v>0</v>
      </c>
      <c r="BV39" s="246">
        <v>0</v>
      </c>
    </row>
    <row r="40" spans="1:74" ht="11.15" customHeight="1" x14ac:dyDescent="0.25">
      <c r="A40" s="7" t="s">
        <v>143</v>
      </c>
      <c r="B40" s="166" t="s">
        <v>448</v>
      </c>
      <c r="C40" s="207">
        <v>1E-10</v>
      </c>
      <c r="D40" s="207">
        <v>1E-10</v>
      </c>
      <c r="E40" s="207">
        <v>0.19748724904000001</v>
      </c>
      <c r="F40" s="207">
        <v>0.26104397477000002</v>
      </c>
      <c r="G40" s="207">
        <v>38.871353464000002</v>
      </c>
      <c r="H40" s="207">
        <v>126.92520153</v>
      </c>
      <c r="I40" s="207">
        <v>282.10683073000001</v>
      </c>
      <c r="J40" s="207">
        <v>225.06028497</v>
      </c>
      <c r="K40" s="207">
        <v>84.878320931999994</v>
      </c>
      <c r="L40" s="207">
        <v>5.5421160015000002</v>
      </c>
      <c r="M40" s="207">
        <v>1E-10</v>
      </c>
      <c r="N40" s="207">
        <v>8.6427096117999994E-2</v>
      </c>
      <c r="O40" s="207">
        <v>1E-10</v>
      </c>
      <c r="P40" s="207">
        <v>1E-10</v>
      </c>
      <c r="Q40" s="207">
        <v>0.19748724904000001</v>
      </c>
      <c r="R40" s="207">
        <v>0.30464690692000002</v>
      </c>
      <c r="S40" s="207">
        <v>39.889307512000002</v>
      </c>
      <c r="T40" s="207">
        <v>130.8613891</v>
      </c>
      <c r="U40" s="207">
        <v>299.36137988000002</v>
      </c>
      <c r="V40" s="207">
        <v>223.13142139999999</v>
      </c>
      <c r="W40" s="207">
        <v>89.924747295000003</v>
      </c>
      <c r="X40" s="207">
        <v>6.2707339266000002</v>
      </c>
      <c r="Y40" s="207">
        <v>1E-10</v>
      </c>
      <c r="Z40" s="207">
        <v>8.6427096117999994E-2</v>
      </c>
      <c r="AA40" s="207">
        <v>1E-10</v>
      </c>
      <c r="AB40" s="207">
        <v>1E-10</v>
      </c>
      <c r="AC40" s="207">
        <v>0.19748724904000001</v>
      </c>
      <c r="AD40" s="207">
        <v>0.26161997914000001</v>
      </c>
      <c r="AE40" s="207">
        <v>36.607311056</v>
      </c>
      <c r="AF40" s="207">
        <v>126.61757554</v>
      </c>
      <c r="AG40" s="207">
        <v>301.71631052999999</v>
      </c>
      <c r="AH40" s="207">
        <v>225.03629472</v>
      </c>
      <c r="AI40" s="207">
        <v>86.611959763000002</v>
      </c>
      <c r="AJ40" s="207">
        <v>6.3680932636999996</v>
      </c>
      <c r="AK40" s="207">
        <v>1E-10</v>
      </c>
      <c r="AL40" s="207">
        <v>8.6427096117999994E-2</v>
      </c>
      <c r="AM40" s="207">
        <v>1E-10</v>
      </c>
      <c r="AN40" s="207">
        <v>1E-10</v>
      </c>
      <c r="AO40" s="207">
        <v>0.19748724904000001</v>
      </c>
      <c r="AP40" s="207">
        <v>0.26161997914000001</v>
      </c>
      <c r="AQ40" s="207">
        <v>34.170525341999998</v>
      </c>
      <c r="AR40" s="207">
        <v>128.38244137999999</v>
      </c>
      <c r="AS40" s="207">
        <v>292.71593796000002</v>
      </c>
      <c r="AT40" s="207">
        <v>232.40087535999999</v>
      </c>
      <c r="AU40" s="207">
        <v>86.637853015999994</v>
      </c>
      <c r="AV40" s="207">
        <v>8.3720664202999995</v>
      </c>
      <c r="AW40" s="207">
        <v>1E-10</v>
      </c>
      <c r="AX40" s="207">
        <v>8.6427096117999994E-2</v>
      </c>
      <c r="AY40" s="207">
        <v>1E-10</v>
      </c>
      <c r="AZ40" s="207">
        <v>1E-10</v>
      </c>
      <c r="BA40" s="207">
        <v>1E-10</v>
      </c>
      <c r="BB40" s="207">
        <v>0.26161997914000001</v>
      </c>
      <c r="BC40" s="207">
        <v>31.630763362</v>
      </c>
      <c r="BD40" s="207">
        <v>128.22259247</v>
      </c>
      <c r="BE40" s="246">
        <v>290.61869999999999</v>
      </c>
      <c r="BF40" s="246">
        <v>238.929</v>
      </c>
      <c r="BG40" s="246">
        <v>87.808620000000005</v>
      </c>
      <c r="BH40" s="246">
        <v>7.9401229999999998</v>
      </c>
      <c r="BI40" s="246">
        <v>0</v>
      </c>
      <c r="BJ40" s="246">
        <v>8.6427100000000007E-2</v>
      </c>
      <c r="BK40" s="246">
        <v>0</v>
      </c>
      <c r="BL40" s="246">
        <v>0</v>
      </c>
      <c r="BM40" s="246">
        <v>0</v>
      </c>
      <c r="BN40" s="246">
        <v>0.30595260000000002</v>
      </c>
      <c r="BO40" s="246">
        <v>30.62988</v>
      </c>
      <c r="BP40" s="246">
        <v>122.6931</v>
      </c>
      <c r="BQ40" s="246">
        <v>287.36900000000003</v>
      </c>
      <c r="BR40" s="246">
        <v>248.93020000000001</v>
      </c>
      <c r="BS40" s="246">
        <v>92.366330000000005</v>
      </c>
      <c r="BT40" s="246">
        <v>7.9047689999999999</v>
      </c>
      <c r="BU40" s="246">
        <v>0</v>
      </c>
      <c r="BV40" s="246">
        <v>8.6427100000000007E-2</v>
      </c>
    </row>
    <row r="41" spans="1:74" ht="11.15" customHeight="1" x14ac:dyDescent="0.25">
      <c r="A41" s="7" t="s">
        <v>144</v>
      </c>
      <c r="B41" s="166" t="s">
        <v>419</v>
      </c>
      <c r="C41" s="207">
        <v>1E-10</v>
      </c>
      <c r="D41" s="207">
        <v>1E-10</v>
      </c>
      <c r="E41" s="207">
        <v>2.7722028668999998</v>
      </c>
      <c r="F41" s="207">
        <v>1.9790513079000001</v>
      </c>
      <c r="G41" s="207">
        <v>70.580250032999999</v>
      </c>
      <c r="H41" s="207">
        <v>169.16897269</v>
      </c>
      <c r="I41" s="207">
        <v>254.66563052000001</v>
      </c>
      <c r="J41" s="207">
        <v>211.74325524</v>
      </c>
      <c r="K41" s="207">
        <v>81.205051140999998</v>
      </c>
      <c r="L41" s="207">
        <v>6.8106360377000001</v>
      </c>
      <c r="M41" s="207">
        <v>1E-10</v>
      </c>
      <c r="N41" s="207">
        <v>0.15500321753999999</v>
      </c>
      <c r="O41" s="207">
        <v>1E-10</v>
      </c>
      <c r="P41" s="207">
        <v>1E-10</v>
      </c>
      <c r="Q41" s="207">
        <v>2.6918827320999998</v>
      </c>
      <c r="R41" s="207">
        <v>2.0314265265999998</v>
      </c>
      <c r="S41" s="207">
        <v>70.574830736999999</v>
      </c>
      <c r="T41" s="207">
        <v>167.82322474</v>
      </c>
      <c r="U41" s="207">
        <v>274.69602773999998</v>
      </c>
      <c r="V41" s="207">
        <v>215.07257702000001</v>
      </c>
      <c r="W41" s="207">
        <v>88.531193177000006</v>
      </c>
      <c r="X41" s="207">
        <v>7.4759917656999999</v>
      </c>
      <c r="Y41" s="207">
        <v>1E-10</v>
      </c>
      <c r="Z41" s="207">
        <v>0.15500321753999999</v>
      </c>
      <c r="AA41" s="207">
        <v>1E-10</v>
      </c>
      <c r="AB41" s="207">
        <v>1E-10</v>
      </c>
      <c r="AC41" s="207">
        <v>2.8507336692999998</v>
      </c>
      <c r="AD41" s="207">
        <v>1.1764793522999999</v>
      </c>
      <c r="AE41" s="207">
        <v>66.504349152000003</v>
      </c>
      <c r="AF41" s="207">
        <v>166.49116656000001</v>
      </c>
      <c r="AG41" s="207">
        <v>276.83111165000003</v>
      </c>
      <c r="AH41" s="207">
        <v>208.15360573999999</v>
      </c>
      <c r="AI41" s="207">
        <v>86.895784159000002</v>
      </c>
      <c r="AJ41" s="207">
        <v>6.8039571290999996</v>
      </c>
      <c r="AK41" s="207">
        <v>1E-10</v>
      </c>
      <c r="AL41" s="207">
        <v>0.15500321753999999</v>
      </c>
      <c r="AM41" s="207">
        <v>1E-10</v>
      </c>
      <c r="AN41" s="207">
        <v>1E-10</v>
      </c>
      <c r="AO41" s="207">
        <v>3.0262039301999999</v>
      </c>
      <c r="AP41" s="207">
        <v>1.0703984600000001</v>
      </c>
      <c r="AQ41" s="207">
        <v>65.181291709999996</v>
      </c>
      <c r="AR41" s="207">
        <v>171.38154659</v>
      </c>
      <c r="AS41" s="207">
        <v>263.14958402000002</v>
      </c>
      <c r="AT41" s="207">
        <v>214.72420506</v>
      </c>
      <c r="AU41" s="207">
        <v>93.237219405000005</v>
      </c>
      <c r="AV41" s="207">
        <v>9.2468994880000004</v>
      </c>
      <c r="AW41" s="207">
        <v>1E-10</v>
      </c>
      <c r="AX41" s="207">
        <v>0.19628398705</v>
      </c>
      <c r="AY41" s="207">
        <v>1E-10</v>
      </c>
      <c r="AZ41" s="207">
        <v>1E-10</v>
      </c>
      <c r="BA41" s="207">
        <v>0.91178694178999997</v>
      </c>
      <c r="BB41" s="207">
        <v>0.95931861350000003</v>
      </c>
      <c r="BC41" s="207">
        <v>61.916308610000002</v>
      </c>
      <c r="BD41" s="207">
        <v>170.98253729000001</v>
      </c>
      <c r="BE41" s="246">
        <v>248.4367</v>
      </c>
      <c r="BF41" s="246">
        <v>216.5412</v>
      </c>
      <c r="BG41" s="246">
        <v>96.098550000000003</v>
      </c>
      <c r="BH41" s="246">
        <v>9.3141040000000004</v>
      </c>
      <c r="BI41" s="246">
        <v>0</v>
      </c>
      <c r="BJ41" s="246">
        <v>0.19628399999999999</v>
      </c>
      <c r="BK41" s="246">
        <v>0</v>
      </c>
      <c r="BL41" s="246">
        <v>0</v>
      </c>
      <c r="BM41" s="246">
        <v>0.92634570000000005</v>
      </c>
      <c r="BN41" s="246">
        <v>1.0269889999999999</v>
      </c>
      <c r="BO41" s="246">
        <v>59.646839999999997</v>
      </c>
      <c r="BP41" s="246">
        <v>168.3287</v>
      </c>
      <c r="BQ41" s="246">
        <v>253.5684</v>
      </c>
      <c r="BR41" s="246">
        <v>222.19800000000001</v>
      </c>
      <c r="BS41" s="246">
        <v>96.979650000000007</v>
      </c>
      <c r="BT41" s="246">
        <v>9.4753710000000009</v>
      </c>
      <c r="BU41" s="246">
        <v>0</v>
      </c>
      <c r="BV41" s="246">
        <v>0.19628399999999999</v>
      </c>
    </row>
    <row r="42" spans="1:74" ht="11.15" customHeight="1" x14ac:dyDescent="0.25">
      <c r="A42" s="7" t="s">
        <v>145</v>
      </c>
      <c r="B42" s="166" t="s">
        <v>420</v>
      </c>
      <c r="C42" s="207">
        <v>1E-10</v>
      </c>
      <c r="D42" s="207">
        <v>0.30389106517999998</v>
      </c>
      <c r="E42" s="207">
        <v>6.5234715854000003</v>
      </c>
      <c r="F42" s="207">
        <v>7.1163431774000001</v>
      </c>
      <c r="G42" s="207">
        <v>71.694605433000007</v>
      </c>
      <c r="H42" s="207">
        <v>219.44268584</v>
      </c>
      <c r="I42" s="207">
        <v>312.52790911</v>
      </c>
      <c r="J42" s="207">
        <v>246.95148513000001</v>
      </c>
      <c r="K42" s="207">
        <v>109.01657695999999</v>
      </c>
      <c r="L42" s="207">
        <v>10.940909587</v>
      </c>
      <c r="M42" s="207">
        <v>0.25645533085</v>
      </c>
      <c r="N42" s="207">
        <v>1E-10</v>
      </c>
      <c r="O42" s="207">
        <v>1E-10</v>
      </c>
      <c r="P42" s="207">
        <v>0.30389106517999998</v>
      </c>
      <c r="Q42" s="207">
        <v>6.2062643713999996</v>
      </c>
      <c r="R42" s="207">
        <v>7.5656134565000004</v>
      </c>
      <c r="S42" s="207">
        <v>70.374441279999999</v>
      </c>
      <c r="T42" s="207">
        <v>218.08873174999999</v>
      </c>
      <c r="U42" s="207">
        <v>326.02616144000001</v>
      </c>
      <c r="V42" s="207">
        <v>251.26738386</v>
      </c>
      <c r="W42" s="207">
        <v>118.9506785</v>
      </c>
      <c r="X42" s="207">
        <v>11.181073631</v>
      </c>
      <c r="Y42" s="207">
        <v>0.19802647940000001</v>
      </c>
      <c r="Z42" s="207">
        <v>1E-10</v>
      </c>
      <c r="AA42" s="207">
        <v>1E-10</v>
      </c>
      <c r="AB42" s="207">
        <v>0.30389106517999998</v>
      </c>
      <c r="AC42" s="207">
        <v>6.5683704186999998</v>
      </c>
      <c r="AD42" s="207">
        <v>5.688853538</v>
      </c>
      <c r="AE42" s="207">
        <v>68.450033196999996</v>
      </c>
      <c r="AF42" s="207">
        <v>219.88779739</v>
      </c>
      <c r="AG42" s="207">
        <v>326.90230509999998</v>
      </c>
      <c r="AH42" s="207">
        <v>242.42462243</v>
      </c>
      <c r="AI42" s="207">
        <v>116.64170704</v>
      </c>
      <c r="AJ42" s="207">
        <v>9.9955155006999998</v>
      </c>
      <c r="AK42" s="207">
        <v>0.22650002893000001</v>
      </c>
      <c r="AL42" s="207">
        <v>1E-10</v>
      </c>
      <c r="AM42" s="207">
        <v>1E-10</v>
      </c>
      <c r="AN42" s="207">
        <v>0.30389106517999998</v>
      </c>
      <c r="AO42" s="207">
        <v>7.1755954938000004</v>
      </c>
      <c r="AP42" s="207">
        <v>5.3811384593999998</v>
      </c>
      <c r="AQ42" s="207">
        <v>68.102739678999995</v>
      </c>
      <c r="AR42" s="207">
        <v>225.24693869000001</v>
      </c>
      <c r="AS42" s="207">
        <v>313.18393784</v>
      </c>
      <c r="AT42" s="207">
        <v>242.71847574</v>
      </c>
      <c r="AU42" s="207">
        <v>125.63444013</v>
      </c>
      <c r="AV42" s="207">
        <v>10.969896160999999</v>
      </c>
      <c r="AW42" s="207">
        <v>0.22650002893000001</v>
      </c>
      <c r="AX42" s="207">
        <v>0.12751505092000001</v>
      </c>
      <c r="AY42" s="207">
        <v>1E-10</v>
      </c>
      <c r="AZ42" s="207">
        <v>0.30389106517999998</v>
      </c>
      <c r="BA42" s="207">
        <v>3.7198084073</v>
      </c>
      <c r="BB42" s="207">
        <v>4.1690075680999996</v>
      </c>
      <c r="BC42" s="207">
        <v>62.964659613999999</v>
      </c>
      <c r="BD42" s="207">
        <v>224.71153798</v>
      </c>
      <c r="BE42" s="246">
        <v>299.4391</v>
      </c>
      <c r="BF42" s="246">
        <v>245.23920000000001</v>
      </c>
      <c r="BG42" s="246">
        <v>129.78360000000001</v>
      </c>
      <c r="BH42" s="246">
        <v>11.36434</v>
      </c>
      <c r="BI42" s="246">
        <v>0.22650000000000001</v>
      </c>
      <c r="BJ42" s="246">
        <v>0.12751509999999999</v>
      </c>
      <c r="BK42" s="246">
        <v>0</v>
      </c>
      <c r="BL42" s="246">
        <v>0.30389110000000003</v>
      </c>
      <c r="BM42" s="246">
        <v>3.8322690000000001</v>
      </c>
      <c r="BN42" s="246">
        <v>4.6364939999999999</v>
      </c>
      <c r="BO42" s="246">
        <v>66.924130000000005</v>
      </c>
      <c r="BP42" s="246">
        <v>228.23310000000001</v>
      </c>
      <c r="BQ42" s="246">
        <v>303.89150000000001</v>
      </c>
      <c r="BR42" s="246">
        <v>248.34690000000001</v>
      </c>
      <c r="BS42" s="246">
        <v>126.54259999999999</v>
      </c>
      <c r="BT42" s="246">
        <v>11.74306</v>
      </c>
      <c r="BU42" s="246">
        <v>0.25795970000000001</v>
      </c>
      <c r="BV42" s="246">
        <v>0.12751509999999999</v>
      </c>
    </row>
    <row r="43" spans="1:74" ht="11.15" customHeight="1" x14ac:dyDescent="0.25">
      <c r="A43" s="7" t="s">
        <v>146</v>
      </c>
      <c r="B43" s="166" t="s">
        <v>449</v>
      </c>
      <c r="C43" s="207">
        <v>28.650511197</v>
      </c>
      <c r="D43" s="207">
        <v>36.220585739000001</v>
      </c>
      <c r="E43" s="207">
        <v>54.532323753</v>
      </c>
      <c r="F43" s="207">
        <v>94.601137175999995</v>
      </c>
      <c r="G43" s="207">
        <v>217.50529252000001</v>
      </c>
      <c r="H43" s="207">
        <v>370.55640461000002</v>
      </c>
      <c r="I43" s="207">
        <v>456.22990592000002</v>
      </c>
      <c r="J43" s="207">
        <v>424.97170211000002</v>
      </c>
      <c r="K43" s="207">
        <v>297.57428962</v>
      </c>
      <c r="L43" s="207">
        <v>134.85719105000001</v>
      </c>
      <c r="M43" s="207">
        <v>57.114670308000001</v>
      </c>
      <c r="N43" s="207">
        <v>45.776784905</v>
      </c>
      <c r="O43" s="207">
        <v>29.331862018999999</v>
      </c>
      <c r="P43" s="207">
        <v>41.074439945999998</v>
      </c>
      <c r="Q43" s="207">
        <v>55.381921089000002</v>
      </c>
      <c r="R43" s="207">
        <v>97.411835616000005</v>
      </c>
      <c r="S43" s="207">
        <v>226.54067090999999</v>
      </c>
      <c r="T43" s="207">
        <v>370.42543058000001</v>
      </c>
      <c r="U43" s="207">
        <v>465.95335322</v>
      </c>
      <c r="V43" s="207">
        <v>425.75455858999999</v>
      </c>
      <c r="W43" s="207">
        <v>308.45586438999999</v>
      </c>
      <c r="X43" s="207">
        <v>141.54399272000001</v>
      </c>
      <c r="Y43" s="207">
        <v>56.826750341</v>
      </c>
      <c r="Z43" s="207">
        <v>47.280178155999998</v>
      </c>
      <c r="AA43" s="207">
        <v>33.059292761000002</v>
      </c>
      <c r="AB43" s="207">
        <v>44.934612815000001</v>
      </c>
      <c r="AC43" s="207">
        <v>63.870164138</v>
      </c>
      <c r="AD43" s="207">
        <v>100.27712774</v>
      </c>
      <c r="AE43" s="207">
        <v>218.08027729</v>
      </c>
      <c r="AF43" s="207">
        <v>359.68917477000002</v>
      </c>
      <c r="AG43" s="207">
        <v>466.39983520999999</v>
      </c>
      <c r="AH43" s="207">
        <v>423.95674996999998</v>
      </c>
      <c r="AI43" s="207">
        <v>303.26625057000001</v>
      </c>
      <c r="AJ43" s="207">
        <v>148.19305334000001</v>
      </c>
      <c r="AK43" s="207">
        <v>61.651343318000002</v>
      </c>
      <c r="AL43" s="207">
        <v>49.017593407</v>
      </c>
      <c r="AM43" s="207">
        <v>34.143658721000001</v>
      </c>
      <c r="AN43" s="207">
        <v>46.397990948999997</v>
      </c>
      <c r="AO43" s="207">
        <v>65.600091485999997</v>
      </c>
      <c r="AP43" s="207">
        <v>96.793879481000005</v>
      </c>
      <c r="AQ43" s="207">
        <v>215.84056982000001</v>
      </c>
      <c r="AR43" s="207">
        <v>354.16496755999998</v>
      </c>
      <c r="AS43" s="207">
        <v>460.45067828999998</v>
      </c>
      <c r="AT43" s="207">
        <v>423.94335151000001</v>
      </c>
      <c r="AU43" s="207">
        <v>303.72912492</v>
      </c>
      <c r="AV43" s="207">
        <v>156.74433513</v>
      </c>
      <c r="AW43" s="207">
        <v>60.0251175</v>
      </c>
      <c r="AX43" s="207">
        <v>51.129804628999999</v>
      </c>
      <c r="AY43" s="207">
        <v>33.924201767</v>
      </c>
      <c r="AZ43" s="207">
        <v>46.198568442000003</v>
      </c>
      <c r="BA43" s="207">
        <v>63.329327184</v>
      </c>
      <c r="BB43" s="207">
        <v>97.834271595000004</v>
      </c>
      <c r="BC43" s="207">
        <v>215.19054249999999</v>
      </c>
      <c r="BD43" s="207">
        <v>361.52286795999999</v>
      </c>
      <c r="BE43" s="246">
        <v>458.70479999999998</v>
      </c>
      <c r="BF43" s="246">
        <v>427.77539999999999</v>
      </c>
      <c r="BG43" s="246">
        <v>305.57119999999998</v>
      </c>
      <c r="BH43" s="246">
        <v>155.14519999999999</v>
      </c>
      <c r="BI43" s="246">
        <v>66.018640000000005</v>
      </c>
      <c r="BJ43" s="246">
        <v>51.008499999999998</v>
      </c>
      <c r="BK43" s="246">
        <v>33.177120000000002</v>
      </c>
      <c r="BL43" s="246">
        <v>49.651760000000003</v>
      </c>
      <c r="BM43" s="246">
        <v>70.089219999999997</v>
      </c>
      <c r="BN43" s="246">
        <v>100.46380000000001</v>
      </c>
      <c r="BO43" s="246">
        <v>217.35419999999999</v>
      </c>
      <c r="BP43" s="246">
        <v>355.33670000000001</v>
      </c>
      <c r="BQ43" s="246">
        <v>464.00119999999998</v>
      </c>
      <c r="BR43" s="246">
        <v>437.25439999999998</v>
      </c>
      <c r="BS43" s="246">
        <v>311.35149999999999</v>
      </c>
      <c r="BT43" s="246">
        <v>156.78</v>
      </c>
      <c r="BU43" s="246">
        <v>65.687010000000001</v>
      </c>
      <c r="BV43" s="246">
        <v>49.446849999999998</v>
      </c>
    </row>
    <row r="44" spans="1:74" ht="11.15" customHeight="1" x14ac:dyDescent="0.25">
      <c r="A44" s="7" t="s">
        <v>147</v>
      </c>
      <c r="B44" s="166" t="s">
        <v>422</v>
      </c>
      <c r="C44" s="207">
        <v>5.4429206547</v>
      </c>
      <c r="D44" s="207">
        <v>5.8604451439999998</v>
      </c>
      <c r="E44" s="207">
        <v>24.560487757000001</v>
      </c>
      <c r="F44" s="207">
        <v>38.521596633000001</v>
      </c>
      <c r="G44" s="207">
        <v>166.6383563</v>
      </c>
      <c r="H44" s="207">
        <v>348.82142303000001</v>
      </c>
      <c r="I44" s="207">
        <v>420.61456995999998</v>
      </c>
      <c r="J44" s="207">
        <v>387.52319878999998</v>
      </c>
      <c r="K44" s="207">
        <v>240.17567936</v>
      </c>
      <c r="L44" s="207">
        <v>57.092412328999998</v>
      </c>
      <c r="M44" s="207">
        <v>5.1987547666999996</v>
      </c>
      <c r="N44" s="207">
        <v>4.6234020199000003</v>
      </c>
      <c r="O44" s="207">
        <v>5.5107826487000002</v>
      </c>
      <c r="P44" s="207">
        <v>7.0143250550999996</v>
      </c>
      <c r="Q44" s="207">
        <v>23.399285834000001</v>
      </c>
      <c r="R44" s="207">
        <v>39.466772007000003</v>
      </c>
      <c r="S44" s="207">
        <v>173.63411062</v>
      </c>
      <c r="T44" s="207">
        <v>343.31534511000001</v>
      </c>
      <c r="U44" s="207">
        <v>431.64337802</v>
      </c>
      <c r="V44" s="207">
        <v>394.39069723</v>
      </c>
      <c r="W44" s="207">
        <v>255.51259507</v>
      </c>
      <c r="X44" s="207">
        <v>61.893247799999997</v>
      </c>
      <c r="Y44" s="207">
        <v>4.9818531008000004</v>
      </c>
      <c r="Z44" s="207">
        <v>5.1313788717</v>
      </c>
      <c r="AA44" s="207">
        <v>6.7147804876999997</v>
      </c>
      <c r="AB44" s="207">
        <v>7.4457973704000002</v>
      </c>
      <c r="AC44" s="207">
        <v>28.162776889</v>
      </c>
      <c r="AD44" s="207">
        <v>36.926508798999997</v>
      </c>
      <c r="AE44" s="207">
        <v>164.00020362000001</v>
      </c>
      <c r="AF44" s="207">
        <v>330.37108890000002</v>
      </c>
      <c r="AG44" s="207">
        <v>429.60390281999997</v>
      </c>
      <c r="AH44" s="207">
        <v>384.13488002999998</v>
      </c>
      <c r="AI44" s="207">
        <v>250.38363482</v>
      </c>
      <c r="AJ44" s="207">
        <v>63.371654786999997</v>
      </c>
      <c r="AK44" s="207">
        <v>5.6872197339000001</v>
      </c>
      <c r="AL44" s="207">
        <v>5.2287731333999998</v>
      </c>
      <c r="AM44" s="207">
        <v>7.1062216991999998</v>
      </c>
      <c r="AN44" s="207">
        <v>7.2539506871999997</v>
      </c>
      <c r="AO44" s="207">
        <v>29.257583487000002</v>
      </c>
      <c r="AP44" s="207">
        <v>33.138906091999999</v>
      </c>
      <c r="AQ44" s="207">
        <v>161.82499430999999</v>
      </c>
      <c r="AR44" s="207">
        <v>322.16104237000002</v>
      </c>
      <c r="AS44" s="207">
        <v>420.44981263</v>
      </c>
      <c r="AT44" s="207">
        <v>381.45649968999999</v>
      </c>
      <c r="AU44" s="207">
        <v>254.54438644000001</v>
      </c>
      <c r="AV44" s="207">
        <v>70.597492845999994</v>
      </c>
      <c r="AW44" s="207">
        <v>5.3218531829</v>
      </c>
      <c r="AX44" s="207">
        <v>7.4965524037</v>
      </c>
      <c r="AY44" s="207">
        <v>6.1312388874000003</v>
      </c>
      <c r="AZ44" s="207">
        <v>6.8867944207000003</v>
      </c>
      <c r="BA44" s="207">
        <v>22.721226074</v>
      </c>
      <c r="BB44" s="207">
        <v>31.046453810999999</v>
      </c>
      <c r="BC44" s="207">
        <v>159.95144497999999</v>
      </c>
      <c r="BD44" s="207">
        <v>328.97285441999998</v>
      </c>
      <c r="BE44" s="246">
        <v>418.63510000000002</v>
      </c>
      <c r="BF44" s="246">
        <v>384.0258</v>
      </c>
      <c r="BG44" s="246">
        <v>255.81100000000001</v>
      </c>
      <c r="BH44" s="246">
        <v>70.434479999999994</v>
      </c>
      <c r="BI44" s="246">
        <v>5.6706940000000001</v>
      </c>
      <c r="BJ44" s="246">
        <v>7.154801</v>
      </c>
      <c r="BK44" s="246">
        <v>7.1337219999999997</v>
      </c>
      <c r="BL44" s="246">
        <v>8.310181</v>
      </c>
      <c r="BM44" s="246">
        <v>25.205970000000001</v>
      </c>
      <c r="BN44" s="246">
        <v>31.942489999999999</v>
      </c>
      <c r="BO44" s="246">
        <v>162.83770000000001</v>
      </c>
      <c r="BP44" s="246">
        <v>323.8809</v>
      </c>
      <c r="BQ44" s="246">
        <v>428.43459999999999</v>
      </c>
      <c r="BR44" s="246">
        <v>392.31659999999999</v>
      </c>
      <c r="BS44" s="246">
        <v>256.815</v>
      </c>
      <c r="BT44" s="246">
        <v>70.836200000000005</v>
      </c>
      <c r="BU44" s="246">
        <v>6.0728900000000001</v>
      </c>
      <c r="BV44" s="246">
        <v>7.307302</v>
      </c>
    </row>
    <row r="45" spans="1:74" ht="11.15" customHeight="1" x14ac:dyDescent="0.25">
      <c r="A45" s="7" t="s">
        <v>148</v>
      </c>
      <c r="B45" s="166" t="s">
        <v>423</v>
      </c>
      <c r="C45" s="207">
        <v>13.510329922</v>
      </c>
      <c r="D45" s="207">
        <v>22.747544932</v>
      </c>
      <c r="E45" s="207">
        <v>66.966430696000003</v>
      </c>
      <c r="F45" s="207">
        <v>117.81725313</v>
      </c>
      <c r="G45" s="207">
        <v>279.79126481999998</v>
      </c>
      <c r="H45" s="207">
        <v>498.64497281000001</v>
      </c>
      <c r="I45" s="207">
        <v>582.57717484</v>
      </c>
      <c r="J45" s="207">
        <v>579.22474428999999</v>
      </c>
      <c r="K45" s="207">
        <v>391.39008321</v>
      </c>
      <c r="L45" s="207">
        <v>155.45004243</v>
      </c>
      <c r="M45" s="207">
        <v>38.658762404999997</v>
      </c>
      <c r="N45" s="207">
        <v>10.776370426</v>
      </c>
      <c r="O45" s="207">
        <v>13.177397021999999</v>
      </c>
      <c r="P45" s="207">
        <v>21.854091754999999</v>
      </c>
      <c r="Q45" s="207">
        <v>64.656090863000003</v>
      </c>
      <c r="R45" s="207">
        <v>117.85751251000001</v>
      </c>
      <c r="S45" s="207">
        <v>281.38333388000001</v>
      </c>
      <c r="T45" s="207">
        <v>491.84660926999999</v>
      </c>
      <c r="U45" s="207">
        <v>578.97559684999999</v>
      </c>
      <c r="V45" s="207">
        <v>585.99149648000002</v>
      </c>
      <c r="W45" s="207">
        <v>411.76035841999999</v>
      </c>
      <c r="X45" s="207">
        <v>158.14195083000001</v>
      </c>
      <c r="Y45" s="207">
        <v>36.901368533000003</v>
      </c>
      <c r="Z45" s="207">
        <v>11.904224921999999</v>
      </c>
      <c r="AA45" s="207">
        <v>15.448651250999999</v>
      </c>
      <c r="AB45" s="207">
        <v>23.071219890999998</v>
      </c>
      <c r="AC45" s="207">
        <v>75.441066698</v>
      </c>
      <c r="AD45" s="207">
        <v>118.05321585999999</v>
      </c>
      <c r="AE45" s="207">
        <v>277.58070849000001</v>
      </c>
      <c r="AF45" s="207">
        <v>484.11767264000002</v>
      </c>
      <c r="AG45" s="207">
        <v>584.02292910999995</v>
      </c>
      <c r="AH45" s="207">
        <v>580.42206113999998</v>
      </c>
      <c r="AI45" s="207">
        <v>404.24979130999998</v>
      </c>
      <c r="AJ45" s="207">
        <v>157.55757807000001</v>
      </c>
      <c r="AK45" s="207">
        <v>40.493046925999998</v>
      </c>
      <c r="AL45" s="207">
        <v>12.061264998</v>
      </c>
      <c r="AM45" s="207">
        <v>16.174976181000002</v>
      </c>
      <c r="AN45" s="207">
        <v>22.502571994</v>
      </c>
      <c r="AO45" s="207">
        <v>74.135060129999999</v>
      </c>
      <c r="AP45" s="207">
        <v>107.93887646</v>
      </c>
      <c r="AQ45" s="207">
        <v>272.80574030999998</v>
      </c>
      <c r="AR45" s="207">
        <v>471.58448912</v>
      </c>
      <c r="AS45" s="207">
        <v>567.20014839999999</v>
      </c>
      <c r="AT45" s="207">
        <v>563.95157492999999</v>
      </c>
      <c r="AU45" s="207">
        <v>405.84963492999998</v>
      </c>
      <c r="AV45" s="207">
        <v>165.22665445999999</v>
      </c>
      <c r="AW45" s="207">
        <v>39.560936609999999</v>
      </c>
      <c r="AX45" s="207">
        <v>18.802660828</v>
      </c>
      <c r="AY45" s="207">
        <v>14.313814274</v>
      </c>
      <c r="AZ45" s="207">
        <v>20.849961832000002</v>
      </c>
      <c r="BA45" s="207">
        <v>65.916577501999996</v>
      </c>
      <c r="BB45" s="207">
        <v>105.83588833</v>
      </c>
      <c r="BC45" s="207">
        <v>277.19705028999999</v>
      </c>
      <c r="BD45" s="207">
        <v>477.26548445999998</v>
      </c>
      <c r="BE45" s="246">
        <v>576.36440000000005</v>
      </c>
      <c r="BF45" s="246">
        <v>564.32770000000005</v>
      </c>
      <c r="BG45" s="246">
        <v>408.60590000000002</v>
      </c>
      <c r="BH45" s="246">
        <v>166.2868</v>
      </c>
      <c r="BI45" s="246">
        <v>37.962739999999997</v>
      </c>
      <c r="BJ45" s="246">
        <v>18.359159999999999</v>
      </c>
      <c r="BK45" s="246">
        <v>16.085329999999999</v>
      </c>
      <c r="BL45" s="246">
        <v>21.355250000000002</v>
      </c>
      <c r="BM45" s="246">
        <v>71.468909999999994</v>
      </c>
      <c r="BN45" s="246">
        <v>108.7949</v>
      </c>
      <c r="BO45" s="246">
        <v>283.54250000000002</v>
      </c>
      <c r="BP45" s="246">
        <v>477.63099999999997</v>
      </c>
      <c r="BQ45" s="246">
        <v>583.76549999999997</v>
      </c>
      <c r="BR45" s="246">
        <v>568.67169999999999</v>
      </c>
      <c r="BS45" s="246">
        <v>405.38920000000002</v>
      </c>
      <c r="BT45" s="246">
        <v>167.7208</v>
      </c>
      <c r="BU45" s="246">
        <v>40.466990000000003</v>
      </c>
      <c r="BV45" s="246">
        <v>19.03004</v>
      </c>
    </row>
    <row r="46" spans="1:74" ht="11.15" customHeight="1" x14ac:dyDescent="0.25">
      <c r="A46" s="7" t="s">
        <v>149</v>
      </c>
      <c r="B46" s="166" t="s">
        <v>424</v>
      </c>
      <c r="C46" s="207">
        <v>1.3852440461</v>
      </c>
      <c r="D46" s="207">
        <v>4.3342327803999998</v>
      </c>
      <c r="E46" s="207">
        <v>19.328627568000002</v>
      </c>
      <c r="F46" s="207">
        <v>45.577320176999997</v>
      </c>
      <c r="G46" s="207">
        <v>111.48809579</v>
      </c>
      <c r="H46" s="207">
        <v>283.41114262000002</v>
      </c>
      <c r="I46" s="207">
        <v>389.96999225000002</v>
      </c>
      <c r="J46" s="207">
        <v>338.13751307000001</v>
      </c>
      <c r="K46" s="207">
        <v>208.74918355</v>
      </c>
      <c r="L46" s="207">
        <v>70.760111370000004</v>
      </c>
      <c r="M46" s="207">
        <v>10.601623912999999</v>
      </c>
      <c r="N46" s="207">
        <v>0.11454536593</v>
      </c>
      <c r="O46" s="207">
        <v>1.2152613698000001</v>
      </c>
      <c r="P46" s="207">
        <v>4.0727968188999997</v>
      </c>
      <c r="Q46" s="207">
        <v>18.860480656</v>
      </c>
      <c r="R46" s="207">
        <v>47.393528979000003</v>
      </c>
      <c r="S46" s="207">
        <v>100.42488561</v>
      </c>
      <c r="T46" s="207">
        <v>286.50839509999997</v>
      </c>
      <c r="U46" s="207">
        <v>390.36252865</v>
      </c>
      <c r="V46" s="207">
        <v>344.55395973999998</v>
      </c>
      <c r="W46" s="207">
        <v>207.80643903999999</v>
      </c>
      <c r="X46" s="207">
        <v>71.303638794999998</v>
      </c>
      <c r="Y46" s="207">
        <v>10.319545048</v>
      </c>
      <c r="Z46" s="207">
        <v>0.11454536593</v>
      </c>
      <c r="AA46" s="207">
        <v>1.0993600256</v>
      </c>
      <c r="AB46" s="207">
        <v>4.0709027393000001</v>
      </c>
      <c r="AC46" s="207">
        <v>19.095851054000001</v>
      </c>
      <c r="AD46" s="207">
        <v>49.130759171999998</v>
      </c>
      <c r="AE46" s="207">
        <v>109.24703649</v>
      </c>
      <c r="AF46" s="207">
        <v>287.82715425999999</v>
      </c>
      <c r="AG46" s="207">
        <v>393.36724263999997</v>
      </c>
      <c r="AH46" s="207">
        <v>356.03991622000001</v>
      </c>
      <c r="AI46" s="207">
        <v>207.99028250999999</v>
      </c>
      <c r="AJ46" s="207">
        <v>74.715749376000005</v>
      </c>
      <c r="AK46" s="207">
        <v>11.455868231</v>
      </c>
      <c r="AL46" s="207">
        <v>0.11454536593</v>
      </c>
      <c r="AM46" s="207">
        <v>1.1037260953000001</v>
      </c>
      <c r="AN46" s="207">
        <v>4.3583090350000004</v>
      </c>
      <c r="AO46" s="207">
        <v>18.160666639999999</v>
      </c>
      <c r="AP46" s="207">
        <v>50.512440241999997</v>
      </c>
      <c r="AQ46" s="207">
        <v>114.21708517</v>
      </c>
      <c r="AR46" s="207">
        <v>298.6233719</v>
      </c>
      <c r="AS46" s="207">
        <v>396.94526617000002</v>
      </c>
      <c r="AT46" s="207">
        <v>348.80698978999999</v>
      </c>
      <c r="AU46" s="207">
        <v>208.10890158000001</v>
      </c>
      <c r="AV46" s="207">
        <v>71.817775995999995</v>
      </c>
      <c r="AW46" s="207">
        <v>13.452318511</v>
      </c>
      <c r="AX46" s="207">
        <v>0.11454536593</v>
      </c>
      <c r="AY46" s="207">
        <v>1.0702339578</v>
      </c>
      <c r="AZ46" s="207">
        <v>4.3004110759999996</v>
      </c>
      <c r="BA46" s="207">
        <v>18.488094836999998</v>
      </c>
      <c r="BB46" s="207">
        <v>50.784571825999997</v>
      </c>
      <c r="BC46" s="207">
        <v>112.77726117</v>
      </c>
      <c r="BD46" s="207">
        <v>296.79152999000002</v>
      </c>
      <c r="BE46" s="246">
        <v>400.66039999999998</v>
      </c>
      <c r="BF46" s="246">
        <v>346.60090000000002</v>
      </c>
      <c r="BG46" s="246">
        <v>211.47640000000001</v>
      </c>
      <c r="BH46" s="246">
        <v>70.642480000000006</v>
      </c>
      <c r="BI46" s="246">
        <v>12.06395</v>
      </c>
      <c r="BJ46" s="246">
        <v>0.11454540000000001</v>
      </c>
      <c r="BK46" s="246">
        <v>1.0702339999999999</v>
      </c>
      <c r="BL46" s="246">
        <v>4.3004110000000004</v>
      </c>
      <c r="BM46" s="246">
        <v>16.484829999999999</v>
      </c>
      <c r="BN46" s="246">
        <v>50.284619999999997</v>
      </c>
      <c r="BO46" s="246">
        <v>112.4023</v>
      </c>
      <c r="BP46" s="246">
        <v>281.95479999999998</v>
      </c>
      <c r="BQ46" s="246">
        <v>400.99340000000001</v>
      </c>
      <c r="BR46" s="246">
        <v>350.47320000000002</v>
      </c>
      <c r="BS46" s="246">
        <v>214.72049999999999</v>
      </c>
      <c r="BT46" s="246">
        <v>73.980609999999999</v>
      </c>
      <c r="BU46" s="246">
        <v>12.120559999999999</v>
      </c>
      <c r="BV46" s="246">
        <v>0.11454540000000001</v>
      </c>
    </row>
    <row r="47" spans="1:74" ht="11.15" customHeight="1" x14ac:dyDescent="0.25">
      <c r="A47" s="7" t="s">
        <v>150</v>
      </c>
      <c r="B47" s="166" t="s">
        <v>425</v>
      </c>
      <c r="C47" s="207">
        <v>9.6466972134999995</v>
      </c>
      <c r="D47" s="207">
        <v>8.5510268757999999</v>
      </c>
      <c r="E47" s="207">
        <v>12.787638388</v>
      </c>
      <c r="F47" s="207">
        <v>20.804993964000001</v>
      </c>
      <c r="G47" s="207">
        <v>45.052722426000003</v>
      </c>
      <c r="H47" s="207">
        <v>119.37026181</v>
      </c>
      <c r="I47" s="207">
        <v>238.47812497999999</v>
      </c>
      <c r="J47" s="207">
        <v>233.05662186999999</v>
      </c>
      <c r="K47" s="207">
        <v>158.67220402999999</v>
      </c>
      <c r="L47" s="207">
        <v>52.998037492000002</v>
      </c>
      <c r="M47" s="207">
        <v>14.777411216000001</v>
      </c>
      <c r="N47" s="207">
        <v>8.7907361679000005</v>
      </c>
      <c r="O47" s="207">
        <v>9.5796541677999993</v>
      </c>
      <c r="P47" s="207">
        <v>8.5266520399000001</v>
      </c>
      <c r="Q47" s="207">
        <v>12.892748381000001</v>
      </c>
      <c r="R47" s="207">
        <v>22.100018512999998</v>
      </c>
      <c r="S47" s="207">
        <v>39.859129883000001</v>
      </c>
      <c r="T47" s="207">
        <v>123.37513232000001</v>
      </c>
      <c r="U47" s="207">
        <v>233.92217771</v>
      </c>
      <c r="V47" s="207">
        <v>236.62076827999999</v>
      </c>
      <c r="W47" s="207">
        <v>152.99738353000001</v>
      </c>
      <c r="X47" s="207">
        <v>54.256599680000001</v>
      </c>
      <c r="Y47" s="207">
        <v>14.980178221999999</v>
      </c>
      <c r="Z47" s="207">
        <v>9.0775002276999999</v>
      </c>
      <c r="AA47" s="207">
        <v>9.6924816797000002</v>
      </c>
      <c r="AB47" s="207">
        <v>8.6968055567999993</v>
      </c>
      <c r="AC47" s="207">
        <v>12.917217282999999</v>
      </c>
      <c r="AD47" s="207">
        <v>23.066883056999998</v>
      </c>
      <c r="AE47" s="207">
        <v>44.359481940999999</v>
      </c>
      <c r="AF47" s="207">
        <v>125.8035582</v>
      </c>
      <c r="AG47" s="207">
        <v>236.81815656000001</v>
      </c>
      <c r="AH47" s="207">
        <v>249.31660671</v>
      </c>
      <c r="AI47" s="207">
        <v>161.3673441</v>
      </c>
      <c r="AJ47" s="207">
        <v>61.060451933000003</v>
      </c>
      <c r="AK47" s="207">
        <v>15.55066748</v>
      </c>
      <c r="AL47" s="207">
        <v>9.2769581604999996</v>
      </c>
      <c r="AM47" s="207">
        <v>9.9451455776</v>
      </c>
      <c r="AN47" s="207">
        <v>8.6644715413999993</v>
      </c>
      <c r="AO47" s="207">
        <v>12.658838793999999</v>
      </c>
      <c r="AP47" s="207">
        <v>23.790853559999999</v>
      </c>
      <c r="AQ47" s="207">
        <v>47.135294989000002</v>
      </c>
      <c r="AR47" s="207">
        <v>136.6895614</v>
      </c>
      <c r="AS47" s="207">
        <v>248.36065446999999</v>
      </c>
      <c r="AT47" s="207">
        <v>254.19719218</v>
      </c>
      <c r="AU47" s="207">
        <v>161.63728395999999</v>
      </c>
      <c r="AV47" s="207">
        <v>59.291530997999999</v>
      </c>
      <c r="AW47" s="207">
        <v>16.936867213999999</v>
      </c>
      <c r="AX47" s="207">
        <v>9.1869243984000004</v>
      </c>
      <c r="AY47" s="207">
        <v>9.7970784338999994</v>
      </c>
      <c r="AZ47" s="207">
        <v>8.7232457613999994</v>
      </c>
      <c r="BA47" s="207">
        <v>13.270926976</v>
      </c>
      <c r="BB47" s="207">
        <v>24.295322709000001</v>
      </c>
      <c r="BC47" s="207">
        <v>46.446647233999997</v>
      </c>
      <c r="BD47" s="207">
        <v>142.84792988999999</v>
      </c>
      <c r="BE47" s="246">
        <v>254.8125</v>
      </c>
      <c r="BF47" s="246">
        <v>255.94380000000001</v>
      </c>
      <c r="BG47" s="246">
        <v>163.749</v>
      </c>
      <c r="BH47" s="246">
        <v>60.015050000000002</v>
      </c>
      <c r="BI47" s="246">
        <v>16.598469999999999</v>
      </c>
      <c r="BJ47" s="246">
        <v>9.2059909999999991</v>
      </c>
      <c r="BK47" s="246">
        <v>9.9037009999999999</v>
      </c>
      <c r="BL47" s="246">
        <v>8.8417899999999996</v>
      </c>
      <c r="BM47" s="246">
        <v>12.9572</v>
      </c>
      <c r="BN47" s="246">
        <v>23.507629999999999</v>
      </c>
      <c r="BO47" s="246">
        <v>44.070790000000002</v>
      </c>
      <c r="BP47" s="246">
        <v>133.85220000000001</v>
      </c>
      <c r="BQ47" s="246">
        <v>251.31139999999999</v>
      </c>
      <c r="BR47" s="246">
        <v>262.41399999999999</v>
      </c>
      <c r="BS47" s="246">
        <v>167.20670000000001</v>
      </c>
      <c r="BT47" s="246">
        <v>62.824629999999999</v>
      </c>
      <c r="BU47" s="246">
        <v>16.729900000000001</v>
      </c>
      <c r="BV47" s="246">
        <v>9.1920120000000001</v>
      </c>
    </row>
    <row r="48" spans="1:74" ht="11.15" customHeight="1" x14ac:dyDescent="0.25">
      <c r="A48" s="7" t="s">
        <v>151</v>
      </c>
      <c r="B48" s="167" t="s">
        <v>450</v>
      </c>
      <c r="C48" s="205">
        <v>9.2038862283</v>
      </c>
      <c r="D48" s="205">
        <v>11.896917674000001</v>
      </c>
      <c r="E48" s="205">
        <v>24.493239088999999</v>
      </c>
      <c r="F48" s="205">
        <v>42.354920016999998</v>
      </c>
      <c r="G48" s="205">
        <v>122.13517075</v>
      </c>
      <c r="H48" s="205">
        <v>251.80567048</v>
      </c>
      <c r="I48" s="205">
        <v>356.47556399000001</v>
      </c>
      <c r="J48" s="205">
        <v>323.18241884000003</v>
      </c>
      <c r="K48" s="205">
        <v>192.74467758</v>
      </c>
      <c r="L48" s="205">
        <v>64.720959707000006</v>
      </c>
      <c r="M48" s="205">
        <v>19.335328445999998</v>
      </c>
      <c r="N48" s="205">
        <v>12.014418854000001</v>
      </c>
      <c r="O48" s="205">
        <v>9.3009509283000007</v>
      </c>
      <c r="P48" s="205">
        <v>12.826094431</v>
      </c>
      <c r="Q48" s="205">
        <v>24.322427480000002</v>
      </c>
      <c r="R48" s="205">
        <v>43.462723242000003</v>
      </c>
      <c r="S48" s="205">
        <v>123.16193396</v>
      </c>
      <c r="T48" s="205">
        <v>252.24347816</v>
      </c>
      <c r="U48" s="205">
        <v>365.09723123999999</v>
      </c>
      <c r="V48" s="205">
        <v>326.36590726999998</v>
      </c>
      <c r="W48" s="205">
        <v>200.05466150000001</v>
      </c>
      <c r="X48" s="205">
        <v>67.264528866999996</v>
      </c>
      <c r="Y48" s="205">
        <v>19.112166918</v>
      </c>
      <c r="Z48" s="205">
        <v>12.549877441</v>
      </c>
      <c r="AA48" s="205">
        <v>10.412571282</v>
      </c>
      <c r="AB48" s="205">
        <v>13.803886519000001</v>
      </c>
      <c r="AC48" s="205">
        <v>27.713428445000002</v>
      </c>
      <c r="AD48" s="205">
        <v>44.045375157999999</v>
      </c>
      <c r="AE48" s="205">
        <v>120.87227658</v>
      </c>
      <c r="AF48" s="205">
        <v>248.58450922</v>
      </c>
      <c r="AG48" s="205">
        <v>367.32493503000001</v>
      </c>
      <c r="AH48" s="205">
        <v>326.84374241</v>
      </c>
      <c r="AI48" s="205">
        <v>198.61519364</v>
      </c>
      <c r="AJ48" s="205">
        <v>69.965872993999994</v>
      </c>
      <c r="AK48" s="205">
        <v>20.790698228</v>
      </c>
      <c r="AL48" s="205">
        <v>12.960456568</v>
      </c>
      <c r="AM48" s="205">
        <v>10.799737846999999</v>
      </c>
      <c r="AN48" s="205">
        <v>14.060113522</v>
      </c>
      <c r="AO48" s="205">
        <v>28.002038463000002</v>
      </c>
      <c r="AP48" s="205">
        <v>42.249887983000001</v>
      </c>
      <c r="AQ48" s="205">
        <v>120.24413905999999</v>
      </c>
      <c r="AR48" s="205">
        <v>250.03574517999999</v>
      </c>
      <c r="AS48" s="205">
        <v>361.55332566999999</v>
      </c>
      <c r="AT48" s="205">
        <v>327.58514703999998</v>
      </c>
      <c r="AU48" s="205">
        <v>201.06453033</v>
      </c>
      <c r="AV48" s="205">
        <v>73.417558271999994</v>
      </c>
      <c r="AW48" s="205">
        <v>20.76477672</v>
      </c>
      <c r="AX48" s="205">
        <v>14.395130526000001</v>
      </c>
      <c r="AY48" s="205">
        <v>10.477217914000001</v>
      </c>
      <c r="AZ48" s="205">
        <v>13.844289183000001</v>
      </c>
      <c r="BA48" s="205">
        <v>25.838166979</v>
      </c>
      <c r="BB48" s="205">
        <v>42.271059633999997</v>
      </c>
      <c r="BC48" s="205">
        <v>119.5095604</v>
      </c>
      <c r="BD48" s="205">
        <v>253.79994866000001</v>
      </c>
      <c r="BE48" s="249">
        <v>360.66980000000001</v>
      </c>
      <c r="BF48" s="249">
        <v>330.60809999999998</v>
      </c>
      <c r="BG48" s="249">
        <v>203.70609999999999</v>
      </c>
      <c r="BH48" s="249">
        <v>73.414649999999995</v>
      </c>
      <c r="BI48" s="249">
        <v>21.695219999999999</v>
      </c>
      <c r="BJ48" s="249">
        <v>14.339499999999999</v>
      </c>
      <c r="BK48" s="249">
        <v>10.68253</v>
      </c>
      <c r="BL48" s="249">
        <v>14.756069999999999</v>
      </c>
      <c r="BM48" s="249">
        <v>27.907969999999999</v>
      </c>
      <c r="BN48" s="249">
        <v>43.251289999999997</v>
      </c>
      <c r="BO48" s="249">
        <v>120.5558</v>
      </c>
      <c r="BP48" s="249">
        <v>249.25229999999999</v>
      </c>
      <c r="BQ48" s="249">
        <v>363.4264</v>
      </c>
      <c r="BR48" s="249">
        <v>338.024</v>
      </c>
      <c r="BS48" s="249">
        <v>206.3981</v>
      </c>
      <c r="BT48" s="249">
        <v>74.923779999999994</v>
      </c>
      <c r="BU48" s="249">
        <v>22.066459999999999</v>
      </c>
      <c r="BV48" s="249">
        <v>14.16569</v>
      </c>
    </row>
    <row r="49" spans="1:74" ht="12" customHeight="1" x14ac:dyDescent="0.25">
      <c r="A49" s="117"/>
      <c r="B49" s="645" t="s">
        <v>790</v>
      </c>
      <c r="C49" s="630"/>
      <c r="D49" s="630"/>
      <c r="E49" s="630"/>
      <c r="F49" s="630"/>
      <c r="G49" s="630"/>
      <c r="H49" s="630"/>
      <c r="I49" s="630"/>
      <c r="J49" s="630"/>
      <c r="K49" s="630"/>
      <c r="L49" s="630"/>
      <c r="M49" s="630"/>
      <c r="N49" s="630"/>
      <c r="O49" s="630"/>
      <c r="P49" s="630"/>
      <c r="Q49" s="630"/>
      <c r="BC49" s="556"/>
      <c r="BD49" s="556"/>
      <c r="BE49" s="556"/>
      <c r="BF49" s="556"/>
    </row>
    <row r="50" spans="1:74" s="356" customFormat="1" ht="12" customHeight="1" x14ac:dyDescent="0.25">
      <c r="A50" s="354"/>
      <c r="B50" s="649" t="str">
        <f>"Notes: "&amp;"EIA completed modeling and analysis for this report on " &amp;Dates!D2&amp;"."</f>
        <v>Notes: EIA completed modeling and analysis for this report on Tuesday July 6, 2023.</v>
      </c>
      <c r="C50" s="649"/>
      <c r="D50" s="649"/>
      <c r="E50" s="649"/>
      <c r="F50" s="649"/>
      <c r="G50" s="649"/>
      <c r="H50" s="649"/>
      <c r="I50" s="649"/>
      <c r="J50" s="649"/>
      <c r="K50" s="649"/>
      <c r="L50" s="649"/>
      <c r="M50" s="649"/>
      <c r="N50" s="649"/>
      <c r="O50" s="649"/>
      <c r="P50" s="649"/>
      <c r="Q50" s="649"/>
      <c r="AY50" s="375"/>
      <c r="AZ50" s="375"/>
      <c r="BA50" s="375"/>
      <c r="BB50" s="375"/>
      <c r="BC50" s="533"/>
      <c r="BD50" s="533"/>
      <c r="BE50" s="533"/>
      <c r="BF50" s="533"/>
      <c r="BG50" s="375"/>
      <c r="BH50" s="375"/>
      <c r="BI50" s="375"/>
      <c r="BJ50" s="375"/>
    </row>
    <row r="51" spans="1:74" s="356" customFormat="1" ht="12" customHeight="1" x14ac:dyDescent="0.25">
      <c r="A51" s="354"/>
      <c r="B51" s="622" t="s">
        <v>338</v>
      </c>
      <c r="C51" s="621"/>
      <c r="D51" s="621"/>
      <c r="E51" s="621"/>
      <c r="F51" s="621"/>
      <c r="G51" s="621"/>
      <c r="H51" s="621"/>
      <c r="I51" s="621"/>
      <c r="J51" s="621"/>
      <c r="K51" s="621"/>
      <c r="L51" s="621"/>
      <c r="M51" s="621"/>
      <c r="N51" s="621"/>
      <c r="O51" s="621"/>
      <c r="P51" s="621"/>
      <c r="Q51" s="621"/>
      <c r="AY51" s="375"/>
      <c r="AZ51" s="375"/>
      <c r="BA51" s="375"/>
      <c r="BB51" s="375"/>
      <c r="BC51" s="533"/>
      <c r="BD51" s="533"/>
      <c r="BE51" s="533"/>
      <c r="BF51" s="533"/>
      <c r="BG51" s="375"/>
      <c r="BH51" s="375"/>
      <c r="BI51" s="375"/>
      <c r="BJ51" s="375"/>
    </row>
    <row r="52" spans="1:74" s="356" customFormat="1" ht="12" customHeight="1" x14ac:dyDescent="0.25">
      <c r="A52" s="357"/>
      <c r="B52" s="649" t="s">
        <v>1276</v>
      </c>
      <c r="C52" s="614"/>
      <c r="D52" s="614"/>
      <c r="E52" s="614"/>
      <c r="F52" s="614"/>
      <c r="G52" s="614"/>
      <c r="H52" s="614"/>
      <c r="I52" s="614"/>
      <c r="J52" s="614"/>
      <c r="K52" s="614"/>
      <c r="L52" s="614"/>
      <c r="M52" s="614"/>
      <c r="N52" s="614"/>
      <c r="O52" s="614"/>
      <c r="P52" s="614"/>
      <c r="Q52" s="608"/>
      <c r="AY52" s="375"/>
      <c r="AZ52" s="375"/>
      <c r="BA52" s="375"/>
      <c r="BB52" s="375"/>
      <c r="BC52" s="375"/>
      <c r="BD52" s="533"/>
      <c r="BE52" s="533"/>
      <c r="BF52" s="533"/>
      <c r="BG52" s="375"/>
      <c r="BH52" s="375"/>
      <c r="BI52" s="375"/>
      <c r="BJ52" s="375"/>
    </row>
    <row r="53" spans="1:74" s="356" customFormat="1" ht="12" customHeight="1" x14ac:dyDescent="0.25">
      <c r="A53" s="357"/>
      <c r="B53" s="649" t="s">
        <v>156</v>
      </c>
      <c r="C53" s="614"/>
      <c r="D53" s="614"/>
      <c r="E53" s="614"/>
      <c r="F53" s="614"/>
      <c r="G53" s="614"/>
      <c r="H53" s="614"/>
      <c r="I53" s="614"/>
      <c r="J53" s="614"/>
      <c r="K53" s="614"/>
      <c r="L53" s="614"/>
      <c r="M53" s="614"/>
      <c r="N53" s="614"/>
      <c r="O53" s="614"/>
      <c r="P53" s="614"/>
      <c r="Q53" s="608"/>
      <c r="AY53" s="375"/>
      <c r="AZ53" s="375"/>
      <c r="BA53" s="375"/>
      <c r="BB53" s="375"/>
      <c r="BC53" s="375"/>
      <c r="BD53" s="533"/>
      <c r="BE53" s="533"/>
      <c r="BF53" s="533"/>
      <c r="BG53" s="375"/>
      <c r="BH53" s="375"/>
      <c r="BI53" s="375"/>
      <c r="BJ53" s="375"/>
    </row>
    <row r="54" spans="1:74" s="356" customFormat="1" ht="12" customHeight="1" x14ac:dyDescent="0.25">
      <c r="A54" s="357"/>
      <c r="B54" s="649" t="s">
        <v>338</v>
      </c>
      <c r="C54" s="614"/>
      <c r="D54" s="614"/>
      <c r="E54" s="614"/>
      <c r="F54" s="614"/>
      <c r="G54" s="614"/>
      <c r="H54" s="614"/>
      <c r="I54" s="614"/>
      <c r="J54" s="614"/>
      <c r="K54" s="614"/>
      <c r="L54" s="614"/>
      <c r="M54" s="614"/>
      <c r="N54" s="614"/>
      <c r="O54" s="614"/>
      <c r="P54" s="614"/>
      <c r="Q54" s="608"/>
      <c r="AY54" s="375"/>
      <c r="AZ54" s="375"/>
      <c r="BA54" s="375"/>
      <c r="BB54" s="375"/>
      <c r="BC54" s="375"/>
      <c r="BD54" s="533"/>
      <c r="BE54" s="533"/>
      <c r="BF54" s="533"/>
      <c r="BG54" s="375"/>
      <c r="BH54" s="375"/>
      <c r="BI54" s="375"/>
      <c r="BJ54" s="375"/>
    </row>
    <row r="55" spans="1:74" s="356" customFormat="1" ht="12" customHeight="1" x14ac:dyDescent="0.25">
      <c r="A55" s="357"/>
      <c r="B55" s="649" t="s">
        <v>157</v>
      </c>
      <c r="C55" s="614"/>
      <c r="D55" s="614"/>
      <c r="E55" s="614"/>
      <c r="F55" s="614"/>
      <c r="G55" s="614"/>
      <c r="H55" s="614"/>
      <c r="I55" s="614"/>
      <c r="J55" s="614"/>
      <c r="K55" s="614"/>
      <c r="L55" s="614"/>
      <c r="M55" s="614"/>
      <c r="N55" s="614"/>
      <c r="O55" s="614"/>
      <c r="P55" s="614"/>
      <c r="Q55" s="608"/>
      <c r="AY55" s="375"/>
      <c r="AZ55" s="375"/>
      <c r="BA55" s="375"/>
      <c r="BB55" s="375"/>
      <c r="BC55" s="375"/>
      <c r="BD55" s="533"/>
      <c r="BE55" s="533"/>
      <c r="BF55" s="533"/>
      <c r="BG55" s="375"/>
      <c r="BH55" s="375"/>
      <c r="BI55" s="375"/>
      <c r="BJ55" s="375"/>
    </row>
    <row r="56" spans="1:74" s="356" customFormat="1" ht="12" customHeight="1" x14ac:dyDescent="0.25">
      <c r="A56" s="357"/>
      <c r="B56" s="615" t="s">
        <v>158</v>
      </c>
      <c r="C56" s="614"/>
      <c r="D56" s="614"/>
      <c r="E56" s="614"/>
      <c r="F56" s="614"/>
      <c r="G56" s="614"/>
      <c r="H56" s="614"/>
      <c r="I56" s="614"/>
      <c r="J56" s="614"/>
      <c r="K56" s="614"/>
      <c r="L56" s="614"/>
      <c r="M56" s="614"/>
      <c r="N56" s="614"/>
      <c r="O56" s="614"/>
      <c r="P56" s="614"/>
      <c r="Q56" s="608"/>
      <c r="AY56" s="375"/>
      <c r="AZ56" s="375"/>
      <c r="BA56" s="375"/>
      <c r="BB56" s="375"/>
      <c r="BC56" s="375"/>
      <c r="BD56" s="533"/>
      <c r="BE56" s="533"/>
      <c r="BF56" s="533"/>
      <c r="BG56" s="375"/>
      <c r="BH56" s="375"/>
      <c r="BI56" s="375"/>
      <c r="BJ56" s="375"/>
    </row>
    <row r="57" spans="1:74" s="356" customFormat="1" ht="12" customHeight="1" x14ac:dyDescent="0.25">
      <c r="A57" s="322"/>
      <c r="B57" s="638" t="s">
        <v>1422</v>
      </c>
      <c r="C57" s="608"/>
      <c r="D57" s="608"/>
      <c r="E57" s="608"/>
      <c r="F57" s="608"/>
      <c r="G57" s="608"/>
      <c r="H57" s="608"/>
      <c r="I57" s="608"/>
      <c r="J57" s="608"/>
      <c r="K57" s="608"/>
      <c r="L57" s="608"/>
      <c r="M57" s="608"/>
      <c r="N57" s="608"/>
      <c r="O57" s="608"/>
      <c r="P57" s="608"/>
      <c r="Q57" s="608"/>
      <c r="AY57" s="375"/>
      <c r="AZ57" s="375"/>
      <c r="BA57" s="375"/>
      <c r="BB57" s="375"/>
      <c r="BC57" s="375"/>
      <c r="BD57" s="533"/>
      <c r="BE57" s="533"/>
      <c r="BF57" s="533"/>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Z5" transitionEvaluation="1" transitionEntry="1">
    <pageSetUpPr fitToPage="1"/>
  </sheetPr>
  <dimension ref="A1:BV145"/>
  <sheetViews>
    <sheetView showGridLines="0" zoomScaleNormal="100" workbookViewId="0">
      <pane xSplit="2" ySplit="4" topLeftCell="AZ5" activePane="bottomRight" state="frozen"/>
      <selection activeCell="BF1" sqref="BF1"/>
      <selection pane="topRight" activeCell="BF1" sqref="BF1"/>
      <selection pane="bottomLeft" activeCell="BF1" sqref="BF1"/>
      <selection pane="bottomRight" activeCell="BE13" sqref="BE13"/>
    </sheetView>
  </sheetViews>
  <sheetFormatPr defaultColWidth="9.54296875" defaultRowHeight="10.5" x14ac:dyDescent="0.25"/>
  <cols>
    <col min="1" max="1" width="10.54296875" style="9" bestFit="1" customWidth="1"/>
    <col min="2" max="2" width="36.1796875" style="9" customWidth="1"/>
    <col min="3" max="12" width="6.54296875" style="9" customWidth="1"/>
    <col min="13" max="13" width="7.453125" style="9" customWidth="1"/>
    <col min="14" max="50" width="6.54296875" style="9" customWidth="1"/>
    <col min="51" max="55" width="6.54296875" style="245" customWidth="1"/>
    <col min="56" max="58" width="6.54296875" style="549" customWidth="1"/>
    <col min="59" max="62" width="6.54296875" style="245" customWidth="1"/>
    <col min="63" max="74" width="6.54296875" style="9" customWidth="1"/>
    <col min="75" max="16384" width="9.54296875" style="9"/>
  </cols>
  <sheetData>
    <row r="1" spans="1:74" ht="13" x14ac:dyDescent="0.3">
      <c r="A1" s="633" t="s">
        <v>774</v>
      </c>
      <c r="B1" s="635" t="s">
        <v>229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s="10" customFormat="1" ht="12.5"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5"/>
      <c r="B5" s="16" t="s">
        <v>1300</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968</v>
      </c>
      <c r="BN6" s="316"/>
      <c r="BO6" s="316"/>
      <c r="BP6" s="316"/>
      <c r="BQ6" s="316"/>
      <c r="BR6" s="316"/>
      <c r="BS6" s="316"/>
      <c r="BT6" s="316"/>
      <c r="BU6" s="316"/>
      <c r="BV6" s="316"/>
    </row>
    <row r="7" spans="1:74" ht="11.15" customHeight="1" x14ac:dyDescent="0.25">
      <c r="A7" s="15"/>
      <c r="B7" s="18" t="s">
        <v>100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4"/>
      <c r="BA7" s="316"/>
      <c r="BB7" s="316"/>
      <c r="BC7" s="316"/>
      <c r="BD7" s="17"/>
      <c r="BE7" s="17"/>
      <c r="BF7" s="17"/>
      <c r="BG7" s="17"/>
      <c r="BH7" s="316"/>
      <c r="BI7" s="316"/>
      <c r="BJ7" s="316"/>
      <c r="BK7" s="316"/>
      <c r="BL7" s="316"/>
      <c r="BM7" s="316"/>
      <c r="BN7" s="316"/>
      <c r="BO7" s="316"/>
      <c r="BP7" s="316"/>
      <c r="BQ7" s="316"/>
      <c r="BR7" s="316"/>
      <c r="BS7" s="534"/>
      <c r="BT7" s="316"/>
      <c r="BU7" s="316"/>
      <c r="BV7" s="316"/>
    </row>
    <row r="8" spans="1:74" ht="11.15" customHeight="1" x14ac:dyDescent="0.25">
      <c r="A8" s="15" t="s">
        <v>480</v>
      </c>
      <c r="B8" s="19" t="s">
        <v>84</v>
      </c>
      <c r="C8" s="170">
        <v>11.86852</v>
      </c>
      <c r="D8" s="170">
        <v>11.67305</v>
      </c>
      <c r="E8" s="170">
        <v>11.912653000000001</v>
      </c>
      <c r="F8" s="170">
        <v>12.148593999999999</v>
      </c>
      <c r="G8" s="170">
        <v>12.153654</v>
      </c>
      <c r="H8" s="170">
        <v>12.218216</v>
      </c>
      <c r="I8" s="170">
        <v>11.902106</v>
      </c>
      <c r="J8" s="170">
        <v>12.486233</v>
      </c>
      <c r="K8" s="170">
        <v>12.590317000000001</v>
      </c>
      <c r="L8" s="170">
        <v>12.809474</v>
      </c>
      <c r="M8" s="170">
        <v>13.000325999999999</v>
      </c>
      <c r="N8" s="170">
        <v>12.977876</v>
      </c>
      <c r="O8" s="170">
        <v>12.852266</v>
      </c>
      <c r="P8" s="170">
        <v>12.842024</v>
      </c>
      <c r="Q8" s="170">
        <v>12.796559</v>
      </c>
      <c r="R8" s="170">
        <v>11.913743</v>
      </c>
      <c r="S8" s="170">
        <v>9.7130709999999993</v>
      </c>
      <c r="T8" s="170">
        <v>10.442492</v>
      </c>
      <c r="U8" s="170">
        <v>11.005948999999999</v>
      </c>
      <c r="V8" s="170">
        <v>10.576601</v>
      </c>
      <c r="W8" s="170">
        <v>10.920752999999999</v>
      </c>
      <c r="X8" s="170">
        <v>10.457432000000001</v>
      </c>
      <c r="Y8" s="170">
        <v>11.195551</v>
      </c>
      <c r="Z8" s="170">
        <v>11.1685</v>
      </c>
      <c r="AA8" s="170">
        <v>11.124063</v>
      </c>
      <c r="AB8" s="170">
        <v>9.9246739999999996</v>
      </c>
      <c r="AC8" s="170">
        <v>11.325869000000001</v>
      </c>
      <c r="AD8" s="170">
        <v>11.304722</v>
      </c>
      <c r="AE8" s="170">
        <v>11.355992000000001</v>
      </c>
      <c r="AF8" s="170">
        <v>11.356417</v>
      </c>
      <c r="AG8" s="170">
        <v>11.346985999999999</v>
      </c>
      <c r="AH8" s="170">
        <v>11.277405</v>
      </c>
      <c r="AI8" s="170">
        <v>10.917534</v>
      </c>
      <c r="AJ8" s="170">
        <v>11.568579</v>
      </c>
      <c r="AK8" s="170">
        <v>11.790051999999999</v>
      </c>
      <c r="AL8" s="170">
        <v>11.634403000000001</v>
      </c>
      <c r="AM8" s="170">
        <v>11.369338000000001</v>
      </c>
      <c r="AN8" s="170">
        <v>11.316119</v>
      </c>
      <c r="AO8" s="170">
        <v>11.700794999999999</v>
      </c>
      <c r="AP8" s="170">
        <v>11.668386999999999</v>
      </c>
      <c r="AQ8" s="170">
        <v>11.629127</v>
      </c>
      <c r="AR8" s="170">
        <v>11.797257</v>
      </c>
      <c r="AS8" s="170">
        <v>11.844011</v>
      </c>
      <c r="AT8" s="170">
        <v>12.002495</v>
      </c>
      <c r="AU8" s="170">
        <v>12.337327999999999</v>
      </c>
      <c r="AV8" s="170">
        <v>12.416878000000001</v>
      </c>
      <c r="AW8" s="170">
        <v>12.379263</v>
      </c>
      <c r="AX8" s="170">
        <v>12.148566000000001</v>
      </c>
      <c r="AY8" s="170">
        <v>12.568448</v>
      </c>
      <c r="AZ8" s="170">
        <v>12.532403</v>
      </c>
      <c r="BA8" s="170">
        <v>12.717257999999999</v>
      </c>
      <c r="BB8" s="170">
        <v>12.614701</v>
      </c>
      <c r="BC8" s="170">
        <v>12.560726968999999</v>
      </c>
      <c r="BD8" s="170">
        <v>12.465823648000001</v>
      </c>
      <c r="BE8" s="236">
        <v>12.465299999999999</v>
      </c>
      <c r="BF8" s="236">
        <v>12.497450000000001</v>
      </c>
      <c r="BG8" s="236">
        <v>12.462859999999999</v>
      </c>
      <c r="BH8" s="236">
        <v>12.54392</v>
      </c>
      <c r="BI8" s="236">
        <v>12.6843</v>
      </c>
      <c r="BJ8" s="236">
        <v>12.66216</v>
      </c>
      <c r="BK8" s="236">
        <v>12.66132</v>
      </c>
      <c r="BL8" s="236">
        <v>12.681609999999999</v>
      </c>
      <c r="BM8" s="236">
        <v>12.67254</v>
      </c>
      <c r="BN8" s="236">
        <v>12.704739999999999</v>
      </c>
      <c r="BO8" s="236">
        <v>12.690469999999999</v>
      </c>
      <c r="BP8" s="236">
        <v>12.729710000000001</v>
      </c>
      <c r="BQ8" s="236">
        <v>12.818149999999999</v>
      </c>
      <c r="BR8" s="236">
        <v>12.90671</v>
      </c>
      <c r="BS8" s="236">
        <v>12.90138</v>
      </c>
      <c r="BT8" s="236">
        <v>13.00032</v>
      </c>
      <c r="BU8" s="236">
        <v>13.14892</v>
      </c>
      <c r="BV8" s="236">
        <v>13.237410000000001</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236"/>
      <c r="BF9" s="236"/>
      <c r="BG9" s="236"/>
      <c r="BH9" s="236"/>
      <c r="BI9" s="236"/>
      <c r="BJ9" s="236"/>
      <c r="BK9" s="236"/>
      <c r="BL9" s="236"/>
      <c r="BM9" s="236"/>
      <c r="BN9" s="236"/>
      <c r="BO9" s="236"/>
      <c r="BP9" s="236"/>
      <c r="BQ9" s="236"/>
      <c r="BR9" s="236"/>
      <c r="BS9" s="236"/>
      <c r="BT9" s="236"/>
      <c r="BU9" s="236"/>
      <c r="BV9" s="236"/>
    </row>
    <row r="10" spans="1:74" ht="11.15" customHeight="1" x14ac:dyDescent="0.25">
      <c r="A10" s="15"/>
      <c r="B10" s="18" t="s">
        <v>1324</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237"/>
      <c r="BF10" s="237"/>
      <c r="BG10" s="237"/>
      <c r="BH10" s="237"/>
      <c r="BI10" s="237"/>
      <c r="BJ10" s="237"/>
      <c r="BK10" s="237"/>
      <c r="BL10" s="237"/>
      <c r="BM10" s="237"/>
      <c r="BN10" s="237"/>
      <c r="BO10" s="237"/>
      <c r="BP10" s="237"/>
      <c r="BQ10" s="237"/>
      <c r="BR10" s="237"/>
      <c r="BS10" s="237"/>
      <c r="BT10" s="237"/>
      <c r="BU10" s="237"/>
      <c r="BV10" s="237"/>
    </row>
    <row r="11" spans="1:74" ht="11.15" customHeight="1" x14ac:dyDescent="0.25">
      <c r="A11" s="15" t="s">
        <v>511</v>
      </c>
      <c r="B11" s="19" t="s">
        <v>89</v>
      </c>
      <c r="C11" s="170">
        <v>89.253806452000006</v>
      </c>
      <c r="D11" s="170">
        <v>89.861857142999995</v>
      </c>
      <c r="E11" s="170">
        <v>90.273258064999993</v>
      </c>
      <c r="F11" s="170">
        <v>90.7102</v>
      </c>
      <c r="G11" s="170">
        <v>91.402483871000001</v>
      </c>
      <c r="H11" s="170">
        <v>91.654566666999997</v>
      </c>
      <c r="I11" s="170">
        <v>92.160129032</v>
      </c>
      <c r="J11" s="170">
        <v>94.400935484000001</v>
      </c>
      <c r="K11" s="170">
        <v>94.762033333000005</v>
      </c>
      <c r="L11" s="170">
        <v>95.594032257999999</v>
      </c>
      <c r="M11" s="170">
        <v>97.1614</v>
      </c>
      <c r="N11" s="170">
        <v>97.052064516000002</v>
      </c>
      <c r="O11" s="170">
        <v>95.325709677000006</v>
      </c>
      <c r="P11" s="170">
        <v>95.214551724000003</v>
      </c>
      <c r="Q11" s="170">
        <v>95.387161289999995</v>
      </c>
      <c r="R11" s="170">
        <v>92.880333332999996</v>
      </c>
      <c r="S11" s="170">
        <v>87.353290322999996</v>
      </c>
      <c r="T11" s="170">
        <v>88.598699999999994</v>
      </c>
      <c r="U11" s="170">
        <v>90.167387097000002</v>
      </c>
      <c r="V11" s="170">
        <v>89.876387097000006</v>
      </c>
      <c r="W11" s="170">
        <v>89.973100000000002</v>
      </c>
      <c r="X11" s="170">
        <v>89.286870968000002</v>
      </c>
      <c r="Y11" s="170">
        <v>92.038033333000001</v>
      </c>
      <c r="Z11" s="170">
        <v>92.177935484000002</v>
      </c>
      <c r="AA11" s="170">
        <v>93.018612903000005</v>
      </c>
      <c r="AB11" s="170">
        <v>86.148928570999999</v>
      </c>
      <c r="AC11" s="170">
        <v>93.781774193999993</v>
      </c>
      <c r="AD11" s="170">
        <v>94.588233333000005</v>
      </c>
      <c r="AE11" s="170">
        <v>94.505193547999994</v>
      </c>
      <c r="AF11" s="170">
        <v>94.200666666999993</v>
      </c>
      <c r="AG11" s="170">
        <v>94.924935484000002</v>
      </c>
      <c r="AH11" s="170">
        <v>95.343806451999995</v>
      </c>
      <c r="AI11" s="170">
        <v>95.142666667</v>
      </c>
      <c r="AJ11" s="170">
        <v>96.804870968000003</v>
      </c>
      <c r="AK11" s="170">
        <v>97.706199999999995</v>
      </c>
      <c r="AL11" s="170">
        <v>97.959161289999997</v>
      </c>
      <c r="AM11" s="170">
        <v>95.262709677000004</v>
      </c>
      <c r="AN11" s="170">
        <v>94.537142857000006</v>
      </c>
      <c r="AO11" s="170">
        <v>95.428580644999997</v>
      </c>
      <c r="AP11" s="170">
        <v>96.500766666999994</v>
      </c>
      <c r="AQ11" s="170">
        <v>97.748419354999996</v>
      </c>
      <c r="AR11" s="170">
        <v>98.525266666999997</v>
      </c>
      <c r="AS11" s="170">
        <v>98.540516128999997</v>
      </c>
      <c r="AT11" s="170">
        <v>99.332709676999997</v>
      </c>
      <c r="AU11" s="170">
        <v>100.53863333</v>
      </c>
      <c r="AV11" s="170">
        <v>100.60983871000001</v>
      </c>
      <c r="AW11" s="170">
        <v>100.9508</v>
      </c>
      <c r="AX11" s="170">
        <v>99.323096774000007</v>
      </c>
      <c r="AY11" s="170">
        <v>101.79370968000001</v>
      </c>
      <c r="AZ11" s="170">
        <v>101.83996429</v>
      </c>
      <c r="BA11" s="170">
        <v>102.22945161</v>
      </c>
      <c r="BB11" s="170">
        <v>102.0942</v>
      </c>
      <c r="BC11" s="170">
        <v>102.52889999999999</v>
      </c>
      <c r="BD11" s="170">
        <v>101.9876</v>
      </c>
      <c r="BE11" s="236">
        <v>102.91459999999999</v>
      </c>
      <c r="BF11" s="236">
        <v>103.03660000000001</v>
      </c>
      <c r="BG11" s="236">
        <v>103.0898</v>
      </c>
      <c r="BH11" s="236">
        <v>102.2715</v>
      </c>
      <c r="BI11" s="236">
        <v>102.26439999999999</v>
      </c>
      <c r="BJ11" s="236">
        <v>102.08929999999999</v>
      </c>
      <c r="BK11" s="236">
        <v>101.9494</v>
      </c>
      <c r="BL11" s="236">
        <v>101.8035</v>
      </c>
      <c r="BM11" s="236">
        <v>101.6219</v>
      </c>
      <c r="BN11" s="236">
        <v>101.48909999999999</v>
      </c>
      <c r="BO11" s="236">
        <v>101.3305</v>
      </c>
      <c r="BP11" s="236">
        <v>101.78189999999999</v>
      </c>
      <c r="BQ11" s="236">
        <v>102.14570000000001</v>
      </c>
      <c r="BR11" s="236">
        <v>102.52370000000001</v>
      </c>
      <c r="BS11" s="236">
        <v>102.9482</v>
      </c>
      <c r="BT11" s="236">
        <v>103.36199999999999</v>
      </c>
      <c r="BU11" s="236">
        <v>103.7997</v>
      </c>
      <c r="BV11" s="236">
        <v>104.066</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236"/>
      <c r="BF12" s="236"/>
      <c r="BG12" s="236"/>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767</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237"/>
      <c r="BF13" s="237"/>
      <c r="BG13" s="237"/>
      <c r="BH13" s="237"/>
      <c r="BI13" s="237"/>
      <c r="BJ13" s="237"/>
      <c r="BK13" s="237"/>
      <c r="BL13" s="237"/>
      <c r="BM13" s="237"/>
      <c r="BN13" s="237"/>
      <c r="BO13" s="237"/>
      <c r="BP13" s="237"/>
      <c r="BQ13" s="237"/>
      <c r="BR13" s="237"/>
      <c r="BS13" s="237"/>
      <c r="BT13" s="237"/>
      <c r="BU13" s="237"/>
      <c r="BV13" s="237"/>
    </row>
    <row r="14" spans="1:74" ht="11.15" customHeight="1" x14ac:dyDescent="0.25">
      <c r="A14" s="15" t="s">
        <v>194</v>
      </c>
      <c r="B14" s="19" t="s">
        <v>782</v>
      </c>
      <c r="C14" s="54">
        <v>65.83569</v>
      </c>
      <c r="D14" s="54">
        <v>58.314672999999999</v>
      </c>
      <c r="E14" s="54">
        <v>55.667043</v>
      </c>
      <c r="F14" s="54">
        <v>61.213194000000001</v>
      </c>
      <c r="G14" s="54">
        <v>61.861533000000001</v>
      </c>
      <c r="H14" s="54">
        <v>56.705832999999998</v>
      </c>
      <c r="I14" s="54">
        <v>59.068790999999997</v>
      </c>
      <c r="J14" s="54">
        <v>63.794620000000002</v>
      </c>
      <c r="K14" s="54">
        <v>58.59742</v>
      </c>
      <c r="L14" s="54">
        <v>57.674056999999998</v>
      </c>
      <c r="M14" s="54">
        <v>54.392702</v>
      </c>
      <c r="N14" s="54">
        <v>53.183706999999998</v>
      </c>
      <c r="O14" s="54">
        <v>55.666972999999999</v>
      </c>
      <c r="P14" s="54">
        <v>47.425207999999998</v>
      </c>
      <c r="Q14" s="54">
        <v>46.106031999999999</v>
      </c>
      <c r="R14" s="54">
        <v>39.346704000000003</v>
      </c>
      <c r="S14" s="54">
        <v>37.262844999999999</v>
      </c>
      <c r="T14" s="54">
        <v>39.608334999999997</v>
      </c>
      <c r="U14" s="54">
        <v>43.217199999999998</v>
      </c>
      <c r="V14" s="54">
        <v>47.522893000000003</v>
      </c>
      <c r="W14" s="54">
        <v>45.141308000000002</v>
      </c>
      <c r="X14" s="54">
        <v>44.988278999999999</v>
      </c>
      <c r="Y14" s="54">
        <v>44.344920999999999</v>
      </c>
      <c r="Z14" s="54">
        <v>44.803655999999997</v>
      </c>
      <c r="AA14" s="54">
        <v>48.556348999999997</v>
      </c>
      <c r="AB14" s="54">
        <v>40.868284000000003</v>
      </c>
      <c r="AC14" s="54">
        <v>50.881473</v>
      </c>
      <c r="AD14" s="54">
        <v>45.317715</v>
      </c>
      <c r="AE14" s="54">
        <v>48.632001000000002</v>
      </c>
      <c r="AF14" s="54">
        <v>48.797648000000002</v>
      </c>
      <c r="AG14" s="54">
        <v>48.475408000000002</v>
      </c>
      <c r="AH14" s="54">
        <v>50.041584</v>
      </c>
      <c r="AI14" s="54">
        <v>49.762177000000001</v>
      </c>
      <c r="AJ14" s="54">
        <v>49.078792999999997</v>
      </c>
      <c r="AK14" s="54">
        <v>48.949624</v>
      </c>
      <c r="AL14" s="54">
        <v>48.70017</v>
      </c>
      <c r="AM14" s="54">
        <v>49.780833999999999</v>
      </c>
      <c r="AN14" s="54">
        <v>47.772986000000003</v>
      </c>
      <c r="AO14" s="54">
        <v>51.438144000000001</v>
      </c>
      <c r="AP14" s="54">
        <v>46.723599</v>
      </c>
      <c r="AQ14" s="54">
        <v>49.911577999999999</v>
      </c>
      <c r="AR14" s="54">
        <v>49.022773000000001</v>
      </c>
      <c r="AS14" s="54">
        <v>49.235261999999999</v>
      </c>
      <c r="AT14" s="54">
        <v>53.529631999999999</v>
      </c>
      <c r="AU14" s="54">
        <v>51.505099000000001</v>
      </c>
      <c r="AV14" s="54">
        <v>52.449793999999997</v>
      </c>
      <c r="AW14" s="54">
        <v>49.481012</v>
      </c>
      <c r="AX14" s="54">
        <v>46.325671999999997</v>
      </c>
      <c r="AY14" s="54">
        <v>51.855021999999998</v>
      </c>
      <c r="AZ14" s="54">
        <v>46.497962999999999</v>
      </c>
      <c r="BA14" s="54">
        <v>53.111269999999998</v>
      </c>
      <c r="BB14" s="54">
        <v>48.831254999999999</v>
      </c>
      <c r="BC14" s="54">
        <v>49.707082</v>
      </c>
      <c r="BD14" s="54">
        <v>47.151220000000002</v>
      </c>
      <c r="BE14" s="238">
        <v>47.314329999999998</v>
      </c>
      <c r="BF14" s="238">
        <v>51.36356</v>
      </c>
      <c r="BG14" s="238">
        <v>46.146599999999999</v>
      </c>
      <c r="BH14" s="238">
        <v>45.910069999999997</v>
      </c>
      <c r="BI14" s="238">
        <v>42.83296</v>
      </c>
      <c r="BJ14" s="238">
        <v>41.508749999999999</v>
      </c>
      <c r="BK14" s="238">
        <v>42.554389999999998</v>
      </c>
      <c r="BL14" s="238">
        <v>35.736460000000001</v>
      </c>
      <c r="BM14" s="238">
        <v>40.702950000000001</v>
      </c>
      <c r="BN14" s="238">
        <v>35.586480000000002</v>
      </c>
      <c r="BO14" s="238">
        <v>36.389310000000002</v>
      </c>
      <c r="BP14" s="238">
        <v>36.524509999999999</v>
      </c>
      <c r="BQ14" s="238">
        <v>37.908909999999999</v>
      </c>
      <c r="BR14" s="238">
        <v>42.806750000000001</v>
      </c>
      <c r="BS14" s="238">
        <v>38.341810000000002</v>
      </c>
      <c r="BT14" s="238">
        <v>39.49418</v>
      </c>
      <c r="BU14" s="238">
        <v>37.329120000000003</v>
      </c>
      <c r="BV14" s="238">
        <v>36.96293</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237"/>
      <c r="BF15" s="237"/>
      <c r="BG15" s="237"/>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768</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237"/>
      <c r="BF16" s="237"/>
      <c r="BG16" s="237"/>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237"/>
      <c r="BF17" s="237"/>
      <c r="BG17" s="237"/>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512</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239"/>
      <c r="BF18" s="239"/>
      <c r="BG18" s="239"/>
      <c r="BH18" s="239"/>
      <c r="BI18" s="239"/>
      <c r="BJ18" s="239"/>
      <c r="BK18" s="239"/>
      <c r="BL18" s="239"/>
      <c r="BM18" s="239"/>
      <c r="BN18" s="239"/>
      <c r="BO18" s="239"/>
      <c r="BP18" s="239"/>
      <c r="BQ18" s="239"/>
      <c r="BR18" s="239"/>
      <c r="BS18" s="239"/>
      <c r="BT18" s="239"/>
      <c r="BU18" s="239"/>
      <c r="BV18" s="239"/>
    </row>
    <row r="19" spans="1:74" ht="11.15" customHeight="1" x14ac:dyDescent="0.25">
      <c r="A19" s="15" t="s">
        <v>494</v>
      </c>
      <c r="B19" s="19" t="s">
        <v>84</v>
      </c>
      <c r="C19" s="170">
        <v>20.614982999999999</v>
      </c>
      <c r="D19" s="170">
        <v>20.283868999999999</v>
      </c>
      <c r="E19" s="170">
        <v>20.176247</v>
      </c>
      <c r="F19" s="170">
        <v>20.332601</v>
      </c>
      <c r="G19" s="170">
        <v>20.387087999999999</v>
      </c>
      <c r="H19" s="170">
        <v>20.653979</v>
      </c>
      <c r="I19" s="170">
        <v>20.734573999999999</v>
      </c>
      <c r="J19" s="170">
        <v>21.157913000000001</v>
      </c>
      <c r="K19" s="170">
        <v>20.248483</v>
      </c>
      <c r="L19" s="170">
        <v>20.713985999999998</v>
      </c>
      <c r="M19" s="170">
        <v>20.736152000000001</v>
      </c>
      <c r="N19" s="170">
        <v>20.442869000000002</v>
      </c>
      <c r="O19" s="170">
        <v>19.933385999999999</v>
      </c>
      <c r="P19" s="170">
        <v>20.132245999999999</v>
      </c>
      <c r="Q19" s="170">
        <v>18.462838000000001</v>
      </c>
      <c r="R19" s="170">
        <v>14.548503</v>
      </c>
      <c r="S19" s="170">
        <v>16.078182999999999</v>
      </c>
      <c r="T19" s="170">
        <v>17.578056</v>
      </c>
      <c r="U19" s="170">
        <v>18.381069</v>
      </c>
      <c r="V19" s="170">
        <v>18.557874000000002</v>
      </c>
      <c r="W19" s="170">
        <v>18.414828</v>
      </c>
      <c r="X19" s="170">
        <v>18.613648000000001</v>
      </c>
      <c r="Y19" s="170">
        <v>18.742515999999998</v>
      </c>
      <c r="Z19" s="170">
        <v>18.801689</v>
      </c>
      <c r="AA19" s="170">
        <v>18.814347999999999</v>
      </c>
      <c r="AB19" s="170">
        <v>17.699107999999999</v>
      </c>
      <c r="AC19" s="170">
        <v>19.132116</v>
      </c>
      <c r="AD19" s="170">
        <v>19.743698999999999</v>
      </c>
      <c r="AE19" s="170">
        <v>20.049742999999999</v>
      </c>
      <c r="AF19" s="170">
        <v>20.585872999999999</v>
      </c>
      <c r="AG19" s="170">
        <v>20.171831000000001</v>
      </c>
      <c r="AH19" s="170">
        <v>20.572572999999998</v>
      </c>
      <c r="AI19" s="170">
        <v>20.138569</v>
      </c>
      <c r="AJ19" s="170">
        <v>20.37715</v>
      </c>
      <c r="AK19" s="170">
        <v>20.572648000000001</v>
      </c>
      <c r="AL19" s="170">
        <v>20.656690000000001</v>
      </c>
      <c r="AM19" s="170">
        <v>19.731010000000001</v>
      </c>
      <c r="AN19" s="170">
        <v>20.435638000000001</v>
      </c>
      <c r="AO19" s="170">
        <v>20.511873999999999</v>
      </c>
      <c r="AP19" s="170">
        <v>19.957374999999999</v>
      </c>
      <c r="AQ19" s="170">
        <v>20.076819</v>
      </c>
      <c r="AR19" s="170">
        <v>20.771961000000001</v>
      </c>
      <c r="AS19" s="170">
        <v>20.345033999999998</v>
      </c>
      <c r="AT19" s="170">
        <v>20.601035</v>
      </c>
      <c r="AU19" s="170">
        <v>20.469951999999999</v>
      </c>
      <c r="AV19" s="170">
        <v>20.414709999999999</v>
      </c>
      <c r="AW19" s="170">
        <v>20.593069</v>
      </c>
      <c r="AX19" s="170">
        <v>19.491181000000001</v>
      </c>
      <c r="AY19" s="170">
        <v>19.538975000000001</v>
      </c>
      <c r="AZ19" s="170">
        <v>19.997420000000002</v>
      </c>
      <c r="BA19" s="170">
        <v>20.449031000000002</v>
      </c>
      <c r="BB19" s="170">
        <v>20.446048000000001</v>
      </c>
      <c r="BC19" s="170">
        <v>20.329043554999998</v>
      </c>
      <c r="BD19" s="170">
        <v>20.655994647</v>
      </c>
      <c r="BE19" s="236">
        <v>20.646049999999999</v>
      </c>
      <c r="BF19" s="236">
        <v>20.905940000000001</v>
      </c>
      <c r="BG19" s="236">
        <v>20.481369999999998</v>
      </c>
      <c r="BH19" s="236">
        <v>20.589860000000002</v>
      </c>
      <c r="BI19" s="236">
        <v>20.60932</v>
      </c>
      <c r="BJ19" s="236">
        <v>20.572590000000002</v>
      </c>
      <c r="BK19" s="236">
        <v>20.382000000000001</v>
      </c>
      <c r="BL19" s="236">
        <v>20.572790000000001</v>
      </c>
      <c r="BM19" s="236">
        <v>20.609639999999999</v>
      </c>
      <c r="BN19" s="236">
        <v>20.548999999999999</v>
      </c>
      <c r="BO19" s="236">
        <v>20.656379999999999</v>
      </c>
      <c r="BP19" s="236">
        <v>20.96968</v>
      </c>
      <c r="BQ19" s="236">
        <v>21.069780000000002</v>
      </c>
      <c r="BR19" s="236">
        <v>21.399550000000001</v>
      </c>
      <c r="BS19" s="236">
        <v>20.749749999999999</v>
      </c>
      <c r="BT19" s="236">
        <v>20.83614</v>
      </c>
      <c r="BU19" s="236">
        <v>20.763359999999999</v>
      </c>
      <c r="BV19" s="236">
        <v>20.855460000000001</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236"/>
      <c r="BF20" s="236"/>
      <c r="BG20" s="236"/>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589</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240"/>
      <c r="BF21" s="240"/>
      <c r="BG21" s="240"/>
      <c r="BH21" s="240"/>
      <c r="BI21" s="240"/>
      <c r="BJ21" s="240"/>
      <c r="BK21" s="240"/>
      <c r="BL21" s="240"/>
      <c r="BM21" s="240"/>
      <c r="BN21" s="240"/>
      <c r="BO21" s="240"/>
      <c r="BP21" s="240"/>
      <c r="BQ21" s="240"/>
      <c r="BR21" s="240"/>
      <c r="BS21" s="240"/>
      <c r="BT21" s="240"/>
      <c r="BU21" s="240"/>
      <c r="BV21" s="240"/>
    </row>
    <row r="22" spans="1:74" ht="11.15" customHeight="1" x14ac:dyDescent="0.25">
      <c r="A22" s="15" t="s">
        <v>526</v>
      </c>
      <c r="B22" s="19" t="s">
        <v>89</v>
      </c>
      <c r="C22" s="170">
        <v>110.46132258</v>
      </c>
      <c r="D22" s="170">
        <v>107.82567856999999</v>
      </c>
      <c r="E22" s="170">
        <v>94.445516128999998</v>
      </c>
      <c r="F22" s="170">
        <v>73.746166666999997</v>
      </c>
      <c r="G22" s="170">
        <v>68.838225805999997</v>
      </c>
      <c r="H22" s="170">
        <v>70.644666666999996</v>
      </c>
      <c r="I22" s="170">
        <v>77.222709676999997</v>
      </c>
      <c r="J22" s="170">
        <v>78.513677419000004</v>
      </c>
      <c r="K22" s="170">
        <v>73.541733332999996</v>
      </c>
      <c r="L22" s="170">
        <v>74.404645161000005</v>
      </c>
      <c r="M22" s="170">
        <v>92.791799999999995</v>
      </c>
      <c r="N22" s="170">
        <v>102.28116129</v>
      </c>
      <c r="O22" s="170">
        <v>107.11458064999999</v>
      </c>
      <c r="P22" s="170">
        <v>105.46613793</v>
      </c>
      <c r="Q22" s="170">
        <v>87.806129032000001</v>
      </c>
      <c r="R22" s="170">
        <v>75.228266667</v>
      </c>
      <c r="S22" s="170">
        <v>66.843903225999995</v>
      </c>
      <c r="T22" s="170">
        <v>70.930466667000005</v>
      </c>
      <c r="U22" s="170">
        <v>79.486741934999998</v>
      </c>
      <c r="V22" s="170">
        <v>77.404354839000007</v>
      </c>
      <c r="W22" s="170">
        <v>71.706000000000003</v>
      </c>
      <c r="X22" s="170">
        <v>74.706193548000002</v>
      </c>
      <c r="Y22" s="170">
        <v>81.398133333000004</v>
      </c>
      <c r="Z22" s="170">
        <v>102.67180645000001</v>
      </c>
      <c r="AA22" s="170">
        <v>107.60052468000001</v>
      </c>
      <c r="AB22" s="170">
        <v>110.60012807</v>
      </c>
      <c r="AC22" s="170">
        <v>85.141643262000002</v>
      </c>
      <c r="AD22" s="170">
        <v>75.688151633000004</v>
      </c>
      <c r="AE22" s="170">
        <v>68.230197390000001</v>
      </c>
      <c r="AF22" s="170">
        <v>74.685739162999994</v>
      </c>
      <c r="AG22" s="170">
        <v>77.918028386000003</v>
      </c>
      <c r="AH22" s="170">
        <v>78.568333387999999</v>
      </c>
      <c r="AI22" s="170">
        <v>71.195155803000006</v>
      </c>
      <c r="AJ22" s="170">
        <v>72.838932256999996</v>
      </c>
      <c r="AK22" s="170">
        <v>89.315778066999997</v>
      </c>
      <c r="AL22" s="170">
        <v>96.786573450999995</v>
      </c>
      <c r="AM22" s="170">
        <v>115.86091442</v>
      </c>
      <c r="AN22" s="170">
        <v>109.32575489</v>
      </c>
      <c r="AO22" s="170">
        <v>89.725416840999998</v>
      </c>
      <c r="AP22" s="170">
        <v>78.915084100000001</v>
      </c>
      <c r="AQ22" s="170">
        <v>72.334757060000001</v>
      </c>
      <c r="AR22" s="170">
        <v>77.265155902999993</v>
      </c>
      <c r="AS22" s="170">
        <v>83.320844871999995</v>
      </c>
      <c r="AT22" s="170">
        <v>82.564594165000003</v>
      </c>
      <c r="AU22" s="170">
        <v>76.283393102999995</v>
      </c>
      <c r="AV22" s="170">
        <v>76.321651189999997</v>
      </c>
      <c r="AW22" s="170">
        <v>92.431394296999997</v>
      </c>
      <c r="AX22" s="170">
        <v>109.0931999</v>
      </c>
      <c r="AY22" s="170">
        <v>106.75437470999999</v>
      </c>
      <c r="AZ22" s="170">
        <v>105.40780531999999</v>
      </c>
      <c r="BA22" s="170">
        <v>96.976479194000007</v>
      </c>
      <c r="BB22" s="170">
        <v>80.677264100000002</v>
      </c>
      <c r="BC22" s="170">
        <v>75.118688000000006</v>
      </c>
      <c r="BD22" s="170">
        <v>79.302833000000007</v>
      </c>
      <c r="BE22" s="236">
        <v>84.936210000000003</v>
      </c>
      <c r="BF22" s="236">
        <v>85.757059999999996</v>
      </c>
      <c r="BG22" s="236">
        <v>78.734200000000001</v>
      </c>
      <c r="BH22" s="236">
        <v>77.547110000000004</v>
      </c>
      <c r="BI22" s="236">
        <v>90.674499999999995</v>
      </c>
      <c r="BJ22" s="236">
        <v>107.0253</v>
      </c>
      <c r="BK22" s="236">
        <v>112.7834</v>
      </c>
      <c r="BL22" s="236">
        <v>104.9961</v>
      </c>
      <c r="BM22" s="236">
        <v>91.569710000000001</v>
      </c>
      <c r="BN22" s="236">
        <v>76.723389999999995</v>
      </c>
      <c r="BO22" s="236">
        <v>72.607489999999999</v>
      </c>
      <c r="BP22" s="236">
        <v>77.383870000000002</v>
      </c>
      <c r="BQ22" s="236">
        <v>84.670370000000005</v>
      </c>
      <c r="BR22" s="236">
        <v>84.381389999999996</v>
      </c>
      <c r="BS22" s="236">
        <v>77.071340000000006</v>
      </c>
      <c r="BT22" s="236">
        <v>75.439019999999999</v>
      </c>
      <c r="BU22" s="236">
        <v>89.736400000000003</v>
      </c>
      <c r="BV22" s="236">
        <v>106.4641</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236"/>
      <c r="BF23" s="236"/>
      <c r="BG23" s="236"/>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101</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236"/>
      <c r="BF24" s="236"/>
      <c r="BG24" s="236"/>
      <c r="BH24" s="236"/>
      <c r="BI24" s="236"/>
      <c r="BJ24" s="236"/>
      <c r="BK24" s="236"/>
      <c r="BL24" s="236"/>
      <c r="BM24" s="236"/>
      <c r="BN24" s="236"/>
      <c r="BO24" s="236"/>
      <c r="BP24" s="236"/>
      <c r="BQ24" s="236"/>
      <c r="BR24" s="236"/>
      <c r="BS24" s="236"/>
      <c r="BT24" s="236"/>
      <c r="BU24" s="236"/>
      <c r="BV24" s="236"/>
    </row>
    <row r="25" spans="1:74" ht="11.15" customHeight="1" x14ac:dyDescent="0.25">
      <c r="A25" s="15" t="s">
        <v>212</v>
      </c>
      <c r="B25" s="19" t="s">
        <v>782</v>
      </c>
      <c r="C25" s="54">
        <v>60.198764064999999</v>
      </c>
      <c r="D25" s="54">
        <v>49.199763760000003</v>
      </c>
      <c r="E25" s="54">
        <v>48.347844962000003</v>
      </c>
      <c r="F25" s="54">
        <v>37.282224120000002</v>
      </c>
      <c r="G25" s="54">
        <v>44.060165955999999</v>
      </c>
      <c r="H25" s="54">
        <v>48.267030300000002</v>
      </c>
      <c r="I25" s="54">
        <v>59.801968033000001</v>
      </c>
      <c r="J25" s="54">
        <v>56.310744251000003</v>
      </c>
      <c r="K25" s="54">
        <v>51.113288310000002</v>
      </c>
      <c r="L25" s="54">
        <v>41.517648131999998</v>
      </c>
      <c r="M25" s="54">
        <v>45.869143289999997</v>
      </c>
      <c r="N25" s="54">
        <v>44.574784772999998</v>
      </c>
      <c r="O25" s="54">
        <v>40.771261193999997</v>
      </c>
      <c r="P25" s="54">
        <v>36.011703142999998</v>
      </c>
      <c r="Q25" s="54">
        <v>32.842827487999998</v>
      </c>
      <c r="R25" s="54">
        <v>26.754132930000001</v>
      </c>
      <c r="S25" s="54">
        <v>29.783501813000001</v>
      </c>
      <c r="T25" s="54">
        <v>39.797904000000003</v>
      </c>
      <c r="U25" s="54">
        <v>52.852355979000002</v>
      </c>
      <c r="V25" s="54">
        <v>53.610339025000002</v>
      </c>
      <c r="W25" s="54">
        <v>41.827720859999999</v>
      </c>
      <c r="X25" s="54">
        <v>37.392535729999999</v>
      </c>
      <c r="Y25" s="54">
        <v>37.873816920000003</v>
      </c>
      <c r="Z25" s="54">
        <v>47.175003052000001</v>
      </c>
      <c r="AA25" s="54">
        <v>49.009761674000003</v>
      </c>
      <c r="AB25" s="54">
        <v>51.520742167999998</v>
      </c>
      <c r="AC25" s="54">
        <v>38.330783930999999</v>
      </c>
      <c r="AD25" s="54">
        <v>33.633784050000003</v>
      </c>
      <c r="AE25" s="54">
        <v>39.281848803000003</v>
      </c>
      <c r="AF25" s="54">
        <v>51.589706790000001</v>
      </c>
      <c r="AG25" s="54">
        <v>60.022262775000002</v>
      </c>
      <c r="AH25" s="54">
        <v>59.903693634</v>
      </c>
      <c r="AI25" s="54">
        <v>47.960249910000002</v>
      </c>
      <c r="AJ25" s="54">
        <v>39.435283179000002</v>
      </c>
      <c r="AK25" s="54">
        <v>36.623472419999999</v>
      </c>
      <c r="AL25" s="54">
        <v>38.367695847999997</v>
      </c>
      <c r="AM25" s="54">
        <v>52.357441010000002</v>
      </c>
      <c r="AN25" s="54">
        <v>43.430377984000003</v>
      </c>
      <c r="AO25" s="54">
        <v>37.946865453999997</v>
      </c>
      <c r="AP25" s="54">
        <v>34.267185150000003</v>
      </c>
      <c r="AQ25" s="54">
        <v>38.500672301000002</v>
      </c>
      <c r="AR25" s="54">
        <v>45.133892250000002</v>
      </c>
      <c r="AS25" s="54">
        <v>52.853945752000001</v>
      </c>
      <c r="AT25" s="54">
        <v>51.704437976000001</v>
      </c>
      <c r="AU25" s="54">
        <v>40.627001880000002</v>
      </c>
      <c r="AV25" s="54">
        <v>34.957312006000002</v>
      </c>
      <c r="AW25" s="54">
        <v>35.746966049999997</v>
      </c>
      <c r="AX25" s="54">
        <v>45.111735525</v>
      </c>
      <c r="AY25" s="54">
        <v>37.934900601000002</v>
      </c>
      <c r="AZ25" s="54">
        <v>30.101143100000002</v>
      </c>
      <c r="BA25" s="54">
        <v>31.837249997000001</v>
      </c>
      <c r="BB25" s="54">
        <v>25.787541999999998</v>
      </c>
      <c r="BC25" s="54">
        <v>27.587436610000001</v>
      </c>
      <c r="BD25" s="54">
        <v>34.809636900000001</v>
      </c>
      <c r="BE25" s="238">
        <v>45.168909999999997</v>
      </c>
      <c r="BF25" s="238">
        <v>46.922069999999998</v>
      </c>
      <c r="BG25" s="238">
        <v>36.965499999999999</v>
      </c>
      <c r="BH25" s="238">
        <v>27.336829999999999</v>
      </c>
      <c r="BI25" s="238">
        <v>27.749490000000002</v>
      </c>
      <c r="BJ25" s="238">
        <v>38.217599999999997</v>
      </c>
      <c r="BK25" s="238">
        <v>38.9621</v>
      </c>
      <c r="BL25" s="238">
        <v>30.95543</v>
      </c>
      <c r="BM25" s="238">
        <v>27.55369</v>
      </c>
      <c r="BN25" s="238">
        <v>23.014949999999999</v>
      </c>
      <c r="BO25" s="238">
        <v>26.315059999999999</v>
      </c>
      <c r="BP25" s="238">
        <v>38.159500000000001</v>
      </c>
      <c r="BQ25" s="238">
        <v>43.360660000000003</v>
      </c>
      <c r="BR25" s="238">
        <v>44.215730000000001</v>
      </c>
      <c r="BS25" s="238">
        <v>34.109250000000003</v>
      </c>
      <c r="BT25" s="238">
        <v>27.587240000000001</v>
      </c>
      <c r="BU25" s="238">
        <v>26.113700000000001</v>
      </c>
      <c r="BV25" s="238">
        <v>37.026600000000002</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240"/>
      <c r="BF26" s="240"/>
      <c r="BG26" s="240"/>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766</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236"/>
      <c r="BF27" s="236"/>
      <c r="BG27" s="236"/>
      <c r="BH27" s="236"/>
      <c r="BI27" s="236"/>
      <c r="BJ27" s="236"/>
      <c r="BK27" s="236"/>
      <c r="BL27" s="236"/>
      <c r="BM27" s="236"/>
      <c r="BN27" s="236"/>
      <c r="BO27" s="236"/>
      <c r="BP27" s="236"/>
      <c r="BQ27" s="236"/>
      <c r="BR27" s="236"/>
      <c r="BS27" s="236"/>
      <c r="BT27" s="236"/>
      <c r="BU27" s="236"/>
      <c r="BV27" s="236"/>
    </row>
    <row r="28" spans="1:74" ht="11.15" customHeight="1" x14ac:dyDescent="0.25">
      <c r="A28" s="12" t="s">
        <v>587</v>
      </c>
      <c r="B28" s="19" t="s">
        <v>92</v>
      </c>
      <c r="C28" s="170">
        <v>11.00442655</v>
      </c>
      <c r="D28" s="170">
        <v>10.95505157</v>
      </c>
      <c r="E28" s="170">
        <v>10.11528858</v>
      </c>
      <c r="F28" s="170">
        <v>9.4936772699999992</v>
      </c>
      <c r="G28" s="170">
        <v>9.9424801679999995</v>
      </c>
      <c r="H28" s="170">
        <v>11.106312409999999</v>
      </c>
      <c r="I28" s="170">
        <v>12.54491655</v>
      </c>
      <c r="J28" s="170">
        <v>12.432330479999999</v>
      </c>
      <c r="K28" s="170">
        <v>11.749827549999999</v>
      </c>
      <c r="L28" s="170">
        <v>10.32368198</v>
      </c>
      <c r="M28" s="170">
        <v>9.9179917779999993</v>
      </c>
      <c r="N28" s="170">
        <v>10.39962044</v>
      </c>
      <c r="O28" s="170">
        <v>10.588585009999999</v>
      </c>
      <c r="P28" s="170">
        <v>10.56638768</v>
      </c>
      <c r="Q28" s="170">
        <v>9.7339580740000002</v>
      </c>
      <c r="R28" s="170">
        <v>9.1044141369999991</v>
      </c>
      <c r="S28" s="170">
        <v>9.2137766330000002</v>
      </c>
      <c r="T28" s="170">
        <v>11.04517671</v>
      </c>
      <c r="U28" s="170">
        <v>12.631546889999999</v>
      </c>
      <c r="V28" s="170">
        <v>12.28967641</v>
      </c>
      <c r="W28" s="170">
        <v>11.12275842</v>
      </c>
      <c r="X28" s="170">
        <v>9.9312700679999999</v>
      </c>
      <c r="Y28" s="170">
        <v>9.6076051200000006</v>
      </c>
      <c r="Z28" s="170">
        <v>10.56451422</v>
      </c>
      <c r="AA28" s="170">
        <v>10.77343677</v>
      </c>
      <c r="AB28" s="170">
        <v>11.06486756</v>
      </c>
      <c r="AC28" s="170">
        <v>9.8797634100000007</v>
      </c>
      <c r="AD28" s="170">
        <v>9.4442932769999999</v>
      </c>
      <c r="AE28" s="170">
        <v>9.7136226069999996</v>
      </c>
      <c r="AF28" s="170">
        <v>11.6733093</v>
      </c>
      <c r="AG28" s="170">
        <v>12.471804300000001</v>
      </c>
      <c r="AH28" s="170">
        <v>12.69767586</v>
      </c>
      <c r="AI28" s="170">
        <v>11.59441007</v>
      </c>
      <c r="AJ28" s="170">
        <v>10.11655972</v>
      </c>
      <c r="AK28" s="170">
        <v>9.9612958589999998</v>
      </c>
      <c r="AL28" s="170">
        <v>10.30758533</v>
      </c>
      <c r="AM28" s="170">
        <v>11.28474007</v>
      </c>
      <c r="AN28" s="170">
        <v>11.267957600000001</v>
      </c>
      <c r="AO28" s="170">
        <v>10.176423610000001</v>
      </c>
      <c r="AP28" s="170">
        <v>9.8164825400000009</v>
      </c>
      <c r="AQ28" s="170">
        <v>10.30186458</v>
      </c>
      <c r="AR28" s="170">
        <v>11.924150989999999</v>
      </c>
      <c r="AS28" s="170">
        <v>12.906973929999999</v>
      </c>
      <c r="AT28" s="170">
        <v>12.912103439999999</v>
      </c>
      <c r="AU28" s="170">
        <v>11.65655508</v>
      </c>
      <c r="AV28" s="170">
        <v>9.8925937229999992</v>
      </c>
      <c r="AW28" s="170">
        <v>10.050308490000001</v>
      </c>
      <c r="AX28" s="170">
        <v>10.891382480000001</v>
      </c>
      <c r="AY28" s="170">
        <v>10.80572677</v>
      </c>
      <c r="AZ28" s="170">
        <v>10.7657074</v>
      </c>
      <c r="BA28" s="170">
        <v>10.167746769000001</v>
      </c>
      <c r="BB28" s="170">
        <v>9.6175579210999995</v>
      </c>
      <c r="BC28" s="170">
        <v>9.9695710000000002</v>
      </c>
      <c r="BD28" s="170">
        <v>11.37365</v>
      </c>
      <c r="BE28" s="236">
        <v>12.5464</v>
      </c>
      <c r="BF28" s="236">
        <v>12.93806</v>
      </c>
      <c r="BG28" s="236">
        <v>11.787800000000001</v>
      </c>
      <c r="BH28" s="236">
        <v>9.9857639999999996</v>
      </c>
      <c r="BI28" s="236">
        <v>10.080640000000001</v>
      </c>
      <c r="BJ28" s="236">
        <v>10.88904</v>
      </c>
      <c r="BK28" s="236">
        <v>11.117509999999999</v>
      </c>
      <c r="BL28" s="236">
        <v>11.09003</v>
      </c>
      <c r="BM28" s="236">
        <v>10.22146</v>
      </c>
      <c r="BN28" s="236">
        <v>9.6770790000000009</v>
      </c>
      <c r="BO28" s="236">
        <v>10.160740000000001</v>
      </c>
      <c r="BP28" s="236">
        <v>11.969099999999999</v>
      </c>
      <c r="BQ28" s="236">
        <v>13.0558</v>
      </c>
      <c r="BR28" s="236">
        <v>13.13368</v>
      </c>
      <c r="BS28" s="236">
        <v>11.8528</v>
      </c>
      <c r="BT28" s="236">
        <v>10.02994</v>
      </c>
      <c r="BU28" s="236">
        <v>10.117610000000001</v>
      </c>
      <c r="BV28" s="236">
        <v>10.922940000000001</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236"/>
      <c r="BF29" s="236"/>
      <c r="BG29" s="236"/>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221</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236"/>
      <c r="BF30" s="236"/>
      <c r="BG30" s="236"/>
      <c r="BH30" s="236"/>
      <c r="BI30" s="236"/>
      <c r="BJ30" s="236"/>
      <c r="BK30" s="236"/>
      <c r="BL30" s="236"/>
      <c r="BM30" s="236"/>
      <c r="BN30" s="236"/>
      <c r="BO30" s="236"/>
      <c r="BP30" s="236"/>
      <c r="BQ30" s="236"/>
      <c r="BR30" s="236"/>
      <c r="BS30" s="236"/>
      <c r="BT30" s="236"/>
      <c r="BU30" s="236"/>
      <c r="BV30" s="236"/>
    </row>
    <row r="31" spans="1:74" ht="11.15" customHeight="1" x14ac:dyDescent="0.25">
      <c r="A31" s="104" t="s">
        <v>24</v>
      </c>
      <c r="B31" s="22" t="s">
        <v>93</v>
      </c>
      <c r="C31" s="170">
        <v>0.92775870189999998</v>
      </c>
      <c r="D31" s="170">
        <v>0.86899100682999997</v>
      </c>
      <c r="E31" s="170">
        <v>0.98819135321999996</v>
      </c>
      <c r="F31" s="170">
        <v>1.0229920162999999</v>
      </c>
      <c r="G31" s="170">
        <v>1.0645903183000001</v>
      </c>
      <c r="H31" s="170">
        <v>0.99694661237000004</v>
      </c>
      <c r="I31" s="170">
        <v>0.98440306113999998</v>
      </c>
      <c r="J31" s="170">
        <v>0.93863556595999997</v>
      </c>
      <c r="K31" s="170">
        <v>0.90040693269000005</v>
      </c>
      <c r="L31" s="170">
        <v>0.93241943639000002</v>
      </c>
      <c r="M31" s="170">
        <v>0.89953195195000002</v>
      </c>
      <c r="N31" s="170">
        <v>0.93436819752</v>
      </c>
      <c r="O31" s="170">
        <v>0.95843371580000003</v>
      </c>
      <c r="P31" s="170">
        <v>0.96667684050000002</v>
      </c>
      <c r="Q31" s="170">
        <v>0.96303285345</v>
      </c>
      <c r="R31" s="170">
        <v>0.91491534463000002</v>
      </c>
      <c r="S31" s="170">
        <v>1.0220576271999999</v>
      </c>
      <c r="T31" s="170">
        <v>1.0370799002</v>
      </c>
      <c r="U31" s="170">
        <v>0.98464499948999995</v>
      </c>
      <c r="V31" s="170">
        <v>0.94237008200000005</v>
      </c>
      <c r="W31" s="170">
        <v>0.87289512469999997</v>
      </c>
      <c r="X31" s="170">
        <v>0.91698336507</v>
      </c>
      <c r="Y31" s="170">
        <v>0.96076777141000003</v>
      </c>
      <c r="Z31" s="170">
        <v>0.96646268964000004</v>
      </c>
      <c r="AA31" s="170">
        <v>0.96301702235999997</v>
      </c>
      <c r="AB31" s="170">
        <v>0.86470993349000003</v>
      </c>
      <c r="AC31" s="170">
        <v>1.0813980805000001</v>
      </c>
      <c r="AD31" s="170">
        <v>1.0410253567000001</v>
      </c>
      <c r="AE31" s="170">
        <v>1.1011117282</v>
      </c>
      <c r="AF31" s="170">
        <v>1.0244619196</v>
      </c>
      <c r="AG31" s="170">
        <v>0.98514874834999999</v>
      </c>
      <c r="AH31" s="170">
        <v>1.0058648783999999</v>
      </c>
      <c r="AI31" s="170">
        <v>0.95898202495999996</v>
      </c>
      <c r="AJ31" s="170">
        <v>0.99426115225</v>
      </c>
      <c r="AK31" s="170">
        <v>1.0165285556999999</v>
      </c>
      <c r="AL31" s="170">
        <v>1.0881406029</v>
      </c>
      <c r="AM31" s="170">
        <v>1.0963600495000001</v>
      </c>
      <c r="AN31" s="170">
        <v>1.0488196540000001</v>
      </c>
      <c r="AO31" s="170">
        <v>1.1916380072999999</v>
      </c>
      <c r="AP31" s="170">
        <v>1.1671484029999999</v>
      </c>
      <c r="AQ31" s="170">
        <v>1.2024919118999999</v>
      </c>
      <c r="AR31" s="170">
        <v>1.1733911391</v>
      </c>
      <c r="AS31" s="170">
        <v>1.1142684628999999</v>
      </c>
      <c r="AT31" s="170">
        <v>1.0398845215999999</v>
      </c>
      <c r="AU31" s="170">
        <v>0.96394788112999996</v>
      </c>
      <c r="AV31" s="170">
        <v>1.0102745613999999</v>
      </c>
      <c r="AW31" s="170">
        <v>1.0794126121000001</v>
      </c>
      <c r="AX31" s="170">
        <v>1.0717141989000001</v>
      </c>
      <c r="AY31" s="170">
        <v>1.1043080126</v>
      </c>
      <c r="AZ31" s="170">
        <v>1.0661419857000001</v>
      </c>
      <c r="BA31" s="170">
        <v>1.1874524874000001</v>
      </c>
      <c r="BB31" s="170">
        <v>1.1773983795</v>
      </c>
      <c r="BC31" s="170">
        <v>1.2671401647</v>
      </c>
      <c r="BD31" s="170">
        <v>1.1788054053999999</v>
      </c>
      <c r="BE31" s="236">
        <v>1.1710449999999999</v>
      </c>
      <c r="BF31" s="236">
        <v>1.1289979999999999</v>
      </c>
      <c r="BG31" s="236">
        <v>1.0805899999999999</v>
      </c>
      <c r="BH31" s="236">
        <v>1.131386</v>
      </c>
      <c r="BI31" s="236">
        <v>1.1603129999999999</v>
      </c>
      <c r="BJ31" s="236">
        <v>1.1736439999999999</v>
      </c>
      <c r="BK31" s="236">
        <v>1.2000599999999999</v>
      </c>
      <c r="BL31" s="236">
        <v>1.2253259999999999</v>
      </c>
      <c r="BM31" s="236">
        <v>1.3280559999999999</v>
      </c>
      <c r="BN31" s="236">
        <v>1.3105370000000001</v>
      </c>
      <c r="BO31" s="236">
        <v>1.3782179999999999</v>
      </c>
      <c r="BP31" s="236">
        <v>1.327566</v>
      </c>
      <c r="BQ31" s="236">
        <v>1.3042050000000001</v>
      </c>
      <c r="BR31" s="236">
        <v>1.2330429999999999</v>
      </c>
      <c r="BS31" s="236">
        <v>1.1681889999999999</v>
      </c>
      <c r="BT31" s="236">
        <v>1.2151780000000001</v>
      </c>
      <c r="BU31" s="236">
        <v>1.2439610000000001</v>
      </c>
      <c r="BV31" s="236">
        <v>1.228737</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236"/>
      <c r="BF32" s="236"/>
      <c r="BG32" s="236"/>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222</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240"/>
      <c r="BF33" s="240"/>
      <c r="BG33" s="240"/>
      <c r="BH33" s="240"/>
      <c r="BI33" s="240"/>
      <c r="BJ33" s="240"/>
      <c r="BK33" s="240"/>
      <c r="BL33" s="240"/>
      <c r="BM33" s="240"/>
      <c r="BN33" s="240"/>
      <c r="BO33" s="240"/>
      <c r="BP33" s="240"/>
      <c r="BQ33" s="240"/>
      <c r="BR33" s="240"/>
      <c r="BS33" s="240"/>
      <c r="BT33" s="240"/>
      <c r="BU33" s="240"/>
      <c r="BV33" s="240"/>
    </row>
    <row r="34" spans="1:74" ht="11.15" customHeight="1" x14ac:dyDescent="0.25">
      <c r="A34" s="15" t="s">
        <v>590</v>
      </c>
      <c r="B34" s="22" t="s">
        <v>93</v>
      </c>
      <c r="C34" s="170">
        <v>9.5477948769999994</v>
      </c>
      <c r="D34" s="170">
        <v>8.3917636340000001</v>
      </c>
      <c r="E34" s="170">
        <v>8.7079319660000003</v>
      </c>
      <c r="F34" s="170">
        <v>7.6762917990000004</v>
      </c>
      <c r="G34" s="170">
        <v>7.9525082820000002</v>
      </c>
      <c r="H34" s="170">
        <v>7.9182544579999998</v>
      </c>
      <c r="I34" s="170">
        <v>8.5632091789999993</v>
      </c>
      <c r="J34" s="170">
        <v>8.5663336910000005</v>
      </c>
      <c r="K34" s="170">
        <v>7.8673297839999998</v>
      </c>
      <c r="L34" s="170">
        <v>7.9422079400000003</v>
      </c>
      <c r="M34" s="170">
        <v>8.3960831040000006</v>
      </c>
      <c r="N34" s="170">
        <v>8.9482285019999992</v>
      </c>
      <c r="O34" s="170">
        <v>8.9749031370000001</v>
      </c>
      <c r="P34" s="170">
        <v>8.3679297219999995</v>
      </c>
      <c r="Q34" s="170">
        <v>7.8849050580000002</v>
      </c>
      <c r="R34" s="170">
        <v>6.5163178860000004</v>
      </c>
      <c r="S34" s="170">
        <v>6.8295910720000004</v>
      </c>
      <c r="T34" s="170">
        <v>7.2762585389999996</v>
      </c>
      <c r="U34" s="170">
        <v>8.0677696680000004</v>
      </c>
      <c r="V34" s="170">
        <v>8.0141386499999996</v>
      </c>
      <c r="W34" s="170">
        <v>7.3010821190000001</v>
      </c>
      <c r="X34" s="170">
        <v>7.4771581920000001</v>
      </c>
      <c r="Y34" s="170">
        <v>7.5828207709999997</v>
      </c>
      <c r="Z34" s="170">
        <v>8.7139970190000007</v>
      </c>
      <c r="AA34" s="170">
        <v>8.9369609879999992</v>
      </c>
      <c r="AB34" s="170">
        <v>8.1468423550000004</v>
      </c>
      <c r="AC34" s="170">
        <v>8.1180029739999995</v>
      </c>
      <c r="AD34" s="170">
        <v>7.5241879410000001</v>
      </c>
      <c r="AE34" s="170">
        <v>7.7294183189999996</v>
      </c>
      <c r="AF34" s="170">
        <v>8.0485492870000002</v>
      </c>
      <c r="AG34" s="170">
        <v>8.4159040790000006</v>
      </c>
      <c r="AH34" s="170">
        <v>8.5268395019999996</v>
      </c>
      <c r="AI34" s="170">
        <v>7.722707379</v>
      </c>
      <c r="AJ34" s="170">
        <v>7.7717040820000003</v>
      </c>
      <c r="AK34" s="170">
        <v>8.1429689330000006</v>
      </c>
      <c r="AL34" s="170">
        <v>8.7509987850000002</v>
      </c>
      <c r="AM34" s="170">
        <v>9.5063666829999995</v>
      </c>
      <c r="AN34" s="170">
        <v>8.4595246609999997</v>
      </c>
      <c r="AO34" s="170">
        <v>8.5432698229999993</v>
      </c>
      <c r="AP34" s="170">
        <v>7.7463549309999999</v>
      </c>
      <c r="AQ34" s="170">
        <v>7.9355295909999999</v>
      </c>
      <c r="AR34" s="170">
        <v>8.1545218009999996</v>
      </c>
      <c r="AS34" s="170">
        <v>8.5828635020000004</v>
      </c>
      <c r="AT34" s="170">
        <v>8.528718112</v>
      </c>
      <c r="AU34" s="170">
        <v>7.7822856380000003</v>
      </c>
      <c r="AV34" s="170">
        <v>7.8106554619999997</v>
      </c>
      <c r="AW34" s="170">
        <v>8.2834816159999995</v>
      </c>
      <c r="AX34" s="170">
        <v>9.0761548530000002</v>
      </c>
      <c r="AY34" s="170">
        <v>8.9046344650000009</v>
      </c>
      <c r="AZ34" s="170">
        <v>8.0257501419999997</v>
      </c>
      <c r="BA34" s="170">
        <v>8.6173800059999994</v>
      </c>
      <c r="BB34" s="170">
        <v>7.6955020000000003</v>
      </c>
      <c r="BC34" s="170">
        <v>7.9311150000000001</v>
      </c>
      <c r="BD34" s="170">
        <v>8.008248</v>
      </c>
      <c r="BE34" s="236">
        <v>8.5783860000000001</v>
      </c>
      <c r="BF34" s="236">
        <v>8.6542309999999993</v>
      </c>
      <c r="BG34" s="236">
        <v>7.8593320000000002</v>
      </c>
      <c r="BH34" s="236">
        <v>7.8492110000000004</v>
      </c>
      <c r="BI34" s="236">
        <v>8.1419540000000001</v>
      </c>
      <c r="BJ34" s="236">
        <v>9.1212739999999997</v>
      </c>
      <c r="BK34" s="236">
        <v>9.3198989999999995</v>
      </c>
      <c r="BL34" s="236">
        <v>8.4932540000000003</v>
      </c>
      <c r="BM34" s="236">
        <v>8.5297440000000009</v>
      </c>
      <c r="BN34" s="236">
        <v>7.6891109999999996</v>
      </c>
      <c r="BO34" s="236">
        <v>7.982774</v>
      </c>
      <c r="BP34" s="236">
        <v>8.2022709999999996</v>
      </c>
      <c r="BQ34" s="236">
        <v>8.7296029999999991</v>
      </c>
      <c r="BR34" s="236">
        <v>8.7268600000000003</v>
      </c>
      <c r="BS34" s="236">
        <v>7.8877490000000003</v>
      </c>
      <c r="BT34" s="236">
        <v>7.8865379999999998</v>
      </c>
      <c r="BU34" s="236">
        <v>8.1547909999999995</v>
      </c>
      <c r="BV34" s="236">
        <v>9.1575679999999995</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241"/>
      <c r="BF35" s="241"/>
      <c r="BG35" s="241"/>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122</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241"/>
      <c r="BF36" s="241"/>
      <c r="BG36" s="241"/>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237"/>
      <c r="BF37" s="237"/>
      <c r="BG37" s="237"/>
      <c r="BH37" s="237"/>
      <c r="BI37" s="237"/>
      <c r="BJ37" s="237"/>
      <c r="BK37" s="237"/>
      <c r="BL37" s="237"/>
      <c r="BM37" s="237"/>
      <c r="BN37" s="237"/>
      <c r="BO37" s="237"/>
      <c r="BP37" s="237"/>
      <c r="BQ37" s="237"/>
      <c r="BR37" s="237"/>
      <c r="BS37" s="237"/>
      <c r="BT37" s="237"/>
      <c r="BU37" s="237"/>
      <c r="BV37" s="237"/>
    </row>
    <row r="38" spans="1:74" ht="11.15" customHeight="1" x14ac:dyDescent="0.25">
      <c r="A38" s="462"/>
      <c r="B38" s="18" t="s">
        <v>969</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237"/>
      <c r="BF38" s="237"/>
      <c r="BG38" s="237"/>
      <c r="BH38" s="237"/>
      <c r="BI38" s="237"/>
      <c r="BJ38" s="237"/>
      <c r="BK38" s="237"/>
      <c r="BL38" s="237"/>
      <c r="BM38" s="237"/>
      <c r="BN38" s="237"/>
      <c r="BO38" s="237"/>
      <c r="BP38" s="237"/>
      <c r="BQ38" s="237"/>
      <c r="BR38" s="237"/>
      <c r="BS38" s="237"/>
      <c r="BT38" s="237"/>
      <c r="BU38" s="237"/>
      <c r="BV38" s="237"/>
    </row>
    <row r="39" spans="1:74" ht="11.15" customHeight="1" x14ac:dyDescent="0.25">
      <c r="A39" s="462" t="s">
        <v>501</v>
      </c>
      <c r="B39" s="22" t="s">
        <v>97</v>
      </c>
      <c r="C39" s="170">
        <v>51.375999999999998</v>
      </c>
      <c r="D39" s="170">
        <v>54.954000000000001</v>
      </c>
      <c r="E39" s="170">
        <v>58.151000000000003</v>
      </c>
      <c r="F39" s="170">
        <v>63.862000000000002</v>
      </c>
      <c r="G39" s="170">
        <v>60.826999999999998</v>
      </c>
      <c r="H39" s="170">
        <v>54.656999999999996</v>
      </c>
      <c r="I39" s="170">
        <v>57.353999999999999</v>
      </c>
      <c r="J39" s="170">
        <v>54.805</v>
      </c>
      <c r="K39" s="170">
        <v>56.947000000000003</v>
      </c>
      <c r="L39" s="170">
        <v>53.963000000000001</v>
      </c>
      <c r="M39" s="170">
        <v>57.027000000000001</v>
      </c>
      <c r="N39" s="170">
        <v>59.877000000000002</v>
      </c>
      <c r="O39" s="170">
        <v>57.52</v>
      </c>
      <c r="P39" s="170">
        <v>50.54</v>
      </c>
      <c r="Q39" s="170">
        <v>29.21</v>
      </c>
      <c r="R39" s="170">
        <v>16.55</v>
      </c>
      <c r="S39" s="170">
        <v>28.56</v>
      </c>
      <c r="T39" s="170">
        <v>38.31</v>
      </c>
      <c r="U39" s="170">
        <v>40.71</v>
      </c>
      <c r="V39" s="170">
        <v>42.34</v>
      </c>
      <c r="W39" s="170">
        <v>39.630000000000003</v>
      </c>
      <c r="X39" s="170">
        <v>39.4</v>
      </c>
      <c r="Y39" s="170">
        <v>40.94</v>
      </c>
      <c r="Z39" s="170">
        <v>47.02</v>
      </c>
      <c r="AA39" s="170">
        <v>52</v>
      </c>
      <c r="AB39" s="170">
        <v>59.04</v>
      </c>
      <c r="AC39" s="170">
        <v>62.33</v>
      </c>
      <c r="AD39" s="170">
        <v>61.72</v>
      </c>
      <c r="AE39" s="170">
        <v>65.17</v>
      </c>
      <c r="AF39" s="170">
        <v>71.38</v>
      </c>
      <c r="AG39" s="170">
        <v>72.489999999999995</v>
      </c>
      <c r="AH39" s="170">
        <v>67.73</v>
      </c>
      <c r="AI39" s="170">
        <v>71.650000000000006</v>
      </c>
      <c r="AJ39" s="170">
        <v>81.48</v>
      </c>
      <c r="AK39" s="170">
        <v>79.150000000000006</v>
      </c>
      <c r="AL39" s="170">
        <v>71.709999999999994</v>
      </c>
      <c r="AM39" s="170">
        <v>83.22</v>
      </c>
      <c r="AN39" s="170">
        <v>91.64</v>
      </c>
      <c r="AO39" s="170">
        <v>108.5</v>
      </c>
      <c r="AP39" s="170">
        <v>101.78</v>
      </c>
      <c r="AQ39" s="170">
        <v>109.55</v>
      </c>
      <c r="AR39" s="170">
        <v>114.84</v>
      </c>
      <c r="AS39" s="170">
        <v>101.62</v>
      </c>
      <c r="AT39" s="170">
        <v>93.67</v>
      </c>
      <c r="AU39" s="170">
        <v>84.26</v>
      </c>
      <c r="AV39" s="170">
        <v>87.55</v>
      </c>
      <c r="AW39" s="170">
        <v>84.37</v>
      </c>
      <c r="AX39" s="170">
        <v>76.44</v>
      </c>
      <c r="AY39" s="170">
        <v>78.12</v>
      </c>
      <c r="AZ39" s="170">
        <v>76.83</v>
      </c>
      <c r="BA39" s="170">
        <v>73.28</v>
      </c>
      <c r="BB39" s="170">
        <v>79.45</v>
      </c>
      <c r="BC39" s="170">
        <v>71.58</v>
      </c>
      <c r="BD39" s="170">
        <v>70.25</v>
      </c>
      <c r="BE39" s="236">
        <v>73</v>
      </c>
      <c r="BF39" s="236">
        <v>73</v>
      </c>
      <c r="BG39" s="236">
        <v>74</v>
      </c>
      <c r="BH39" s="236">
        <v>74</v>
      </c>
      <c r="BI39" s="236">
        <v>75</v>
      </c>
      <c r="BJ39" s="236">
        <v>76</v>
      </c>
      <c r="BK39" s="236">
        <v>76</v>
      </c>
      <c r="BL39" s="236">
        <v>77</v>
      </c>
      <c r="BM39" s="236">
        <v>78</v>
      </c>
      <c r="BN39" s="236">
        <v>78</v>
      </c>
      <c r="BO39" s="236">
        <v>78</v>
      </c>
      <c r="BP39" s="236">
        <v>78</v>
      </c>
      <c r="BQ39" s="236">
        <v>79</v>
      </c>
      <c r="BR39" s="236">
        <v>79</v>
      </c>
      <c r="BS39" s="236">
        <v>79</v>
      </c>
      <c r="BT39" s="236">
        <v>80</v>
      </c>
      <c r="BU39" s="236">
        <v>80</v>
      </c>
      <c r="BV39" s="236">
        <v>80</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237"/>
      <c r="BF40" s="237"/>
      <c r="BG40" s="237"/>
      <c r="BH40" s="237"/>
      <c r="BI40" s="237"/>
      <c r="BJ40" s="237"/>
      <c r="BK40" s="237"/>
      <c r="BL40" s="237"/>
      <c r="BM40" s="237"/>
      <c r="BN40" s="237"/>
      <c r="BO40" s="237"/>
      <c r="BP40" s="237"/>
      <c r="BQ40" s="237"/>
      <c r="BR40" s="237"/>
      <c r="BS40" s="237"/>
      <c r="BT40" s="237"/>
      <c r="BU40" s="237"/>
      <c r="BV40" s="237"/>
    </row>
    <row r="41" spans="1:74" ht="11.15" customHeight="1" x14ac:dyDescent="0.25">
      <c r="A41" s="461"/>
      <c r="B41" s="18" t="s">
        <v>794</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241"/>
      <c r="BF41" s="241"/>
      <c r="BG41" s="241"/>
      <c r="BH41" s="241"/>
      <c r="BI41" s="241"/>
      <c r="BJ41" s="241"/>
      <c r="BK41" s="241"/>
      <c r="BL41" s="241"/>
      <c r="BM41" s="241"/>
      <c r="BN41" s="241"/>
      <c r="BO41" s="241"/>
      <c r="BP41" s="241"/>
      <c r="BQ41" s="241"/>
      <c r="BR41" s="241"/>
      <c r="BS41" s="241"/>
      <c r="BT41" s="241"/>
      <c r="BU41" s="241"/>
      <c r="BV41" s="241"/>
    </row>
    <row r="42" spans="1:74" ht="11.15" customHeight="1" x14ac:dyDescent="0.25">
      <c r="A42" s="462" t="s">
        <v>128</v>
      </c>
      <c r="B42" s="22" t="s">
        <v>98</v>
      </c>
      <c r="C42" s="170">
        <v>3.109</v>
      </c>
      <c r="D42" s="170">
        <v>2.6909999999999998</v>
      </c>
      <c r="E42" s="170">
        <v>2.948</v>
      </c>
      <c r="F42" s="170">
        <v>2.6469999999999998</v>
      </c>
      <c r="G42" s="170">
        <v>2.6379999999999999</v>
      </c>
      <c r="H42" s="170">
        <v>2.399</v>
      </c>
      <c r="I42" s="170">
        <v>2.3660000000000001</v>
      </c>
      <c r="J42" s="170">
        <v>2.2210000000000001</v>
      </c>
      <c r="K42" s="170">
        <v>2.5590000000000002</v>
      </c>
      <c r="L42" s="170">
        <v>2.331</v>
      </c>
      <c r="M42" s="170">
        <v>2.653</v>
      </c>
      <c r="N42" s="170">
        <v>2.2189999999999999</v>
      </c>
      <c r="O42" s="170">
        <v>2.02</v>
      </c>
      <c r="P42" s="170">
        <v>1.91</v>
      </c>
      <c r="Q42" s="170">
        <v>1.79</v>
      </c>
      <c r="R42" s="170">
        <v>1.74</v>
      </c>
      <c r="S42" s="170">
        <v>1.748</v>
      </c>
      <c r="T42" s="170">
        <v>1.631</v>
      </c>
      <c r="U42" s="170">
        <v>1.7669999999999999</v>
      </c>
      <c r="V42" s="170">
        <v>2.2999999999999998</v>
      </c>
      <c r="W42" s="170">
        <v>1.9219999999999999</v>
      </c>
      <c r="X42" s="170">
        <v>2.39</v>
      </c>
      <c r="Y42" s="170">
        <v>2.61</v>
      </c>
      <c r="Z42" s="170">
        <v>2.59</v>
      </c>
      <c r="AA42" s="170">
        <v>2.71</v>
      </c>
      <c r="AB42" s="170">
        <v>5.35</v>
      </c>
      <c r="AC42" s="170">
        <v>2.62</v>
      </c>
      <c r="AD42" s="170">
        <v>2.6629999999999998</v>
      </c>
      <c r="AE42" s="170">
        <v>2.91</v>
      </c>
      <c r="AF42" s="170">
        <v>3.26</v>
      </c>
      <c r="AG42" s="170">
        <v>3.84</v>
      </c>
      <c r="AH42" s="170">
        <v>4.07</v>
      </c>
      <c r="AI42" s="170">
        <v>5.16</v>
      </c>
      <c r="AJ42" s="170">
        <v>5.51</v>
      </c>
      <c r="AK42" s="170">
        <v>5.05</v>
      </c>
      <c r="AL42" s="170">
        <v>3.76</v>
      </c>
      <c r="AM42" s="170">
        <v>4.38</v>
      </c>
      <c r="AN42" s="170">
        <v>4.6900000000000004</v>
      </c>
      <c r="AO42" s="170">
        <v>4.9000000000000004</v>
      </c>
      <c r="AP42" s="170">
        <v>6.59</v>
      </c>
      <c r="AQ42" s="170">
        <v>8.14</v>
      </c>
      <c r="AR42" s="170">
        <v>7.7</v>
      </c>
      <c r="AS42" s="170">
        <v>7.2839999999999998</v>
      </c>
      <c r="AT42" s="170">
        <v>8.8000000000000007</v>
      </c>
      <c r="AU42" s="170">
        <v>7.88</v>
      </c>
      <c r="AV42" s="170">
        <v>5.66</v>
      </c>
      <c r="AW42" s="170">
        <v>5.45</v>
      </c>
      <c r="AX42" s="170">
        <v>5.53</v>
      </c>
      <c r="AY42" s="170">
        <v>3.27</v>
      </c>
      <c r="AZ42" s="170">
        <v>2.38</v>
      </c>
      <c r="BA42" s="170">
        <v>2.31</v>
      </c>
      <c r="BB42" s="170">
        <v>2.16</v>
      </c>
      <c r="BC42" s="170">
        <v>2.15</v>
      </c>
      <c r="BD42" s="170">
        <v>2.1800000000000002</v>
      </c>
      <c r="BE42" s="236">
        <v>2.56</v>
      </c>
      <c r="BF42" s="236">
        <v>2.65</v>
      </c>
      <c r="BG42" s="236">
        <v>2.69</v>
      </c>
      <c r="BH42" s="236">
        <v>2.69</v>
      </c>
      <c r="BI42" s="236">
        <v>2.97</v>
      </c>
      <c r="BJ42" s="236">
        <v>3.44</v>
      </c>
      <c r="BK42" s="236">
        <v>3.52</v>
      </c>
      <c r="BL42" s="236">
        <v>3.39</v>
      </c>
      <c r="BM42" s="236">
        <v>3.21</v>
      </c>
      <c r="BN42" s="236">
        <v>2.96</v>
      </c>
      <c r="BO42" s="236">
        <v>2.92</v>
      </c>
      <c r="BP42" s="236">
        <v>3.01</v>
      </c>
      <c r="BQ42" s="236">
        <v>3.24</v>
      </c>
      <c r="BR42" s="236">
        <v>3.42</v>
      </c>
      <c r="BS42" s="236">
        <v>3.46</v>
      </c>
      <c r="BT42" s="236">
        <v>3.37</v>
      </c>
      <c r="BU42" s="236">
        <v>3.38</v>
      </c>
      <c r="BV42" s="236">
        <v>3.55</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240"/>
      <c r="BF43" s="240"/>
      <c r="BG43" s="240"/>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769</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240"/>
      <c r="BF44" s="240"/>
      <c r="BG44" s="240"/>
      <c r="BH44" s="240"/>
      <c r="BI44" s="240"/>
      <c r="BJ44" s="240"/>
      <c r="BK44" s="240"/>
      <c r="BL44" s="240"/>
      <c r="BM44" s="240"/>
      <c r="BN44" s="240"/>
      <c r="BO44" s="240"/>
      <c r="BP44" s="240"/>
      <c r="BQ44" s="240"/>
      <c r="BR44" s="240"/>
      <c r="BS44" s="240"/>
      <c r="BT44" s="240"/>
      <c r="BU44" s="240"/>
      <c r="BV44" s="240"/>
    </row>
    <row r="45" spans="1:74" ht="11.15" customHeight="1" x14ac:dyDescent="0.25">
      <c r="A45" s="15" t="s">
        <v>506</v>
      </c>
      <c r="B45" s="22" t="s">
        <v>98</v>
      </c>
      <c r="C45" s="170">
        <v>2.1</v>
      </c>
      <c r="D45" s="170">
        <v>2.0699999999999998</v>
      </c>
      <c r="E45" s="170">
        <v>2.08</v>
      </c>
      <c r="F45" s="170">
        <v>2.0699999999999998</v>
      </c>
      <c r="G45" s="170">
        <v>2.0499999999999998</v>
      </c>
      <c r="H45" s="170">
        <v>2.0299999999999998</v>
      </c>
      <c r="I45" s="170">
        <v>2.02</v>
      </c>
      <c r="J45" s="170">
        <v>2</v>
      </c>
      <c r="K45" s="170">
        <v>1.96</v>
      </c>
      <c r="L45" s="170">
        <v>1.96</v>
      </c>
      <c r="M45" s="170">
        <v>1.96</v>
      </c>
      <c r="N45" s="170">
        <v>1.91</v>
      </c>
      <c r="O45" s="170">
        <v>1.94</v>
      </c>
      <c r="P45" s="170">
        <v>1.9</v>
      </c>
      <c r="Q45" s="170">
        <v>1.93</v>
      </c>
      <c r="R45" s="170">
        <v>1.92</v>
      </c>
      <c r="S45" s="170">
        <v>1.89</v>
      </c>
      <c r="T45" s="170">
        <v>1.9</v>
      </c>
      <c r="U45" s="170">
        <v>1.91</v>
      </c>
      <c r="V45" s="170">
        <v>1.94</v>
      </c>
      <c r="W45" s="170">
        <v>1.94</v>
      </c>
      <c r="X45" s="170">
        <v>1.91</v>
      </c>
      <c r="Y45" s="170">
        <v>1.91</v>
      </c>
      <c r="Z45" s="170">
        <v>1.92</v>
      </c>
      <c r="AA45" s="170">
        <v>1.9</v>
      </c>
      <c r="AB45" s="170">
        <v>1.93</v>
      </c>
      <c r="AC45" s="170">
        <v>1.89</v>
      </c>
      <c r="AD45" s="170">
        <v>1.9</v>
      </c>
      <c r="AE45" s="170">
        <v>1.89</v>
      </c>
      <c r="AF45" s="170">
        <v>1.95</v>
      </c>
      <c r="AG45" s="170">
        <v>2.0099999999999998</v>
      </c>
      <c r="AH45" s="170">
        <v>2.06</v>
      </c>
      <c r="AI45" s="170">
        <v>2.0099999999999998</v>
      </c>
      <c r="AJ45" s="170">
        <v>2.0299999999999998</v>
      </c>
      <c r="AK45" s="170">
        <v>2.04</v>
      </c>
      <c r="AL45" s="170">
        <v>2.0699999999999998</v>
      </c>
      <c r="AM45" s="170">
        <v>2.2000000000000002</v>
      </c>
      <c r="AN45" s="170">
        <v>2.1800000000000002</v>
      </c>
      <c r="AO45" s="170">
        <v>2.16</v>
      </c>
      <c r="AP45" s="170">
        <v>2.19</v>
      </c>
      <c r="AQ45" s="170">
        <v>2.2400000000000002</v>
      </c>
      <c r="AR45" s="170">
        <v>2.3199999999999998</v>
      </c>
      <c r="AS45" s="170">
        <v>2.48</v>
      </c>
      <c r="AT45" s="170">
        <v>2.5099999999999998</v>
      </c>
      <c r="AU45" s="170">
        <v>2.52</v>
      </c>
      <c r="AV45" s="170">
        <v>2.4700000000000002</v>
      </c>
      <c r="AW45" s="170">
        <v>2.4900000000000002</v>
      </c>
      <c r="AX45" s="170">
        <v>2.65</v>
      </c>
      <c r="AY45" s="170">
        <v>2.59</v>
      </c>
      <c r="AZ45" s="170">
        <v>2.6</v>
      </c>
      <c r="BA45" s="170">
        <v>2.5071223353000001</v>
      </c>
      <c r="BB45" s="170">
        <v>2.4797822228999999</v>
      </c>
      <c r="BC45" s="170">
        <v>2.4704169999999999</v>
      </c>
      <c r="BD45" s="170">
        <v>2.4461339999999998</v>
      </c>
      <c r="BE45" s="236">
        <v>2.4417749999999998</v>
      </c>
      <c r="BF45" s="236">
        <v>2.442088</v>
      </c>
      <c r="BG45" s="236">
        <v>2.4183910000000002</v>
      </c>
      <c r="BH45" s="236">
        <v>2.3884050000000001</v>
      </c>
      <c r="BI45" s="236">
        <v>2.3818350000000001</v>
      </c>
      <c r="BJ45" s="236">
        <v>2.379267</v>
      </c>
      <c r="BK45" s="236">
        <v>2.3948420000000001</v>
      </c>
      <c r="BL45" s="236">
        <v>2.3860670000000002</v>
      </c>
      <c r="BM45" s="236">
        <v>2.3899590000000002</v>
      </c>
      <c r="BN45" s="236">
        <v>2.3952399999999998</v>
      </c>
      <c r="BO45" s="236">
        <v>2.3956780000000002</v>
      </c>
      <c r="BP45" s="236">
        <v>2.3859520000000001</v>
      </c>
      <c r="BQ45" s="236">
        <v>2.394177</v>
      </c>
      <c r="BR45" s="236">
        <v>2.4024610000000002</v>
      </c>
      <c r="BS45" s="236">
        <v>2.3855059999999999</v>
      </c>
      <c r="BT45" s="236">
        <v>2.363235</v>
      </c>
      <c r="BU45" s="236">
        <v>2.36328</v>
      </c>
      <c r="BV45" s="236">
        <v>2.365904</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237"/>
      <c r="BF46" s="237"/>
      <c r="BG46" s="237"/>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770</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237"/>
      <c r="BF47" s="237"/>
      <c r="BG47" s="237"/>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237"/>
      <c r="BF48" s="237"/>
      <c r="BG48" s="237"/>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536</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237"/>
      <c r="BF49" s="237"/>
      <c r="BG49" s="237"/>
      <c r="BH49" s="237"/>
      <c r="BI49" s="237"/>
      <c r="BJ49" s="237"/>
      <c r="BK49" s="237"/>
      <c r="BL49" s="237"/>
      <c r="BM49" s="237"/>
      <c r="BN49" s="237"/>
      <c r="BO49" s="237"/>
      <c r="BP49" s="237"/>
      <c r="BQ49" s="237"/>
      <c r="BR49" s="237"/>
      <c r="BS49" s="237"/>
      <c r="BT49" s="237"/>
      <c r="BU49" s="237"/>
      <c r="BV49" s="237"/>
    </row>
    <row r="50" spans="1:74" ht="11.15" customHeight="1" x14ac:dyDescent="0.25">
      <c r="A50" s="24" t="s">
        <v>537</v>
      </c>
      <c r="B50" s="26" t="s">
        <v>1036</v>
      </c>
      <c r="C50" s="190">
        <v>18835.411</v>
      </c>
      <c r="D50" s="190">
        <v>18835.411</v>
      </c>
      <c r="E50" s="190">
        <v>18835.411</v>
      </c>
      <c r="F50" s="190">
        <v>18962.174999999999</v>
      </c>
      <c r="G50" s="190">
        <v>18962.174999999999</v>
      </c>
      <c r="H50" s="190">
        <v>18962.174999999999</v>
      </c>
      <c r="I50" s="190">
        <v>19130.932000000001</v>
      </c>
      <c r="J50" s="190">
        <v>19130.932000000001</v>
      </c>
      <c r="K50" s="190">
        <v>19130.932000000001</v>
      </c>
      <c r="L50" s="190">
        <v>19215.690999999999</v>
      </c>
      <c r="M50" s="190">
        <v>19215.690999999999</v>
      </c>
      <c r="N50" s="190">
        <v>19215.690999999999</v>
      </c>
      <c r="O50" s="190">
        <v>18989.877</v>
      </c>
      <c r="P50" s="190">
        <v>18989.877</v>
      </c>
      <c r="Q50" s="190">
        <v>18989.877</v>
      </c>
      <c r="R50" s="190">
        <v>17378.712</v>
      </c>
      <c r="S50" s="190">
        <v>17378.712</v>
      </c>
      <c r="T50" s="190">
        <v>17378.712</v>
      </c>
      <c r="U50" s="190">
        <v>18743.72</v>
      </c>
      <c r="V50" s="190">
        <v>18743.72</v>
      </c>
      <c r="W50" s="190">
        <v>18743.72</v>
      </c>
      <c r="X50" s="190">
        <v>18924.261999999999</v>
      </c>
      <c r="Y50" s="190">
        <v>18924.261999999999</v>
      </c>
      <c r="Z50" s="190">
        <v>18924.261999999999</v>
      </c>
      <c r="AA50" s="190">
        <v>19216.223999999998</v>
      </c>
      <c r="AB50" s="190">
        <v>19216.223999999998</v>
      </c>
      <c r="AC50" s="190">
        <v>19216.223999999998</v>
      </c>
      <c r="AD50" s="190">
        <v>19544.248</v>
      </c>
      <c r="AE50" s="190">
        <v>19544.248</v>
      </c>
      <c r="AF50" s="190">
        <v>19544.248</v>
      </c>
      <c r="AG50" s="190">
        <v>19672.594000000001</v>
      </c>
      <c r="AH50" s="190">
        <v>19672.594000000001</v>
      </c>
      <c r="AI50" s="190">
        <v>19672.594000000001</v>
      </c>
      <c r="AJ50" s="190">
        <v>20006.181</v>
      </c>
      <c r="AK50" s="190">
        <v>20006.181</v>
      </c>
      <c r="AL50" s="190">
        <v>20006.181</v>
      </c>
      <c r="AM50" s="190">
        <v>19924.088</v>
      </c>
      <c r="AN50" s="190">
        <v>19924.088</v>
      </c>
      <c r="AO50" s="190">
        <v>19924.088</v>
      </c>
      <c r="AP50" s="190">
        <v>19895.271000000001</v>
      </c>
      <c r="AQ50" s="190">
        <v>19895.271000000001</v>
      </c>
      <c r="AR50" s="190">
        <v>19895.271000000001</v>
      </c>
      <c r="AS50" s="190">
        <v>20054.663</v>
      </c>
      <c r="AT50" s="190">
        <v>20054.663</v>
      </c>
      <c r="AU50" s="190">
        <v>20054.663</v>
      </c>
      <c r="AV50" s="190">
        <v>20182.491000000002</v>
      </c>
      <c r="AW50" s="190">
        <v>20182.491000000002</v>
      </c>
      <c r="AX50" s="190">
        <v>20182.491000000002</v>
      </c>
      <c r="AY50" s="190">
        <v>20246.438999999998</v>
      </c>
      <c r="AZ50" s="190">
        <v>20246.438999999998</v>
      </c>
      <c r="BA50" s="190">
        <v>20246.438999999998</v>
      </c>
      <c r="BB50" s="190">
        <v>20271.011666999999</v>
      </c>
      <c r="BC50" s="190">
        <v>20285.082999999999</v>
      </c>
      <c r="BD50" s="190">
        <v>20300.225332999998</v>
      </c>
      <c r="BE50" s="242">
        <v>20315.810000000001</v>
      </c>
      <c r="BF50" s="242">
        <v>20333.57</v>
      </c>
      <c r="BG50" s="242">
        <v>20352.86</v>
      </c>
      <c r="BH50" s="242">
        <v>20375.759999999998</v>
      </c>
      <c r="BI50" s="242">
        <v>20396.580000000002</v>
      </c>
      <c r="BJ50" s="242">
        <v>20417.37</v>
      </c>
      <c r="BK50" s="242">
        <v>20434.759999999998</v>
      </c>
      <c r="BL50" s="242">
        <v>20458.07</v>
      </c>
      <c r="BM50" s="242">
        <v>20483.93</v>
      </c>
      <c r="BN50" s="242">
        <v>20516.009999999998</v>
      </c>
      <c r="BO50" s="242">
        <v>20544.169999999998</v>
      </c>
      <c r="BP50" s="242">
        <v>20572.099999999999</v>
      </c>
      <c r="BQ50" s="242">
        <v>20599.560000000001</v>
      </c>
      <c r="BR50" s="242">
        <v>20627.21</v>
      </c>
      <c r="BS50" s="242">
        <v>20654.8</v>
      </c>
      <c r="BT50" s="242">
        <v>20682.27</v>
      </c>
      <c r="BU50" s="242">
        <v>20709.830000000002</v>
      </c>
      <c r="BV50" s="242">
        <v>20737.39</v>
      </c>
    </row>
    <row r="51" spans="1:74" ht="11.15" customHeight="1" x14ac:dyDescent="0.25">
      <c r="A51" s="24" t="s">
        <v>25</v>
      </c>
      <c r="B51" s="27" t="s">
        <v>9</v>
      </c>
      <c r="C51" s="54">
        <v>2.1602281093000002</v>
      </c>
      <c r="D51" s="54">
        <v>2.1602281093000002</v>
      </c>
      <c r="E51" s="54">
        <v>2.1602281093000002</v>
      </c>
      <c r="F51" s="54">
        <v>2.1355406156000001</v>
      </c>
      <c r="G51" s="54">
        <v>2.1355406156000001</v>
      </c>
      <c r="H51" s="54">
        <v>2.1355406156000001</v>
      </c>
      <c r="I51" s="54">
        <v>2.3058278645999999</v>
      </c>
      <c r="J51" s="54">
        <v>2.3058278645999999</v>
      </c>
      <c r="K51" s="54">
        <v>2.3058278645999999</v>
      </c>
      <c r="L51" s="54">
        <v>2.5726308483000002</v>
      </c>
      <c r="M51" s="54">
        <v>2.5726308483000002</v>
      </c>
      <c r="N51" s="54">
        <v>2.5726308483000002</v>
      </c>
      <c r="O51" s="54">
        <v>0.82008298092999998</v>
      </c>
      <c r="P51" s="54">
        <v>0.82008298092999998</v>
      </c>
      <c r="Q51" s="54">
        <v>0.82008298092999998</v>
      </c>
      <c r="R51" s="54">
        <v>-8.3506401560000008</v>
      </c>
      <c r="S51" s="54">
        <v>-8.3506401560000008</v>
      </c>
      <c r="T51" s="54">
        <v>-8.3506401560000008</v>
      </c>
      <c r="U51" s="54">
        <v>-2.0240101213999999</v>
      </c>
      <c r="V51" s="54">
        <v>-2.0240101213999999</v>
      </c>
      <c r="W51" s="54">
        <v>-2.0240101213999999</v>
      </c>
      <c r="X51" s="54">
        <v>-1.5166199332000001</v>
      </c>
      <c r="Y51" s="54">
        <v>-1.5166199332000001</v>
      </c>
      <c r="Z51" s="54">
        <v>-1.5166199332000001</v>
      </c>
      <c r="AA51" s="54">
        <v>1.1919350503999999</v>
      </c>
      <c r="AB51" s="54">
        <v>1.1919350503999999</v>
      </c>
      <c r="AC51" s="54">
        <v>1.1919350503999999</v>
      </c>
      <c r="AD51" s="54">
        <v>12.460854405999999</v>
      </c>
      <c r="AE51" s="54">
        <v>12.460854405999999</v>
      </c>
      <c r="AF51" s="54">
        <v>12.460854405999999</v>
      </c>
      <c r="AG51" s="54">
        <v>4.9556544804999998</v>
      </c>
      <c r="AH51" s="54">
        <v>4.9556544804999998</v>
      </c>
      <c r="AI51" s="54">
        <v>4.9556544804999998</v>
      </c>
      <c r="AJ51" s="54">
        <v>5.7171000908999998</v>
      </c>
      <c r="AK51" s="54">
        <v>5.7171000908999998</v>
      </c>
      <c r="AL51" s="54">
        <v>5.7171000908999998</v>
      </c>
      <c r="AM51" s="54">
        <v>3.6836789579000002</v>
      </c>
      <c r="AN51" s="54">
        <v>3.6836789579000002</v>
      </c>
      <c r="AO51" s="54">
        <v>3.6836789579000002</v>
      </c>
      <c r="AP51" s="54">
        <v>1.796042498</v>
      </c>
      <c r="AQ51" s="54">
        <v>1.796042498</v>
      </c>
      <c r="AR51" s="54">
        <v>1.796042498</v>
      </c>
      <c r="AS51" s="54">
        <v>1.9421383881000001</v>
      </c>
      <c r="AT51" s="54">
        <v>1.9421383881000001</v>
      </c>
      <c r="AU51" s="54">
        <v>1.9421383881000001</v>
      </c>
      <c r="AV51" s="54">
        <v>0.88127764114999996</v>
      </c>
      <c r="AW51" s="54">
        <v>0.88127764114999996</v>
      </c>
      <c r="AX51" s="54">
        <v>0.88127764114999996</v>
      </c>
      <c r="AY51" s="54">
        <v>1.6178958856000001</v>
      </c>
      <c r="AZ51" s="54">
        <v>1.6178958856000001</v>
      </c>
      <c r="BA51" s="54">
        <v>1.6178958856000001</v>
      </c>
      <c r="BB51" s="54">
        <v>1.8885928554</v>
      </c>
      <c r="BC51" s="54">
        <v>1.9593198806000001</v>
      </c>
      <c r="BD51" s="54">
        <v>2.0354300946000001</v>
      </c>
      <c r="BE51" s="238">
        <v>1.3022</v>
      </c>
      <c r="BF51" s="238">
        <v>1.390719</v>
      </c>
      <c r="BG51" s="238">
        <v>1.486912</v>
      </c>
      <c r="BH51" s="238">
        <v>0.95761090000000004</v>
      </c>
      <c r="BI51" s="238">
        <v>1.0607420000000001</v>
      </c>
      <c r="BJ51" s="238">
        <v>1.1637960000000001</v>
      </c>
      <c r="BK51" s="238">
        <v>0.9301237</v>
      </c>
      <c r="BL51" s="238">
        <v>1.045299</v>
      </c>
      <c r="BM51" s="238">
        <v>1.172998</v>
      </c>
      <c r="BN51" s="238">
        <v>1.2085980000000001</v>
      </c>
      <c r="BO51" s="238">
        <v>1.2772129999999999</v>
      </c>
      <c r="BP51" s="238">
        <v>1.339253</v>
      </c>
      <c r="BQ51" s="238">
        <v>1.3966620000000001</v>
      </c>
      <c r="BR51" s="238">
        <v>1.444115</v>
      </c>
      <c r="BS51" s="238">
        <v>1.4835590000000001</v>
      </c>
      <c r="BT51" s="238">
        <v>1.5042979999999999</v>
      </c>
      <c r="BU51" s="238">
        <v>1.5358080000000001</v>
      </c>
      <c r="BV51" s="238">
        <v>1.567369</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237"/>
      <c r="BF52" s="237"/>
      <c r="BG52" s="237"/>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538</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24" t="s">
        <v>539</v>
      </c>
      <c r="B54" s="26" t="s">
        <v>1021</v>
      </c>
      <c r="C54" s="54">
        <v>111.56</v>
      </c>
      <c r="D54" s="54">
        <v>111.56</v>
      </c>
      <c r="E54" s="54">
        <v>111.56</v>
      </c>
      <c r="F54" s="54">
        <v>112.184</v>
      </c>
      <c r="G54" s="54">
        <v>112.184</v>
      </c>
      <c r="H54" s="54">
        <v>112.184</v>
      </c>
      <c r="I54" s="54">
        <v>112.55800000000001</v>
      </c>
      <c r="J54" s="54">
        <v>112.55800000000001</v>
      </c>
      <c r="K54" s="54">
        <v>112.55800000000001</v>
      </c>
      <c r="L54" s="54">
        <v>112.91</v>
      </c>
      <c r="M54" s="54">
        <v>112.91</v>
      </c>
      <c r="N54" s="54">
        <v>112.91</v>
      </c>
      <c r="O54" s="54">
        <v>113.42700000000001</v>
      </c>
      <c r="P54" s="54">
        <v>113.42700000000001</v>
      </c>
      <c r="Q54" s="54">
        <v>113.42700000000001</v>
      </c>
      <c r="R54" s="54">
        <v>113.053</v>
      </c>
      <c r="S54" s="54">
        <v>113.053</v>
      </c>
      <c r="T54" s="54">
        <v>113.053</v>
      </c>
      <c r="U54" s="54">
        <v>114.032</v>
      </c>
      <c r="V54" s="54">
        <v>114.032</v>
      </c>
      <c r="W54" s="54">
        <v>114.032</v>
      </c>
      <c r="X54" s="54">
        <v>114.744</v>
      </c>
      <c r="Y54" s="54">
        <v>114.744</v>
      </c>
      <c r="Z54" s="54">
        <v>114.744</v>
      </c>
      <c r="AA54" s="54">
        <v>116.199</v>
      </c>
      <c r="AB54" s="54">
        <v>116.199</v>
      </c>
      <c r="AC54" s="54">
        <v>116.199</v>
      </c>
      <c r="AD54" s="54">
        <v>117.974</v>
      </c>
      <c r="AE54" s="54">
        <v>117.974</v>
      </c>
      <c r="AF54" s="54">
        <v>117.974</v>
      </c>
      <c r="AG54" s="54">
        <v>119.76300000000001</v>
      </c>
      <c r="AH54" s="54">
        <v>119.76300000000001</v>
      </c>
      <c r="AI54" s="54">
        <v>119.76300000000001</v>
      </c>
      <c r="AJ54" s="54">
        <v>121.758</v>
      </c>
      <c r="AK54" s="54">
        <v>121.758</v>
      </c>
      <c r="AL54" s="54">
        <v>121.758</v>
      </c>
      <c r="AM54" s="54">
        <v>124.209</v>
      </c>
      <c r="AN54" s="54">
        <v>124.209</v>
      </c>
      <c r="AO54" s="54">
        <v>124.209</v>
      </c>
      <c r="AP54" s="54">
        <v>126.914</v>
      </c>
      <c r="AQ54" s="54">
        <v>126.914</v>
      </c>
      <c r="AR54" s="54">
        <v>126.914</v>
      </c>
      <c r="AS54" s="54">
        <v>128.27600000000001</v>
      </c>
      <c r="AT54" s="54">
        <v>128.27600000000001</v>
      </c>
      <c r="AU54" s="54">
        <v>128.27600000000001</v>
      </c>
      <c r="AV54" s="54">
        <v>129.50200000000001</v>
      </c>
      <c r="AW54" s="54">
        <v>129.50200000000001</v>
      </c>
      <c r="AX54" s="54">
        <v>129.50200000000001</v>
      </c>
      <c r="AY54" s="54">
        <v>130.83199999999999</v>
      </c>
      <c r="AZ54" s="54">
        <v>130.83199999999999</v>
      </c>
      <c r="BA54" s="54">
        <v>130.83199999999999</v>
      </c>
      <c r="BB54" s="54">
        <v>131.45547407000001</v>
      </c>
      <c r="BC54" s="54">
        <v>131.75561852000001</v>
      </c>
      <c r="BD54" s="54">
        <v>132.04880740999999</v>
      </c>
      <c r="BE54" s="238">
        <v>132.31899999999999</v>
      </c>
      <c r="BF54" s="238">
        <v>132.6103</v>
      </c>
      <c r="BG54" s="238">
        <v>132.9067</v>
      </c>
      <c r="BH54" s="238">
        <v>133.20419999999999</v>
      </c>
      <c r="BI54" s="238">
        <v>133.51390000000001</v>
      </c>
      <c r="BJ54" s="238">
        <v>133.83170000000001</v>
      </c>
      <c r="BK54" s="238">
        <v>134.1987</v>
      </c>
      <c r="BL54" s="238">
        <v>134.50210000000001</v>
      </c>
      <c r="BM54" s="238">
        <v>134.78270000000001</v>
      </c>
      <c r="BN54" s="238">
        <v>135.01140000000001</v>
      </c>
      <c r="BO54" s="238">
        <v>135.2687</v>
      </c>
      <c r="BP54" s="238">
        <v>135.52529999999999</v>
      </c>
      <c r="BQ54" s="238">
        <v>135.774</v>
      </c>
      <c r="BR54" s="238">
        <v>136.03460000000001</v>
      </c>
      <c r="BS54" s="238">
        <v>136.29990000000001</v>
      </c>
      <c r="BT54" s="238">
        <v>136.5958</v>
      </c>
      <c r="BU54" s="238">
        <v>136.8511</v>
      </c>
      <c r="BV54" s="238">
        <v>137.0916</v>
      </c>
    </row>
    <row r="55" spans="1:74" ht="11.15" customHeight="1" x14ac:dyDescent="0.25">
      <c r="A55" s="24" t="s">
        <v>26</v>
      </c>
      <c r="B55" s="27" t="s">
        <v>9</v>
      </c>
      <c r="C55" s="54">
        <v>2.0070406436999999</v>
      </c>
      <c r="D55" s="54">
        <v>2.0070406436999999</v>
      </c>
      <c r="E55" s="54">
        <v>2.0070406436999999</v>
      </c>
      <c r="F55" s="54">
        <v>1.8225384839000001</v>
      </c>
      <c r="G55" s="54">
        <v>1.8225384839000001</v>
      </c>
      <c r="H55" s="54">
        <v>1.8225384839000001</v>
      </c>
      <c r="I55" s="54">
        <v>1.6967835201000001</v>
      </c>
      <c r="J55" s="54">
        <v>1.6967835201000001</v>
      </c>
      <c r="K55" s="54">
        <v>1.6967835201000001</v>
      </c>
      <c r="L55" s="54">
        <v>1.5788763438</v>
      </c>
      <c r="M55" s="54">
        <v>1.5788763438</v>
      </c>
      <c r="N55" s="54">
        <v>1.5788763438</v>
      </c>
      <c r="O55" s="54">
        <v>1.6735389028000001</v>
      </c>
      <c r="P55" s="54">
        <v>1.6735389028000001</v>
      </c>
      <c r="Q55" s="54">
        <v>1.6735389028000001</v>
      </c>
      <c r="R55" s="54">
        <v>0.77462026669999995</v>
      </c>
      <c r="S55" s="54">
        <v>0.77462026669999995</v>
      </c>
      <c r="T55" s="54">
        <v>0.77462026669999995</v>
      </c>
      <c r="U55" s="54">
        <v>1.309547078</v>
      </c>
      <c r="V55" s="54">
        <v>1.309547078</v>
      </c>
      <c r="W55" s="54">
        <v>1.309547078</v>
      </c>
      <c r="X55" s="54">
        <v>1.6243025418000001</v>
      </c>
      <c r="Y55" s="54">
        <v>1.6243025418000001</v>
      </c>
      <c r="Z55" s="54">
        <v>1.6243025418000001</v>
      </c>
      <c r="AA55" s="54">
        <v>2.4438625724</v>
      </c>
      <c r="AB55" s="54">
        <v>2.4438625724</v>
      </c>
      <c r="AC55" s="54">
        <v>2.4438625724</v>
      </c>
      <c r="AD55" s="54">
        <v>4.3528256658000002</v>
      </c>
      <c r="AE55" s="54">
        <v>4.3528256658000002</v>
      </c>
      <c r="AF55" s="54">
        <v>4.3528256658000002</v>
      </c>
      <c r="AG55" s="54">
        <v>5.0257822365999996</v>
      </c>
      <c r="AH55" s="54">
        <v>5.0257822365999996</v>
      </c>
      <c r="AI55" s="54">
        <v>5.0257822365999996</v>
      </c>
      <c r="AJ55" s="54">
        <v>6.1127379208999999</v>
      </c>
      <c r="AK55" s="54">
        <v>6.1127379208999999</v>
      </c>
      <c r="AL55" s="54">
        <v>6.1127379208999999</v>
      </c>
      <c r="AM55" s="54">
        <v>6.8933467585999999</v>
      </c>
      <c r="AN55" s="54">
        <v>6.8933467585999999</v>
      </c>
      <c r="AO55" s="54">
        <v>6.8933467585999999</v>
      </c>
      <c r="AP55" s="54">
        <v>7.5779409021999999</v>
      </c>
      <c r="AQ55" s="54">
        <v>7.5779409021999999</v>
      </c>
      <c r="AR55" s="54">
        <v>7.5779409021999999</v>
      </c>
      <c r="AS55" s="54">
        <v>7.1082053722999996</v>
      </c>
      <c r="AT55" s="54">
        <v>7.1082053722999996</v>
      </c>
      <c r="AU55" s="54">
        <v>7.1082053722999996</v>
      </c>
      <c r="AV55" s="54">
        <v>6.3601570328000001</v>
      </c>
      <c r="AW55" s="54">
        <v>6.3601570328000001</v>
      </c>
      <c r="AX55" s="54">
        <v>6.3601570328000001</v>
      </c>
      <c r="AY55" s="54">
        <v>5.3321417932999999</v>
      </c>
      <c r="AZ55" s="54">
        <v>5.3321417932999999</v>
      </c>
      <c r="BA55" s="54">
        <v>5.3321417932999999</v>
      </c>
      <c r="BB55" s="54">
        <v>3.5783869976</v>
      </c>
      <c r="BC55" s="54">
        <v>3.8148813516</v>
      </c>
      <c r="BD55" s="54">
        <v>4.0458951789000004</v>
      </c>
      <c r="BE55" s="238">
        <v>3.1517719999999998</v>
      </c>
      <c r="BF55" s="238">
        <v>3.3788860000000001</v>
      </c>
      <c r="BG55" s="238">
        <v>3.6099760000000001</v>
      </c>
      <c r="BH55" s="238">
        <v>2.858803</v>
      </c>
      <c r="BI55" s="238">
        <v>3.0979329999999998</v>
      </c>
      <c r="BJ55" s="238">
        <v>3.3433519999999999</v>
      </c>
      <c r="BK55" s="238">
        <v>2.573331</v>
      </c>
      <c r="BL55" s="238">
        <v>2.805164</v>
      </c>
      <c r="BM55" s="238">
        <v>3.0196800000000001</v>
      </c>
      <c r="BN55" s="238">
        <v>2.7050670000000001</v>
      </c>
      <c r="BO55" s="238">
        <v>2.6663869999999998</v>
      </c>
      <c r="BP55" s="238">
        <v>2.6327579999999999</v>
      </c>
      <c r="BQ55" s="238">
        <v>2.6111650000000002</v>
      </c>
      <c r="BR55" s="238">
        <v>2.5822530000000001</v>
      </c>
      <c r="BS55" s="238">
        <v>2.5530689999999998</v>
      </c>
      <c r="BT55" s="238">
        <v>2.5461939999999998</v>
      </c>
      <c r="BU55" s="238">
        <v>2.4995349999999998</v>
      </c>
      <c r="BV55" s="238">
        <v>2.435848</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243"/>
      <c r="BF56" s="243"/>
      <c r="BG56" s="243"/>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540</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241"/>
      <c r="BF57" s="241"/>
      <c r="BG57" s="241"/>
      <c r="BH57" s="241"/>
      <c r="BI57" s="241"/>
      <c r="BJ57" s="241"/>
      <c r="BK57" s="241"/>
      <c r="BL57" s="241"/>
      <c r="BM57" s="241"/>
      <c r="BN57" s="241"/>
      <c r="BO57" s="241"/>
      <c r="BP57" s="241"/>
      <c r="BQ57" s="241"/>
      <c r="BR57" s="241"/>
      <c r="BS57" s="241"/>
      <c r="BT57" s="241"/>
      <c r="BU57" s="241"/>
      <c r="BV57" s="241"/>
    </row>
    <row r="58" spans="1:74" ht="11.15" customHeight="1" x14ac:dyDescent="0.25">
      <c r="A58" s="24" t="s">
        <v>541</v>
      </c>
      <c r="B58" s="26" t="s">
        <v>1036</v>
      </c>
      <c r="C58" s="190">
        <v>14791.2</v>
      </c>
      <c r="D58" s="190">
        <v>14835.3</v>
      </c>
      <c r="E58" s="190">
        <v>14843.9</v>
      </c>
      <c r="F58" s="190">
        <v>14811.8</v>
      </c>
      <c r="G58" s="190">
        <v>14814.7</v>
      </c>
      <c r="H58" s="190">
        <v>14841.3</v>
      </c>
      <c r="I58" s="190">
        <v>14871.8</v>
      </c>
      <c r="J58" s="190">
        <v>14960.3</v>
      </c>
      <c r="K58" s="190">
        <v>15000.7</v>
      </c>
      <c r="L58" s="190">
        <v>15022.4</v>
      </c>
      <c r="M58" s="190">
        <v>15084.2</v>
      </c>
      <c r="N58" s="190">
        <v>15018.1</v>
      </c>
      <c r="O58" s="190">
        <v>15149.7</v>
      </c>
      <c r="P58" s="190">
        <v>15232.8</v>
      </c>
      <c r="Q58" s="190">
        <v>15008.5</v>
      </c>
      <c r="R58" s="190">
        <v>17246.2</v>
      </c>
      <c r="S58" s="190">
        <v>16423.400000000001</v>
      </c>
      <c r="T58" s="190">
        <v>16272.5</v>
      </c>
      <c r="U58" s="190">
        <v>16372.2</v>
      </c>
      <c r="V58" s="190">
        <v>15739.2</v>
      </c>
      <c r="W58" s="190">
        <v>15799.7</v>
      </c>
      <c r="X58" s="190">
        <v>15729.1</v>
      </c>
      <c r="Y58" s="190">
        <v>15522.5</v>
      </c>
      <c r="Z58" s="190">
        <v>15536.5</v>
      </c>
      <c r="AA58" s="190">
        <v>17099.2</v>
      </c>
      <c r="AB58" s="190">
        <v>15662.7</v>
      </c>
      <c r="AC58" s="190">
        <v>19213.900000000001</v>
      </c>
      <c r="AD58" s="190">
        <v>16264.7</v>
      </c>
      <c r="AE58" s="190">
        <v>15790.4</v>
      </c>
      <c r="AF58" s="190">
        <v>15708.6</v>
      </c>
      <c r="AG58" s="190">
        <v>15821.9</v>
      </c>
      <c r="AH58" s="190">
        <v>15802.4</v>
      </c>
      <c r="AI58" s="190">
        <v>15580.2</v>
      </c>
      <c r="AJ58" s="190">
        <v>15584.9</v>
      </c>
      <c r="AK58" s="190">
        <v>15543.5</v>
      </c>
      <c r="AL58" s="190">
        <v>15483.6</v>
      </c>
      <c r="AM58" s="190">
        <v>15137.7</v>
      </c>
      <c r="AN58" s="190">
        <v>15125.6</v>
      </c>
      <c r="AO58" s="190">
        <v>15064.1</v>
      </c>
      <c r="AP58" s="190">
        <v>15055.2</v>
      </c>
      <c r="AQ58" s="190">
        <v>15036.4</v>
      </c>
      <c r="AR58" s="190">
        <v>14973.1</v>
      </c>
      <c r="AS58" s="190">
        <v>15100.2</v>
      </c>
      <c r="AT58" s="190">
        <v>15149.6</v>
      </c>
      <c r="AU58" s="190">
        <v>15172.2</v>
      </c>
      <c r="AV58" s="190">
        <v>15218.9</v>
      </c>
      <c r="AW58" s="190">
        <v>15238.7</v>
      </c>
      <c r="AX58" s="190">
        <v>15250.6</v>
      </c>
      <c r="AY58" s="190">
        <v>15495.3</v>
      </c>
      <c r="AZ58" s="190">
        <v>15522.5</v>
      </c>
      <c r="BA58" s="190">
        <v>15560.3</v>
      </c>
      <c r="BB58" s="190">
        <v>15566.4</v>
      </c>
      <c r="BC58" s="190">
        <v>15628.305778</v>
      </c>
      <c r="BD58" s="190">
        <v>15664.547111</v>
      </c>
      <c r="BE58" s="242">
        <v>15708.09</v>
      </c>
      <c r="BF58" s="242">
        <v>15741.66</v>
      </c>
      <c r="BG58" s="242">
        <v>15771.54</v>
      </c>
      <c r="BH58" s="242">
        <v>15789.26</v>
      </c>
      <c r="BI58" s="242">
        <v>15818.11</v>
      </c>
      <c r="BJ58" s="242">
        <v>15849.62</v>
      </c>
      <c r="BK58" s="242">
        <v>15885.15</v>
      </c>
      <c r="BL58" s="242">
        <v>15920.97</v>
      </c>
      <c r="BM58" s="242">
        <v>15958.43</v>
      </c>
      <c r="BN58" s="242">
        <v>16004.01</v>
      </c>
      <c r="BO58" s="242">
        <v>16039.91</v>
      </c>
      <c r="BP58" s="242">
        <v>16072.59</v>
      </c>
      <c r="BQ58" s="242">
        <v>16099.33</v>
      </c>
      <c r="BR58" s="242">
        <v>16127.64</v>
      </c>
      <c r="BS58" s="242">
        <v>16154.79</v>
      </c>
      <c r="BT58" s="242">
        <v>16172.96</v>
      </c>
      <c r="BU58" s="242">
        <v>16203.65</v>
      </c>
      <c r="BV58" s="242">
        <v>16239.04</v>
      </c>
    </row>
    <row r="59" spans="1:74" ht="11.15" customHeight="1" x14ac:dyDescent="0.25">
      <c r="A59" s="24" t="s">
        <v>27</v>
      </c>
      <c r="B59" s="27" t="s">
        <v>9</v>
      </c>
      <c r="C59" s="54">
        <v>4.3551880569000003</v>
      </c>
      <c r="D59" s="54">
        <v>4.4857167005000003</v>
      </c>
      <c r="E59" s="54">
        <v>4.2255004529000004</v>
      </c>
      <c r="F59" s="54">
        <v>3.7538789148</v>
      </c>
      <c r="G59" s="54">
        <v>3.4495520470000001</v>
      </c>
      <c r="H59" s="54">
        <v>3.2445443099000002</v>
      </c>
      <c r="I59" s="54">
        <v>2.9903047091000001</v>
      </c>
      <c r="J59" s="54">
        <v>3.2100724388000001</v>
      </c>
      <c r="K59" s="54">
        <v>3.4845056430999999</v>
      </c>
      <c r="L59" s="54">
        <v>3.3021138479999999</v>
      </c>
      <c r="M59" s="54">
        <v>3.3964643868</v>
      </c>
      <c r="N59" s="54">
        <v>1.65704345</v>
      </c>
      <c r="O59" s="54">
        <v>2.4237384391000001</v>
      </c>
      <c r="P59" s="54">
        <v>2.6794200319999999</v>
      </c>
      <c r="Q59" s="54">
        <v>1.1088730051</v>
      </c>
      <c r="R59" s="54">
        <v>16.435544632999999</v>
      </c>
      <c r="S59" s="54">
        <v>10.858809156</v>
      </c>
      <c r="T59" s="54">
        <v>9.6433600829999992</v>
      </c>
      <c r="U59" s="54">
        <v>10.088893072999999</v>
      </c>
      <c r="V59" s="54">
        <v>5.2064463948000004</v>
      </c>
      <c r="W59" s="54">
        <v>5.3264181004999998</v>
      </c>
      <c r="X59" s="54">
        <v>4.7043082329999999</v>
      </c>
      <c r="Y59" s="54">
        <v>2.9056893969000002</v>
      </c>
      <c r="Z59" s="54">
        <v>3.451834786</v>
      </c>
      <c r="AA59" s="54">
        <v>12.868241615000001</v>
      </c>
      <c r="AB59" s="54">
        <v>2.8221994643000001</v>
      </c>
      <c r="AC59" s="54">
        <v>28.020121930999998</v>
      </c>
      <c r="AD59" s="54">
        <v>-5.6911087660000002</v>
      </c>
      <c r="AE59" s="54">
        <v>-3.8542567312</v>
      </c>
      <c r="AF59" s="54">
        <v>-3.4653556613999998</v>
      </c>
      <c r="AG59" s="54">
        <v>-3.3611854240999999</v>
      </c>
      <c r="AH59" s="54">
        <v>0.40154518653999999</v>
      </c>
      <c r="AI59" s="54">
        <v>-1.3892668848</v>
      </c>
      <c r="AJ59" s="54">
        <v>-0.91677209758</v>
      </c>
      <c r="AK59" s="54">
        <v>0.13528748591</v>
      </c>
      <c r="AL59" s="54">
        <v>-0.34048852701999999</v>
      </c>
      <c r="AM59" s="54">
        <v>-11.471296903000001</v>
      </c>
      <c r="AN59" s="54">
        <v>-3.429166108</v>
      </c>
      <c r="AO59" s="54">
        <v>-21.597905683</v>
      </c>
      <c r="AP59" s="54">
        <v>-7.4363498866000004</v>
      </c>
      <c r="AQ59" s="54">
        <v>-4.7750531969000001</v>
      </c>
      <c r="AR59" s="54">
        <v>-4.6821486319999996</v>
      </c>
      <c r="AS59" s="54">
        <v>-4.5613990733999996</v>
      </c>
      <c r="AT59" s="54">
        <v>-4.1310180731999999</v>
      </c>
      <c r="AU59" s="54">
        <v>-2.6187083605999999</v>
      </c>
      <c r="AV59" s="54">
        <v>-2.3484270030999999</v>
      </c>
      <c r="AW59" s="54">
        <v>-1.9609483064</v>
      </c>
      <c r="AX59" s="54">
        <v>-1.5048180010000001</v>
      </c>
      <c r="AY59" s="54">
        <v>2.3623139579000001</v>
      </c>
      <c r="AZ59" s="54">
        <v>2.6240281376999999</v>
      </c>
      <c r="BA59" s="54">
        <v>3.2939239648999998</v>
      </c>
      <c r="BB59" s="54">
        <v>3.3955045433</v>
      </c>
      <c r="BC59" s="54">
        <v>3.9364859792</v>
      </c>
      <c r="BD59" s="54">
        <v>4.6179288932000002</v>
      </c>
      <c r="BE59" s="238">
        <v>4.0256769999999999</v>
      </c>
      <c r="BF59" s="238">
        <v>3.9080590000000002</v>
      </c>
      <c r="BG59" s="238">
        <v>3.9502199999999998</v>
      </c>
      <c r="BH59" s="238">
        <v>3.74769</v>
      </c>
      <c r="BI59" s="238">
        <v>3.802216</v>
      </c>
      <c r="BJ59" s="238">
        <v>3.9278490000000001</v>
      </c>
      <c r="BK59" s="238">
        <v>2.5159199999999999</v>
      </c>
      <c r="BL59" s="238">
        <v>2.5670299999999999</v>
      </c>
      <c r="BM59" s="238">
        <v>2.5586229999999999</v>
      </c>
      <c r="BN59" s="238">
        <v>2.811248</v>
      </c>
      <c r="BO59" s="238">
        <v>2.6336819999999999</v>
      </c>
      <c r="BP59" s="238">
        <v>2.6048819999999999</v>
      </c>
      <c r="BQ59" s="238">
        <v>2.4907319999999999</v>
      </c>
      <c r="BR59" s="238">
        <v>2.452013</v>
      </c>
      <c r="BS59" s="238">
        <v>2.4300510000000002</v>
      </c>
      <c r="BT59" s="238">
        <v>2.430145</v>
      </c>
      <c r="BU59" s="238">
        <v>2.4373309999999999</v>
      </c>
      <c r="BV59" s="238">
        <v>2.4569580000000002</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237"/>
      <c r="BF60" s="237"/>
      <c r="BG60" s="237"/>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771</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237"/>
      <c r="BF61" s="237"/>
      <c r="BG61" s="237"/>
      <c r="BH61" s="237"/>
      <c r="BI61" s="237"/>
      <c r="BJ61" s="237"/>
      <c r="BK61" s="237"/>
      <c r="BL61" s="237"/>
      <c r="BM61" s="237"/>
      <c r="BN61" s="237"/>
      <c r="BO61" s="237"/>
      <c r="BP61" s="237"/>
      <c r="BQ61" s="237"/>
      <c r="BR61" s="237"/>
      <c r="BS61" s="237"/>
      <c r="BT61" s="237"/>
      <c r="BU61" s="237"/>
      <c r="BV61" s="237"/>
    </row>
    <row r="62" spans="1:74" ht="11.15" customHeight="1" x14ac:dyDescent="0.25">
      <c r="A62" s="24" t="s">
        <v>542</v>
      </c>
      <c r="B62" s="28" t="s">
        <v>1294</v>
      </c>
      <c r="C62" s="54">
        <v>100.7582</v>
      </c>
      <c r="D62" s="54">
        <v>100.22920000000001</v>
      </c>
      <c r="E62" s="54">
        <v>99.946899999999999</v>
      </c>
      <c r="F62" s="54">
        <v>99.323099999999997</v>
      </c>
      <c r="G62" s="54">
        <v>99.383099999999999</v>
      </c>
      <c r="H62" s="54">
        <v>99.783100000000005</v>
      </c>
      <c r="I62" s="54">
        <v>99.105999999999995</v>
      </c>
      <c r="J62" s="54">
        <v>99.7898</v>
      </c>
      <c r="K62" s="54">
        <v>99.131799999999998</v>
      </c>
      <c r="L62" s="54">
        <v>98.208799999999997</v>
      </c>
      <c r="M62" s="54">
        <v>99.103899999999996</v>
      </c>
      <c r="N62" s="54">
        <v>99.150999999999996</v>
      </c>
      <c r="O62" s="54">
        <v>98.911600000000007</v>
      </c>
      <c r="P62" s="54">
        <v>99.133099999999999</v>
      </c>
      <c r="Q62" s="54">
        <v>94.607399999999998</v>
      </c>
      <c r="R62" s="54">
        <v>79.942099999999996</v>
      </c>
      <c r="S62" s="54">
        <v>83.488</v>
      </c>
      <c r="T62" s="54">
        <v>90.024199999999993</v>
      </c>
      <c r="U62" s="54">
        <v>93.261200000000002</v>
      </c>
      <c r="V62" s="54">
        <v>94.519300000000001</v>
      </c>
      <c r="W62" s="54">
        <v>94.4619</v>
      </c>
      <c r="X62" s="54">
        <v>95.208200000000005</v>
      </c>
      <c r="Y62" s="54">
        <v>95.811499999999995</v>
      </c>
      <c r="Z62" s="54">
        <v>96.444999999999993</v>
      </c>
      <c r="AA62" s="54">
        <v>97.509799999999998</v>
      </c>
      <c r="AB62" s="54">
        <v>93.527600000000007</v>
      </c>
      <c r="AC62" s="54">
        <v>96.397800000000004</v>
      </c>
      <c r="AD62" s="54">
        <v>96.585899999999995</v>
      </c>
      <c r="AE62" s="54">
        <v>97.684299999999993</v>
      </c>
      <c r="AF62" s="54">
        <v>97.680599999999998</v>
      </c>
      <c r="AG62" s="54">
        <v>98.688699999999997</v>
      </c>
      <c r="AH62" s="54">
        <v>98.331299999999999</v>
      </c>
      <c r="AI62" s="54">
        <v>97.423500000000004</v>
      </c>
      <c r="AJ62" s="54">
        <v>98.754999999999995</v>
      </c>
      <c r="AK62" s="54">
        <v>99.6404</v>
      </c>
      <c r="AL62" s="54">
        <v>99.617000000000004</v>
      </c>
      <c r="AM62" s="54">
        <v>99.059600000000003</v>
      </c>
      <c r="AN62" s="54">
        <v>100.2304</v>
      </c>
      <c r="AO62" s="54">
        <v>101.0107</v>
      </c>
      <c r="AP62" s="54">
        <v>101.19410000000001</v>
      </c>
      <c r="AQ62" s="54">
        <v>100.863</v>
      </c>
      <c r="AR62" s="54">
        <v>100.4645</v>
      </c>
      <c r="AS62" s="54">
        <v>100.7345</v>
      </c>
      <c r="AT62" s="54">
        <v>100.9427</v>
      </c>
      <c r="AU62" s="54">
        <v>101.14019999999999</v>
      </c>
      <c r="AV62" s="54">
        <v>101.23390000000001</v>
      </c>
      <c r="AW62" s="54">
        <v>100.4743</v>
      </c>
      <c r="AX62" s="54">
        <v>98.313000000000002</v>
      </c>
      <c r="AY62" s="54">
        <v>99.859200000000001</v>
      </c>
      <c r="AZ62" s="54">
        <v>100.1772</v>
      </c>
      <c r="BA62" s="54">
        <v>99.5</v>
      </c>
      <c r="BB62" s="54">
        <v>100.4791</v>
      </c>
      <c r="BC62" s="54">
        <v>100.5996</v>
      </c>
      <c r="BD62" s="54">
        <v>100.01339235</v>
      </c>
      <c r="BE62" s="238">
        <v>99.633279999999999</v>
      </c>
      <c r="BF62" s="238">
        <v>99.518810000000002</v>
      </c>
      <c r="BG62" s="238">
        <v>99.469229999999996</v>
      </c>
      <c r="BH62" s="238">
        <v>99.563980000000001</v>
      </c>
      <c r="BI62" s="238">
        <v>99.584580000000003</v>
      </c>
      <c r="BJ62" s="238">
        <v>99.610489999999999</v>
      </c>
      <c r="BK62" s="238">
        <v>99.630039999999994</v>
      </c>
      <c r="BL62" s="238">
        <v>99.675299999999993</v>
      </c>
      <c r="BM62" s="238">
        <v>99.7346</v>
      </c>
      <c r="BN62" s="238">
        <v>99.793980000000005</v>
      </c>
      <c r="BO62" s="238">
        <v>99.891840000000002</v>
      </c>
      <c r="BP62" s="238">
        <v>100.0142</v>
      </c>
      <c r="BQ62" s="238">
        <v>100.19799999999999</v>
      </c>
      <c r="BR62" s="238">
        <v>100.3417</v>
      </c>
      <c r="BS62" s="238">
        <v>100.4824</v>
      </c>
      <c r="BT62" s="238">
        <v>100.6259</v>
      </c>
      <c r="BU62" s="238">
        <v>100.7557</v>
      </c>
      <c r="BV62" s="238">
        <v>100.878</v>
      </c>
    </row>
    <row r="63" spans="1:74" ht="11.15" customHeight="1" x14ac:dyDescent="0.25">
      <c r="A63" s="24" t="s">
        <v>28</v>
      </c>
      <c r="B63" s="27" t="s">
        <v>9</v>
      </c>
      <c r="C63" s="54">
        <v>0.61532623673999998</v>
      </c>
      <c r="D63" s="54">
        <v>-0.94636849865999995</v>
      </c>
      <c r="E63" s="54">
        <v>-1.1430962211</v>
      </c>
      <c r="F63" s="54">
        <v>-2.4570586791000002</v>
      </c>
      <c r="G63" s="54">
        <v>-1.5581029773999999</v>
      </c>
      <c r="H63" s="54">
        <v>-1.8689364548</v>
      </c>
      <c r="I63" s="54">
        <v>-2.5446979069000002</v>
      </c>
      <c r="J63" s="54">
        <v>-2.1837408447</v>
      </c>
      <c r="K63" s="54">
        <v>-2.8356803093999998</v>
      </c>
      <c r="L63" s="54">
        <v>-3.2912494301000002</v>
      </c>
      <c r="M63" s="54">
        <v>-2.1466656135000002</v>
      </c>
      <c r="N63" s="54">
        <v>-2.4308880127000001</v>
      </c>
      <c r="O63" s="54">
        <v>-1.8327044349999999</v>
      </c>
      <c r="P63" s="54">
        <v>-1.0935934837000001</v>
      </c>
      <c r="Q63" s="54">
        <v>-5.3423367808000002</v>
      </c>
      <c r="R63" s="54">
        <v>-19.513084066000001</v>
      </c>
      <c r="S63" s="54">
        <v>-15.99376554</v>
      </c>
      <c r="T63" s="54">
        <v>-9.7801130652000001</v>
      </c>
      <c r="U63" s="54">
        <v>-5.8975238633</v>
      </c>
      <c r="V63" s="54">
        <v>-5.2816019272999997</v>
      </c>
      <c r="W63" s="54">
        <v>-4.7107991583000004</v>
      </c>
      <c r="X63" s="54">
        <v>-3.0553270174999998</v>
      </c>
      <c r="Y63" s="54">
        <v>-3.3221699651000001</v>
      </c>
      <c r="Z63" s="54">
        <v>-2.7291706589000002</v>
      </c>
      <c r="AA63" s="54">
        <v>-1.4172250776999999</v>
      </c>
      <c r="AB63" s="54">
        <v>-5.6545190254</v>
      </c>
      <c r="AC63" s="54">
        <v>1.8924523874000001</v>
      </c>
      <c r="AD63" s="54">
        <v>20.819818344000002</v>
      </c>
      <c r="AE63" s="54">
        <v>17.004000574999999</v>
      </c>
      <c r="AF63" s="54">
        <v>8.5048242583999993</v>
      </c>
      <c r="AG63" s="54">
        <v>5.8196763498999999</v>
      </c>
      <c r="AH63" s="54">
        <v>4.0330387549999998</v>
      </c>
      <c r="AI63" s="54">
        <v>3.1352323000000002</v>
      </c>
      <c r="AJ63" s="54">
        <v>3.7253093746000001</v>
      </c>
      <c r="AK63" s="54">
        <v>3.9962843709000002</v>
      </c>
      <c r="AL63" s="54">
        <v>3.2889211467999999</v>
      </c>
      <c r="AM63" s="54">
        <v>1.5893787086</v>
      </c>
      <c r="AN63" s="54">
        <v>7.1666545490000004</v>
      </c>
      <c r="AO63" s="54">
        <v>4.7852751826000004</v>
      </c>
      <c r="AP63" s="54">
        <v>4.7710897760000002</v>
      </c>
      <c r="AQ63" s="54">
        <v>3.2540541314999998</v>
      </c>
      <c r="AR63" s="54">
        <v>2.8500029689000002</v>
      </c>
      <c r="AS63" s="54">
        <v>2.0729830264000002</v>
      </c>
      <c r="AT63" s="54">
        <v>2.6557159318000001</v>
      </c>
      <c r="AU63" s="54">
        <v>3.8149933024</v>
      </c>
      <c r="AV63" s="54">
        <v>2.5101513846999999</v>
      </c>
      <c r="AW63" s="54">
        <v>0.83690952665999996</v>
      </c>
      <c r="AX63" s="54">
        <v>-1.3090135218000001</v>
      </c>
      <c r="AY63" s="54">
        <v>0.80719082248999996</v>
      </c>
      <c r="AZ63" s="54">
        <v>-5.3077708958999999E-2</v>
      </c>
      <c r="BA63" s="54">
        <v>-1.4955841312</v>
      </c>
      <c r="BB63" s="54">
        <v>-0.70656293202999998</v>
      </c>
      <c r="BC63" s="54">
        <v>-0.26114630737</v>
      </c>
      <c r="BD63" s="54">
        <v>-0.44902194738000001</v>
      </c>
      <c r="BE63" s="238">
        <v>-1.093189</v>
      </c>
      <c r="BF63" s="238">
        <v>-1.4105909999999999</v>
      </c>
      <c r="BG63" s="238">
        <v>-1.6521349999999999</v>
      </c>
      <c r="BH63" s="238">
        <v>-1.6495690000000001</v>
      </c>
      <c r="BI63" s="238">
        <v>-0.88551740000000001</v>
      </c>
      <c r="BJ63" s="238">
        <v>1.319755</v>
      </c>
      <c r="BK63" s="238">
        <v>-0.22947899999999999</v>
      </c>
      <c r="BL63" s="238">
        <v>-0.50101370000000001</v>
      </c>
      <c r="BM63" s="238">
        <v>0.23577629999999999</v>
      </c>
      <c r="BN63" s="238">
        <v>-0.68185689999999999</v>
      </c>
      <c r="BO63" s="238">
        <v>-0.70354410000000001</v>
      </c>
      <c r="BP63" s="238">
        <v>8.2384000000000005E-4</v>
      </c>
      <c r="BQ63" s="238">
        <v>0.56677699999999998</v>
      </c>
      <c r="BR63" s="238">
        <v>0.82691199999999998</v>
      </c>
      <c r="BS63" s="238">
        <v>1.0185550000000001</v>
      </c>
      <c r="BT63" s="238">
        <v>1.0665659999999999</v>
      </c>
      <c r="BU63" s="238">
        <v>1.176051</v>
      </c>
      <c r="BV63" s="238">
        <v>1.2724249999999999</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237"/>
      <c r="BF64" s="237"/>
      <c r="BG64" s="237"/>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772</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237"/>
      <c r="BF65" s="237"/>
      <c r="BG65" s="237"/>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237"/>
      <c r="BF66" s="237"/>
      <c r="BG66" s="237"/>
      <c r="BH66" s="237"/>
      <c r="BI66" s="237"/>
      <c r="BJ66" s="237"/>
      <c r="BK66" s="237"/>
      <c r="BL66" s="237"/>
      <c r="BM66" s="237"/>
      <c r="BN66" s="237"/>
      <c r="BO66" s="237"/>
      <c r="BP66" s="237"/>
      <c r="BQ66" s="237"/>
      <c r="BR66" s="237"/>
      <c r="BS66" s="237"/>
      <c r="BT66" s="237"/>
      <c r="BU66" s="237"/>
      <c r="BV66" s="237"/>
    </row>
    <row r="67" spans="1:74" ht="11.15" customHeight="1" x14ac:dyDescent="0.25">
      <c r="A67" s="24" t="s">
        <v>543</v>
      </c>
      <c r="B67" s="29" t="s">
        <v>773</v>
      </c>
      <c r="C67" s="190">
        <v>861.27031757999998</v>
      </c>
      <c r="D67" s="190">
        <v>721.24273917000005</v>
      </c>
      <c r="E67" s="190">
        <v>633.78409957999997</v>
      </c>
      <c r="F67" s="190">
        <v>288.69067720999999</v>
      </c>
      <c r="G67" s="190">
        <v>158.59472043</v>
      </c>
      <c r="H67" s="190">
        <v>34.104024969999998</v>
      </c>
      <c r="I67" s="190">
        <v>5.2585681929000003</v>
      </c>
      <c r="J67" s="190">
        <v>10.170616079</v>
      </c>
      <c r="K67" s="190">
        <v>41.218647615999998</v>
      </c>
      <c r="L67" s="190">
        <v>254.60890083999999</v>
      </c>
      <c r="M67" s="190">
        <v>591.01053301000002</v>
      </c>
      <c r="N67" s="190">
        <v>717.33404689999998</v>
      </c>
      <c r="O67" s="190">
        <v>741.10194263000005</v>
      </c>
      <c r="P67" s="190">
        <v>653.30968595000002</v>
      </c>
      <c r="Q67" s="190">
        <v>485.20179128000001</v>
      </c>
      <c r="R67" s="190">
        <v>359.73115639999997</v>
      </c>
      <c r="S67" s="190">
        <v>156.94777504000001</v>
      </c>
      <c r="T67" s="190">
        <v>25.441229937999999</v>
      </c>
      <c r="U67" s="190">
        <v>4.6570761887999996</v>
      </c>
      <c r="V67" s="190">
        <v>7.2229600250999999</v>
      </c>
      <c r="W67" s="190">
        <v>58.244647596</v>
      </c>
      <c r="X67" s="190">
        <v>248.19635668999999</v>
      </c>
      <c r="Y67" s="190">
        <v>422.77985837</v>
      </c>
      <c r="Z67" s="190">
        <v>751.45854978</v>
      </c>
      <c r="AA67" s="190">
        <v>804.65600477999999</v>
      </c>
      <c r="AB67" s="190">
        <v>793.98062093999999</v>
      </c>
      <c r="AC67" s="190">
        <v>508.33226384</v>
      </c>
      <c r="AD67" s="190">
        <v>308.25896627999998</v>
      </c>
      <c r="AE67" s="190">
        <v>151.07350840000001</v>
      </c>
      <c r="AF67" s="190">
        <v>12.329232012</v>
      </c>
      <c r="AG67" s="190">
        <v>4.5606579499000004</v>
      </c>
      <c r="AH67" s="190">
        <v>5.9708593013</v>
      </c>
      <c r="AI67" s="190">
        <v>40.033842888000002</v>
      </c>
      <c r="AJ67" s="190">
        <v>179.99586002999999</v>
      </c>
      <c r="AK67" s="190">
        <v>509.44473485999998</v>
      </c>
      <c r="AL67" s="190">
        <v>615.73422620999997</v>
      </c>
      <c r="AM67" s="190">
        <v>912.46408775999998</v>
      </c>
      <c r="AN67" s="190">
        <v>709.85462586999995</v>
      </c>
      <c r="AO67" s="190">
        <v>523.78134661000001</v>
      </c>
      <c r="AP67" s="190">
        <v>341.59008245000001</v>
      </c>
      <c r="AQ67" s="190">
        <v>122.54372997999999</v>
      </c>
      <c r="AR67" s="190">
        <v>25.988173246999999</v>
      </c>
      <c r="AS67" s="190">
        <v>3.6254760221</v>
      </c>
      <c r="AT67" s="190">
        <v>5.8549712389000002</v>
      </c>
      <c r="AU67" s="190">
        <v>44.239369144000001</v>
      </c>
      <c r="AV67" s="190">
        <v>256.58812033999999</v>
      </c>
      <c r="AW67" s="190">
        <v>512.78792524999994</v>
      </c>
      <c r="AX67" s="190">
        <v>782.77110849999997</v>
      </c>
      <c r="AY67" s="190">
        <v>714.88445489000003</v>
      </c>
      <c r="AZ67" s="190">
        <v>621.09411122999995</v>
      </c>
      <c r="BA67" s="190">
        <v>585.49419114</v>
      </c>
      <c r="BB67" s="190">
        <v>296.32955948</v>
      </c>
      <c r="BC67" s="190">
        <v>144.22626707000001</v>
      </c>
      <c r="BD67" s="190">
        <v>41.801570843</v>
      </c>
      <c r="BE67" s="242">
        <v>5.2198744473999996</v>
      </c>
      <c r="BF67" s="242">
        <v>11.32724674</v>
      </c>
      <c r="BG67" s="242">
        <v>56.299429666999998</v>
      </c>
      <c r="BH67" s="242">
        <v>241.90130533999999</v>
      </c>
      <c r="BI67" s="242">
        <v>489.45226385000001</v>
      </c>
      <c r="BJ67" s="242">
        <v>729.60297272000003</v>
      </c>
      <c r="BK67" s="242">
        <v>809.09149242000001</v>
      </c>
      <c r="BL67" s="242">
        <v>658.57942032999995</v>
      </c>
      <c r="BM67" s="242">
        <v>536.93004284000006</v>
      </c>
      <c r="BN67" s="242">
        <v>303.7319306</v>
      </c>
      <c r="BO67" s="242">
        <v>136.83699738999999</v>
      </c>
      <c r="BP67" s="242">
        <v>31.313053431</v>
      </c>
      <c r="BQ67" s="242">
        <v>7.3479272710999997</v>
      </c>
      <c r="BR67" s="242">
        <v>11.288753055999999</v>
      </c>
      <c r="BS67" s="242">
        <v>56.060532172999999</v>
      </c>
      <c r="BT67" s="242">
        <v>240.75359402000001</v>
      </c>
      <c r="BU67" s="242">
        <v>487.23932711999998</v>
      </c>
      <c r="BV67" s="242">
        <v>726.36163968000005</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237"/>
      <c r="BF68" s="237"/>
      <c r="BG68" s="237"/>
      <c r="BH68" s="237"/>
      <c r="BI68" s="237"/>
      <c r="BJ68" s="237"/>
      <c r="BK68" s="237"/>
      <c r="BL68" s="237"/>
      <c r="BM68" s="237"/>
      <c r="BN68" s="237"/>
      <c r="BO68" s="237"/>
      <c r="BP68" s="237"/>
      <c r="BQ68" s="237"/>
      <c r="BR68" s="237"/>
      <c r="BS68" s="237"/>
      <c r="BT68" s="237"/>
      <c r="BU68" s="237"/>
      <c r="BV68" s="237"/>
    </row>
    <row r="69" spans="1:74" ht="11.15" customHeight="1" x14ac:dyDescent="0.25">
      <c r="A69" s="24" t="s">
        <v>550</v>
      </c>
      <c r="B69" s="30" t="s">
        <v>3</v>
      </c>
      <c r="C69" s="213">
        <v>8.9144894639000007</v>
      </c>
      <c r="D69" s="213">
        <v>17.933274304000001</v>
      </c>
      <c r="E69" s="213">
        <v>18.159793876999998</v>
      </c>
      <c r="F69" s="213">
        <v>41.541290812</v>
      </c>
      <c r="G69" s="213">
        <v>128.59025964</v>
      </c>
      <c r="H69" s="213">
        <v>226.44062578</v>
      </c>
      <c r="I69" s="213">
        <v>372.89357271</v>
      </c>
      <c r="J69" s="213">
        <v>335.39474042000001</v>
      </c>
      <c r="K69" s="213">
        <v>241.70618193999999</v>
      </c>
      <c r="L69" s="213">
        <v>74.547790745</v>
      </c>
      <c r="M69" s="213">
        <v>15.934501523</v>
      </c>
      <c r="N69" s="213">
        <v>13.494495712999999</v>
      </c>
      <c r="O69" s="213">
        <v>15.074575816999999</v>
      </c>
      <c r="P69" s="213">
        <v>12.444076093</v>
      </c>
      <c r="Q69" s="213">
        <v>42.434318197000003</v>
      </c>
      <c r="R69" s="213">
        <v>42.244939791</v>
      </c>
      <c r="S69" s="213">
        <v>105.18496702</v>
      </c>
      <c r="T69" s="213">
        <v>246.34604156</v>
      </c>
      <c r="U69" s="213">
        <v>397.51327316999999</v>
      </c>
      <c r="V69" s="213">
        <v>356.42037372999999</v>
      </c>
      <c r="W69" s="213">
        <v>180.55449242</v>
      </c>
      <c r="X69" s="213">
        <v>82.085980320999994</v>
      </c>
      <c r="Y69" s="213">
        <v>31.716281575</v>
      </c>
      <c r="Z69" s="213">
        <v>6.8869986407999999</v>
      </c>
      <c r="AA69" s="213">
        <v>9.7552211870000001</v>
      </c>
      <c r="AB69" s="213">
        <v>12.056969129000001</v>
      </c>
      <c r="AC69" s="213">
        <v>28.020952163</v>
      </c>
      <c r="AD69" s="213">
        <v>36.149765606000003</v>
      </c>
      <c r="AE69" s="213">
        <v>100.461552</v>
      </c>
      <c r="AF69" s="213">
        <v>273.89820623999998</v>
      </c>
      <c r="AG69" s="213">
        <v>346.83362018000003</v>
      </c>
      <c r="AH69" s="213">
        <v>357.32434942999998</v>
      </c>
      <c r="AI69" s="213">
        <v>199.94210047000001</v>
      </c>
      <c r="AJ69" s="213">
        <v>84.065209100999994</v>
      </c>
      <c r="AK69" s="213">
        <v>17.991962337</v>
      </c>
      <c r="AL69" s="213">
        <v>25.533071149000001</v>
      </c>
      <c r="AM69" s="213">
        <v>8.7191490220999999</v>
      </c>
      <c r="AN69" s="213">
        <v>11.072034149</v>
      </c>
      <c r="AO69" s="213">
        <v>27.049939266999999</v>
      </c>
      <c r="AP69" s="213">
        <v>48.759673823999997</v>
      </c>
      <c r="AQ69" s="213">
        <v>147.45570282</v>
      </c>
      <c r="AR69" s="213">
        <v>270.68738987</v>
      </c>
      <c r="AS69" s="213">
        <v>392.75799262999999</v>
      </c>
      <c r="AT69" s="213">
        <v>358.52022678999998</v>
      </c>
      <c r="AU69" s="213">
        <v>200.07454767999999</v>
      </c>
      <c r="AV69" s="213">
        <v>55.152713390999999</v>
      </c>
      <c r="AW69" s="213">
        <v>23.143490224000001</v>
      </c>
      <c r="AX69" s="213">
        <v>10.829334697</v>
      </c>
      <c r="AY69" s="213">
        <v>16.886635558999998</v>
      </c>
      <c r="AZ69" s="213">
        <v>19.867792658999999</v>
      </c>
      <c r="BA69" s="213">
        <v>31.661030093000001</v>
      </c>
      <c r="BB69" s="213">
        <v>43.85796036</v>
      </c>
      <c r="BC69" s="213">
        <v>109.91504071</v>
      </c>
      <c r="BD69" s="213">
        <v>198.75125396999999</v>
      </c>
      <c r="BE69" s="244">
        <v>366.05901471999999</v>
      </c>
      <c r="BF69" s="244">
        <v>362.43540680000001</v>
      </c>
      <c r="BG69" s="244">
        <v>203.92539059000001</v>
      </c>
      <c r="BH69" s="244">
        <v>70.881069427</v>
      </c>
      <c r="BI69" s="244">
        <v>21.244375497</v>
      </c>
      <c r="BJ69" s="244">
        <v>11.505084093000001</v>
      </c>
      <c r="BK69" s="244">
        <v>11.089175615</v>
      </c>
      <c r="BL69" s="244">
        <v>12.597303329000001</v>
      </c>
      <c r="BM69" s="244">
        <v>26.217628158</v>
      </c>
      <c r="BN69" s="244">
        <v>43.976417566000002</v>
      </c>
      <c r="BO69" s="244">
        <v>131.98894089000001</v>
      </c>
      <c r="BP69" s="244">
        <v>268.13893585</v>
      </c>
      <c r="BQ69" s="244">
        <v>396.90278000000001</v>
      </c>
      <c r="BR69" s="244">
        <v>365.39755592</v>
      </c>
      <c r="BS69" s="244">
        <v>205.75392711999999</v>
      </c>
      <c r="BT69" s="244">
        <v>71.629783602000003</v>
      </c>
      <c r="BU69" s="244">
        <v>21.484436349999999</v>
      </c>
      <c r="BV69" s="244">
        <v>11.63032372</v>
      </c>
    </row>
    <row r="70" spans="1:74" s="318" customFormat="1" ht="12" customHeight="1" x14ac:dyDescent="0.25">
      <c r="A70" s="317"/>
      <c r="B70" s="609" t="s">
        <v>791</v>
      </c>
      <c r="C70" s="632"/>
      <c r="D70" s="632"/>
      <c r="E70" s="632"/>
      <c r="F70" s="632"/>
      <c r="G70" s="632"/>
      <c r="H70" s="632"/>
      <c r="I70" s="632"/>
      <c r="J70" s="632"/>
      <c r="K70" s="632"/>
      <c r="L70" s="632"/>
      <c r="M70" s="632"/>
      <c r="N70" s="632"/>
      <c r="O70" s="632"/>
      <c r="P70" s="632"/>
      <c r="Q70" s="611"/>
      <c r="AY70" s="369"/>
      <c r="AZ70" s="369"/>
      <c r="BA70" s="369"/>
      <c r="BB70" s="369"/>
      <c r="BC70" s="369"/>
      <c r="BD70" s="453"/>
      <c r="BE70" s="453"/>
      <c r="BF70" s="453"/>
      <c r="BG70" s="369"/>
      <c r="BH70" s="369"/>
      <c r="BI70" s="369"/>
      <c r="BJ70" s="369"/>
    </row>
    <row r="71" spans="1:74" s="318" customFormat="1" ht="12" customHeight="1" x14ac:dyDescent="0.25">
      <c r="A71" s="317"/>
      <c r="B71" s="609" t="s">
        <v>792</v>
      </c>
      <c r="C71" s="610"/>
      <c r="D71" s="610"/>
      <c r="E71" s="610"/>
      <c r="F71" s="610"/>
      <c r="G71" s="610"/>
      <c r="H71" s="610"/>
      <c r="I71" s="610"/>
      <c r="J71" s="610"/>
      <c r="K71" s="610"/>
      <c r="L71" s="610"/>
      <c r="M71" s="610"/>
      <c r="N71" s="610"/>
      <c r="O71" s="610"/>
      <c r="P71" s="610"/>
      <c r="Q71" s="611"/>
      <c r="AY71" s="369"/>
      <c r="AZ71" s="369"/>
      <c r="BA71" s="369"/>
      <c r="BB71" s="369"/>
      <c r="BC71" s="369"/>
      <c r="BD71" s="453"/>
      <c r="BE71" s="453"/>
      <c r="BF71" s="453"/>
      <c r="BG71" s="369"/>
      <c r="BH71" s="369"/>
      <c r="BI71" s="369"/>
      <c r="BJ71" s="369"/>
    </row>
    <row r="72" spans="1:74" s="318" customFormat="1" ht="12" customHeight="1" x14ac:dyDescent="0.25">
      <c r="A72" s="317"/>
      <c r="B72" s="609" t="s">
        <v>793</v>
      </c>
      <c r="C72" s="610"/>
      <c r="D72" s="610"/>
      <c r="E72" s="610"/>
      <c r="F72" s="610"/>
      <c r="G72" s="610"/>
      <c r="H72" s="610"/>
      <c r="I72" s="610"/>
      <c r="J72" s="610"/>
      <c r="K72" s="610"/>
      <c r="L72" s="610"/>
      <c r="M72" s="610"/>
      <c r="N72" s="610"/>
      <c r="O72" s="610"/>
      <c r="P72" s="610"/>
      <c r="Q72" s="611"/>
      <c r="AY72" s="369"/>
      <c r="AZ72" s="369"/>
      <c r="BA72" s="369"/>
      <c r="BB72" s="369"/>
      <c r="BC72" s="369"/>
      <c r="BD72" s="453"/>
      <c r="BE72" s="453"/>
      <c r="BF72" s="453"/>
      <c r="BG72" s="369"/>
      <c r="BH72" s="369"/>
      <c r="BI72" s="369"/>
      <c r="BJ72" s="369"/>
    </row>
    <row r="73" spans="1:74" s="318" customFormat="1" ht="12" customHeight="1" x14ac:dyDescent="0.25">
      <c r="A73" s="317"/>
      <c r="B73" s="609" t="s">
        <v>804</v>
      </c>
      <c r="C73" s="611"/>
      <c r="D73" s="611"/>
      <c r="E73" s="611"/>
      <c r="F73" s="611"/>
      <c r="G73" s="611"/>
      <c r="H73" s="611"/>
      <c r="I73" s="611"/>
      <c r="J73" s="611"/>
      <c r="K73" s="611"/>
      <c r="L73" s="611"/>
      <c r="M73" s="611"/>
      <c r="N73" s="611"/>
      <c r="O73" s="611"/>
      <c r="P73" s="611"/>
      <c r="Q73" s="611"/>
      <c r="AY73" s="369"/>
      <c r="AZ73" s="369"/>
      <c r="BA73" s="369"/>
      <c r="BB73" s="369"/>
      <c r="BC73" s="369"/>
      <c r="BD73" s="453"/>
      <c r="BE73" s="453"/>
      <c r="BF73" s="453"/>
      <c r="BG73" s="369"/>
      <c r="BH73" s="369"/>
      <c r="BI73" s="369"/>
      <c r="BJ73" s="369"/>
    </row>
    <row r="74" spans="1:74" s="318" customFormat="1" ht="12" customHeight="1" x14ac:dyDescent="0.25">
      <c r="A74" s="317"/>
      <c r="B74" s="609" t="s">
        <v>807</v>
      </c>
      <c r="C74" s="610"/>
      <c r="D74" s="610"/>
      <c r="E74" s="610"/>
      <c r="F74" s="610"/>
      <c r="G74" s="610"/>
      <c r="H74" s="610"/>
      <c r="I74" s="610"/>
      <c r="J74" s="610"/>
      <c r="K74" s="610"/>
      <c r="L74" s="610"/>
      <c r="M74" s="610"/>
      <c r="N74" s="610"/>
      <c r="O74" s="610"/>
      <c r="P74" s="610"/>
      <c r="Q74" s="611"/>
      <c r="AY74" s="369"/>
      <c r="AZ74" s="369"/>
      <c r="BA74" s="369"/>
      <c r="BB74" s="369"/>
      <c r="BC74" s="369"/>
      <c r="BD74" s="453"/>
      <c r="BE74" s="453"/>
      <c r="BF74" s="453"/>
      <c r="BG74" s="369"/>
      <c r="BH74" s="369"/>
      <c r="BI74" s="369"/>
      <c r="BJ74" s="369"/>
    </row>
    <row r="75" spans="1:74" s="318" customFormat="1" ht="12" customHeight="1" x14ac:dyDescent="0.25">
      <c r="A75" s="317"/>
      <c r="B75" s="612" t="s">
        <v>808</v>
      </c>
      <c r="C75" s="611"/>
      <c r="D75" s="611"/>
      <c r="E75" s="611"/>
      <c r="F75" s="611"/>
      <c r="G75" s="611"/>
      <c r="H75" s="611"/>
      <c r="I75" s="611"/>
      <c r="J75" s="611"/>
      <c r="K75" s="611"/>
      <c r="L75" s="611"/>
      <c r="M75" s="611"/>
      <c r="N75" s="611"/>
      <c r="O75" s="611"/>
      <c r="P75" s="611"/>
      <c r="Q75" s="611"/>
      <c r="AY75" s="369"/>
      <c r="AZ75" s="369"/>
      <c r="BA75" s="369"/>
      <c r="BB75" s="369"/>
      <c r="BC75" s="369"/>
      <c r="BD75" s="453"/>
      <c r="BE75" s="453"/>
      <c r="BF75" s="453"/>
      <c r="BG75" s="369"/>
      <c r="BH75" s="369"/>
      <c r="BI75" s="369"/>
      <c r="BJ75" s="369"/>
    </row>
    <row r="76" spans="1:74" s="318" customFormat="1" ht="12" customHeight="1" x14ac:dyDescent="0.25">
      <c r="A76" s="317"/>
      <c r="B76" s="613" t="s">
        <v>809</v>
      </c>
      <c r="C76" s="614"/>
      <c r="D76" s="614"/>
      <c r="E76" s="614"/>
      <c r="F76" s="614"/>
      <c r="G76" s="614"/>
      <c r="H76" s="614"/>
      <c r="I76" s="614"/>
      <c r="J76" s="614"/>
      <c r="K76" s="614"/>
      <c r="L76" s="614"/>
      <c r="M76" s="614"/>
      <c r="N76" s="614"/>
      <c r="O76" s="614"/>
      <c r="P76" s="614"/>
      <c r="Q76" s="608"/>
      <c r="AY76" s="369"/>
      <c r="AZ76" s="369"/>
      <c r="BA76" s="369"/>
      <c r="BB76" s="369"/>
      <c r="BC76" s="369"/>
      <c r="BD76" s="453"/>
      <c r="BE76" s="453"/>
      <c r="BF76" s="453"/>
      <c r="BG76" s="369"/>
      <c r="BH76" s="369"/>
      <c r="BI76" s="369"/>
      <c r="BJ76" s="369"/>
    </row>
    <row r="77" spans="1:74" s="318" customFormat="1" ht="12" customHeight="1" x14ac:dyDescent="0.25">
      <c r="A77" s="317"/>
      <c r="B77" s="629" t="s">
        <v>790</v>
      </c>
      <c r="C77" s="630"/>
      <c r="D77" s="630"/>
      <c r="E77" s="630"/>
      <c r="F77" s="630"/>
      <c r="G77" s="630"/>
      <c r="H77" s="630"/>
      <c r="I77" s="630"/>
      <c r="J77" s="630"/>
      <c r="K77" s="630"/>
      <c r="L77" s="630"/>
      <c r="M77" s="630"/>
      <c r="N77" s="630"/>
      <c r="O77" s="630"/>
      <c r="P77" s="630"/>
      <c r="Q77" s="630"/>
      <c r="AY77" s="369"/>
      <c r="AZ77" s="369"/>
      <c r="BA77" s="369"/>
      <c r="BB77" s="369"/>
      <c r="BC77" s="369"/>
      <c r="BD77" s="453"/>
      <c r="BE77" s="453"/>
      <c r="BF77" s="453"/>
      <c r="BG77" s="369"/>
      <c r="BH77" s="369"/>
      <c r="BI77" s="369"/>
      <c r="BJ77" s="369"/>
    </row>
    <row r="78" spans="1:74" s="318" customFormat="1" ht="12" customHeight="1" x14ac:dyDescent="0.25">
      <c r="A78" s="317"/>
      <c r="B78" s="620" t="str">
        <f>"Notes: "&amp;"EIA completed modeling and analysis for this report on " &amp;Dates!D2&amp;"."</f>
        <v>Notes: EIA completed modeling and analysis for this report on Tuesday July 6, 2023.</v>
      </c>
      <c r="C78" s="621"/>
      <c r="D78" s="621"/>
      <c r="E78" s="621"/>
      <c r="F78" s="621"/>
      <c r="G78" s="621"/>
      <c r="H78" s="621"/>
      <c r="I78" s="621"/>
      <c r="J78" s="621"/>
      <c r="K78" s="621"/>
      <c r="L78" s="621"/>
      <c r="M78" s="621"/>
      <c r="N78" s="621"/>
      <c r="O78" s="621"/>
      <c r="P78" s="621"/>
      <c r="Q78" s="621"/>
      <c r="AY78" s="369"/>
      <c r="AZ78" s="369"/>
      <c r="BA78" s="369"/>
      <c r="BB78" s="369"/>
      <c r="BC78" s="369"/>
      <c r="BD78" s="453"/>
      <c r="BE78" s="453"/>
      <c r="BF78" s="453"/>
      <c r="BG78" s="369"/>
      <c r="BH78" s="369"/>
      <c r="BI78" s="369"/>
      <c r="BJ78" s="369"/>
    </row>
    <row r="79" spans="1:74" s="318" customFormat="1" ht="12" customHeight="1" x14ac:dyDescent="0.25">
      <c r="A79" s="317"/>
      <c r="B79" s="622" t="s">
        <v>338</v>
      </c>
      <c r="C79" s="621"/>
      <c r="D79" s="621"/>
      <c r="E79" s="621"/>
      <c r="F79" s="621"/>
      <c r="G79" s="621"/>
      <c r="H79" s="621"/>
      <c r="I79" s="621"/>
      <c r="J79" s="621"/>
      <c r="K79" s="621"/>
      <c r="L79" s="621"/>
      <c r="M79" s="621"/>
      <c r="N79" s="621"/>
      <c r="O79" s="621"/>
      <c r="P79" s="621"/>
      <c r="Q79" s="621"/>
      <c r="AY79" s="369"/>
      <c r="AZ79" s="369"/>
      <c r="BA79" s="369"/>
      <c r="BB79" s="369"/>
      <c r="BC79" s="369"/>
      <c r="BD79" s="453"/>
      <c r="BE79" s="453"/>
      <c r="BF79" s="453"/>
      <c r="BG79" s="369"/>
      <c r="BH79" s="369"/>
      <c r="BI79" s="369"/>
      <c r="BJ79" s="369"/>
    </row>
    <row r="80" spans="1:74" s="318" customFormat="1" ht="12" customHeight="1" x14ac:dyDescent="0.25">
      <c r="A80" s="317"/>
      <c r="B80" s="631" t="s">
        <v>124</v>
      </c>
      <c r="C80" s="630"/>
      <c r="D80" s="630"/>
      <c r="E80" s="630"/>
      <c r="F80" s="630"/>
      <c r="G80" s="630"/>
      <c r="H80" s="630"/>
      <c r="I80" s="630"/>
      <c r="J80" s="630"/>
      <c r="K80" s="630"/>
      <c r="L80" s="630"/>
      <c r="M80" s="630"/>
      <c r="N80" s="630"/>
      <c r="O80" s="630"/>
      <c r="P80" s="630"/>
      <c r="Q80" s="630"/>
      <c r="AY80" s="369"/>
      <c r="AZ80" s="369"/>
      <c r="BA80" s="369"/>
      <c r="BB80" s="369"/>
      <c r="BC80" s="369"/>
      <c r="BD80" s="453"/>
      <c r="BE80" s="453"/>
      <c r="BF80" s="453"/>
      <c r="BG80" s="369"/>
      <c r="BH80" s="369"/>
      <c r="BI80" s="369"/>
      <c r="BJ80" s="369"/>
    </row>
    <row r="81" spans="1:74" s="318" customFormat="1" ht="12" customHeight="1" x14ac:dyDescent="0.25">
      <c r="A81" s="317"/>
      <c r="B81" s="615" t="s">
        <v>810</v>
      </c>
      <c r="C81" s="614"/>
      <c r="D81" s="614"/>
      <c r="E81" s="614"/>
      <c r="F81" s="614"/>
      <c r="G81" s="614"/>
      <c r="H81" s="614"/>
      <c r="I81" s="614"/>
      <c r="J81" s="614"/>
      <c r="K81" s="614"/>
      <c r="L81" s="614"/>
      <c r="M81" s="614"/>
      <c r="N81" s="614"/>
      <c r="O81" s="614"/>
      <c r="P81" s="614"/>
      <c r="Q81" s="608"/>
      <c r="AY81" s="369"/>
      <c r="AZ81" s="369"/>
      <c r="BA81" s="369"/>
      <c r="BB81" s="369"/>
      <c r="BC81" s="369"/>
      <c r="BD81" s="453"/>
      <c r="BE81" s="453"/>
      <c r="BF81" s="453"/>
      <c r="BG81" s="369"/>
      <c r="BH81" s="369"/>
      <c r="BI81" s="369"/>
      <c r="BJ81" s="369"/>
    </row>
    <row r="82" spans="1:74" s="318" customFormat="1" ht="12" customHeight="1" x14ac:dyDescent="0.25">
      <c r="A82" s="317"/>
      <c r="B82" s="616" t="s">
        <v>811</v>
      </c>
      <c r="C82" s="608"/>
      <c r="D82" s="608"/>
      <c r="E82" s="608"/>
      <c r="F82" s="608"/>
      <c r="G82" s="608"/>
      <c r="H82" s="608"/>
      <c r="I82" s="608"/>
      <c r="J82" s="608"/>
      <c r="K82" s="608"/>
      <c r="L82" s="608"/>
      <c r="M82" s="608"/>
      <c r="N82" s="608"/>
      <c r="O82" s="608"/>
      <c r="P82" s="608"/>
      <c r="Q82" s="608"/>
      <c r="AY82" s="369"/>
      <c r="AZ82" s="369"/>
      <c r="BA82" s="369"/>
      <c r="BB82" s="369"/>
      <c r="BC82" s="369"/>
      <c r="BD82" s="453"/>
      <c r="BE82" s="453"/>
      <c r="BF82" s="453"/>
      <c r="BG82" s="369"/>
      <c r="BH82" s="369"/>
      <c r="BI82" s="369"/>
      <c r="BJ82" s="369"/>
    </row>
    <row r="83" spans="1:74" s="318" customFormat="1" ht="12" customHeight="1" x14ac:dyDescent="0.25">
      <c r="A83" s="317"/>
      <c r="B83" s="616" t="s">
        <v>812</v>
      </c>
      <c r="C83" s="608"/>
      <c r="D83" s="608"/>
      <c r="E83" s="608"/>
      <c r="F83" s="608"/>
      <c r="G83" s="608"/>
      <c r="H83" s="608"/>
      <c r="I83" s="608"/>
      <c r="J83" s="608"/>
      <c r="K83" s="608"/>
      <c r="L83" s="608"/>
      <c r="M83" s="608"/>
      <c r="N83" s="608"/>
      <c r="O83" s="608"/>
      <c r="P83" s="608"/>
      <c r="Q83" s="608"/>
      <c r="AY83" s="369"/>
      <c r="AZ83" s="369"/>
      <c r="BA83" s="369"/>
      <c r="BB83" s="369"/>
      <c r="BC83" s="369"/>
      <c r="BD83" s="453"/>
      <c r="BE83" s="453"/>
      <c r="BF83" s="453"/>
      <c r="BG83" s="369"/>
      <c r="BH83" s="369"/>
      <c r="BI83" s="369"/>
      <c r="BJ83" s="369"/>
    </row>
    <row r="84" spans="1:74" s="318" customFormat="1" ht="12" customHeight="1" x14ac:dyDescent="0.25">
      <c r="A84" s="317"/>
      <c r="B84" s="623" t="s">
        <v>1420</v>
      </c>
      <c r="C84" s="608"/>
      <c r="D84" s="608"/>
      <c r="E84" s="608"/>
      <c r="F84" s="608"/>
      <c r="G84" s="608"/>
      <c r="H84" s="608"/>
      <c r="I84" s="608"/>
      <c r="J84" s="608"/>
      <c r="K84" s="608"/>
      <c r="L84" s="608"/>
      <c r="M84" s="608"/>
      <c r="N84" s="608"/>
      <c r="O84" s="608"/>
      <c r="P84" s="608"/>
      <c r="Q84" s="608"/>
      <c r="AY84" s="369"/>
      <c r="AZ84" s="369"/>
      <c r="BA84" s="369"/>
      <c r="BB84" s="369"/>
      <c r="BC84" s="369"/>
      <c r="BD84" s="453"/>
      <c r="BE84" s="453"/>
      <c r="BF84" s="453"/>
      <c r="BG84" s="369"/>
      <c r="BH84" s="369"/>
      <c r="BI84" s="369"/>
      <c r="BJ84" s="369"/>
    </row>
    <row r="85" spans="1:74" s="318" customFormat="1" ht="12" customHeight="1" x14ac:dyDescent="0.25">
      <c r="A85" s="317"/>
      <c r="B85" s="617" t="s">
        <v>813</v>
      </c>
      <c r="C85" s="618"/>
      <c r="D85" s="618"/>
      <c r="E85" s="618"/>
      <c r="F85" s="618"/>
      <c r="G85" s="618"/>
      <c r="H85" s="618"/>
      <c r="I85" s="618"/>
      <c r="J85" s="618"/>
      <c r="K85" s="618"/>
      <c r="L85" s="618"/>
      <c r="M85" s="618"/>
      <c r="N85" s="618"/>
      <c r="O85" s="618"/>
      <c r="P85" s="618"/>
      <c r="Q85" s="608"/>
      <c r="AY85" s="369"/>
      <c r="AZ85" s="369"/>
      <c r="BA85" s="369"/>
      <c r="BB85" s="369"/>
      <c r="BC85" s="369"/>
      <c r="BD85" s="453"/>
      <c r="BE85" s="453"/>
      <c r="BF85" s="453"/>
      <c r="BG85" s="369"/>
      <c r="BH85" s="369"/>
      <c r="BI85" s="369"/>
      <c r="BJ85" s="369"/>
    </row>
    <row r="86" spans="1:74" s="319" customFormat="1" ht="12" customHeight="1" x14ac:dyDescent="0.25">
      <c r="A86" s="317"/>
      <c r="B86" s="619" t="s">
        <v>1318</v>
      </c>
      <c r="C86" s="608"/>
      <c r="D86" s="608"/>
      <c r="E86" s="608"/>
      <c r="F86" s="608"/>
      <c r="G86" s="608"/>
      <c r="H86" s="608"/>
      <c r="I86" s="608"/>
      <c r="J86" s="608"/>
      <c r="K86" s="608"/>
      <c r="L86" s="608"/>
      <c r="M86" s="608"/>
      <c r="N86" s="608"/>
      <c r="O86" s="608"/>
      <c r="P86" s="608"/>
      <c r="Q86" s="608"/>
      <c r="AY86" s="370"/>
      <c r="AZ86" s="370"/>
      <c r="BA86" s="370"/>
      <c r="BB86" s="370"/>
      <c r="BC86" s="370"/>
      <c r="BD86" s="550"/>
      <c r="BE86" s="550"/>
      <c r="BF86" s="550"/>
      <c r="BG86" s="370"/>
      <c r="BH86" s="370"/>
      <c r="BI86" s="370"/>
      <c r="BJ86" s="370"/>
    </row>
    <row r="87" spans="1:74" s="319" customFormat="1" ht="12" customHeight="1" x14ac:dyDescent="0.25">
      <c r="A87" s="317"/>
      <c r="B87" s="607" t="s">
        <v>1423</v>
      </c>
      <c r="C87" s="608"/>
      <c r="D87" s="608"/>
      <c r="E87" s="608"/>
      <c r="F87" s="608"/>
      <c r="G87" s="608"/>
      <c r="H87" s="608"/>
      <c r="I87" s="608"/>
      <c r="J87" s="608"/>
      <c r="K87" s="608"/>
      <c r="L87" s="608"/>
      <c r="M87" s="608"/>
      <c r="N87" s="608"/>
      <c r="O87" s="608"/>
      <c r="P87" s="608"/>
      <c r="Q87" s="608"/>
      <c r="AY87" s="370"/>
      <c r="AZ87" s="370"/>
      <c r="BA87" s="370"/>
      <c r="BB87" s="370"/>
      <c r="BC87" s="370"/>
      <c r="BD87" s="550"/>
      <c r="BE87" s="550"/>
      <c r="BF87" s="550"/>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3"/>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2"/>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25" sqref="BE25"/>
    </sheetView>
  </sheetViews>
  <sheetFormatPr defaultColWidth="9.54296875" defaultRowHeight="10.5" x14ac:dyDescent="0.25"/>
  <cols>
    <col min="1" max="1" width="8.54296875" style="10" customWidth="1"/>
    <col min="2" max="2" width="40.1796875" style="10" customWidth="1"/>
    <col min="3" max="3" width="8.54296875" style="10" bestFit="1" customWidth="1"/>
    <col min="4" max="50" width="6.54296875" style="10" customWidth="1"/>
    <col min="51" max="55" width="6.54296875" style="302" customWidth="1"/>
    <col min="56" max="58" width="6.54296875" style="486" customWidth="1"/>
    <col min="59" max="62" width="6.54296875" style="302" customWidth="1"/>
    <col min="63" max="74" width="6.54296875" style="10" customWidth="1"/>
    <col min="75" max="16384" width="9.54296875" style="10"/>
  </cols>
  <sheetData>
    <row r="1" spans="1:74" ht="13.4" customHeight="1" x14ac:dyDescent="0.3">
      <c r="A1" s="633" t="s">
        <v>774</v>
      </c>
      <c r="B1" s="640" t="s">
        <v>961</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ht="12.5" x14ac:dyDescent="0.25">
      <c r="A2" s="634"/>
      <c r="B2" s="402" t="str">
        <f>"U.S. Energy Information Administration  |  Short-Term Energy Outlook  - "&amp;Dates!D1</f>
        <v>U.S. Energy Information Administration  |  Short-Term Energy Outlook  - July 2023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37"/>
      <c r="B5" s="38" t="s">
        <v>102</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7"/>
      <c r="BE5" s="487"/>
      <c r="BF5" s="487"/>
      <c r="BG5" s="487"/>
      <c r="BH5" s="487"/>
      <c r="BI5" s="487"/>
      <c r="BJ5" s="39"/>
      <c r="BK5" s="39"/>
      <c r="BL5" s="39"/>
      <c r="BM5" s="39"/>
      <c r="BN5" s="39"/>
      <c r="BO5" s="39"/>
      <c r="BP5" s="39"/>
      <c r="BQ5" s="39"/>
      <c r="BR5" s="39"/>
      <c r="BS5" s="39"/>
      <c r="BT5" s="39"/>
      <c r="BU5" s="39"/>
      <c r="BV5" s="39"/>
    </row>
    <row r="6" spans="1:74" ht="11.15" customHeight="1" x14ac:dyDescent="0.25">
      <c r="A6" s="40" t="s">
        <v>501</v>
      </c>
      <c r="B6" s="119" t="s">
        <v>451</v>
      </c>
      <c r="C6" s="170">
        <v>51.375999999999998</v>
      </c>
      <c r="D6" s="170">
        <v>54.954000000000001</v>
      </c>
      <c r="E6" s="170">
        <v>58.151000000000003</v>
      </c>
      <c r="F6" s="170">
        <v>63.862000000000002</v>
      </c>
      <c r="G6" s="170">
        <v>60.826999999999998</v>
      </c>
      <c r="H6" s="170">
        <v>54.656999999999996</v>
      </c>
      <c r="I6" s="170">
        <v>57.353999999999999</v>
      </c>
      <c r="J6" s="170">
        <v>54.805</v>
      </c>
      <c r="K6" s="170">
        <v>56.947000000000003</v>
      </c>
      <c r="L6" s="170">
        <v>53.963000000000001</v>
      </c>
      <c r="M6" s="170">
        <v>57.027000000000001</v>
      </c>
      <c r="N6" s="170">
        <v>59.877000000000002</v>
      </c>
      <c r="O6" s="170">
        <v>57.52</v>
      </c>
      <c r="P6" s="170">
        <v>50.54</v>
      </c>
      <c r="Q6" s="170">
        <v>29.21</v>
      </c>
      <c r="R6" s="170">
        <v>16.55</v>
      </c>
      <c r="S6" s="170">
        <v>28.56</v>
      </c>
      <c r="T6" s="170">
        <v>38.31</v>
      </c>
      <c r="U6" s="170">
        <v>40.71</v>
      </c>
      <c r="V6" s="170">
        <v>42.34</v>
      </c>
      <c r="W6" s="170">
        <v>39.630000000000003</v>
      </c>
      <c r="X6" s="170">
        <v>39.4</v>
      </c>
      <c r="Y6" s="170">
        <v>40.94</v>
      </c>
      <c r="Z6" s="170">
        <v>47.02</v>
      </c>
      <c r="AA6" s="170">
        <v>52</v>
      </c>
      <c r="AB6" s="170">
        <v>59.04</v>
      </c>
      <c r="AC6" s="170">
        <v>62.33</v>
      </c>
      <c r="AD6" s="170">
        <v>61.72</v>
      </c>
      <c r="AE6" s="170">
        <v>65.17</v>
      </c>
      <c r="AF6" s="170">
        <v>71.38</v>
      </c>
      <c r="AG6" s="170">
        <v>72.489999999999995</v>
      </c>
      <c r="AH6" s="170">
        <v>67.73</v>
      </c>
      <c r="AI6" s="170">
        <v>71.650000000000006</v>
      </c>
      <c r="AJ6" s="170">
        <v>81.48</v>
      </c>
      <c r="AK6" s="170">
        <v>79.150000000000006</v>
      </c>
      <c r="AL6" s="170">
        <v>71.709999999999994</v>
      </c>
      <c r="AM6" s="170">
        <v>83.22</v>
      </c>
      <c r="AN6" s="170">
        <v>91.64</v>
      </c>
      <c r="AO6" s="170">
        <v>108.5</v>
      </c>
      <c r="AP6" s="170">
        <v>101.78</v>
      </c>
      <c r="AQ6" s="170">
        <v>109.55</v>
      </c>
      <c r="AR6" s="170">
        <v>114.84</v>
      </c>
      <c r="AS6" s="170">
        <v>101.62</v>
      </c>
      <c r="AT6" s="170">
        <v>93.67</v>
      </c>
      <c r="AU6" s="170">
        <v>84.26</v>
      </c>
      <c r="AV6" s="170">
        <v>87.55</v>
      </c>
      <c r="AW6" s="170">
        <v>84.37</v>
      </c>
      <c r="AX6" s="170">
        <v>76.44</v>
      </c>
      <c r="AY6" s="170">
        <v>78.12</v>
      </c>
      <c r="AZ6" s="170">
        <v>76.83</v>
      </c>
      <c r="BA6" s="170">
        <v>73.28</v>
      </c>
      <c r="BB6" s="170">
        <v>79.45</v>
      </c>
      <c r="BC6" s="170">
        <v>71.58</v>
      </c>
      <c r="BD6" s="170">
        <v>70.25</v>
      </c>
      <c r="BE6" s="236">
        <v>73</v>
      </c>
      <c r="BF6" s="236">
        <v>73</v>
      </c>
      <c r="BG6" s="236">
        <v>74</v>
      </c>
      <c r="BH6" s="236">
        <v>74</v>
      </c>
      <c r="BI6" s="236">
        <v>75</v>
      </c>
      <c r="BJ6" s="236">
        <v>76</v>
      </c>
      <c r="BK6" s="236">
        <v>76</v>
      </c>
      <c r="BL6" s="236">
        <v>77</v>
      </c>
      <c r="BM6" s="236">
        <v>78</v>
      </c>
      <c r="BN6" s="236">
        <v>78</v>
      </c>
      <c r="BO6" s="236">
        <v>78</v>
      </c>
      <c r="BP6" s="236">
        <v>78</v>
      </c>
      <c r="BQ6" s="236">
        <v>79</v>
      </c>
      <c r="BR6" s="236">
        <v>79</v>
      </c>
      <c r="BS6" s="236">
        <v>79</v>
      </c>
      <c r="BT6" s="236">
        <v>80</v>
      </c>
      <c r="BU6" s="236">
        <v>80</v>
      </c>
      <c r="BV6" s="236">
        <v>80</v>
      </c>
    </row>
    <row r="7" spans="1:74" ht="11.15" customHeight="1" x14ac:dyDescent="0.25">
      <c r="A7" s="40" t="s">
        <v>91</v>
      </c>
      <c r="B7" s="119" t="s">
        <v>90</v>
      </c>
      <c r="C7" s="170">
        <v>59.41</v>
      </c>
      <c r="D7" s="170">
        <v>63.960999999999999</v>
      </c>
      <c r="E7" s="170">
        <v>66.138999999999996</v>
      </c>
      <c r="F7" s="170">
        <v>71.233000000000004</v>
      </c>
      <c r="G7" s="170">
        <v>71.317999999999998</v>
      </c>
      <c r="H7" s="170">
        <v>64.221000000000004</v>
      </c>
      <c r="I7" s="170">
        <v>63.918999999999997</v>
      </c>
      <c r="J7" s="170">
        <v>59.042000000000002</v>
      </c>
      <c r="K7" s="170">
        <v>62.826999999999998</v>
      </c>
      <c r="L7" s="170">
        <v>59.713000000000001</v>
      </c>
      <c r="M7" s="170">
        <v>63.212000000000003</v>
      </c>
      <c r="N7" s="170">
        <v>67.31</v>
      </c>
      <c r="O7" s="170">
        <v>63.65</v>
      </c>
      <c r="P7" s="170">
        <v>55.66</v>
      </c>
      <c r="Q7" s="170">
        <v>32.01</v>
      </c>
      <c r="R7" s="170">
        <v>18.38</v>
      </c>
      <c r="S7" s="170">
        <v>29.38</v>
      </c>
      <c r="T7" s="170">
        <v>40.270000000000003</v>
      </c>
      <c r="U7" s="170">
        <v>43.24</v>
      </c>
      <c r="V7" s="170">
        <v>44.74</v>
      </c>
      <c r="W7" s="170">
        <v>40.909999999999997</v>
      </c>
      <c r="X7" s="170">
        <v>40.19</v>
      </c>
      <c r="Y7" s="170">
        <v>42.69</v>
      </c>
      <c r="Z7" s="170">
        <v>49.99</v>
      </c>
      <c r="AA7" s="170">
        <v>54.77</v>
      </c>
      <c r="AB7" s="170">
        <v>62.28</v>
      </c>
      <c r="AC7" s="170">
        <v>65.41</v>
      </c>
      <c r="AD7" s="170">
        <v>64.81</v>
      </c>
      <c r="AE7" s="170">
        <v>68.53</v>
      </c>
      <c r="AF7" s="170">
        <v>73.16</v>
      </c>
      <c r="AG7" s="170">
        <v>75.17</v>
      </c>
      <c r="AH7" s="170">
        <v>70.75</v>
      </c>
      <c r="AI7" s="170">
        <v>74.489999999999995</v>
      </c>
      <c r="AJ7" s="170">
        <v>83.54</v>
      </c>
      <c r="AK7" s="170">
        <v>81.05</v>
      </c>
      <c r="AL7" s="170">
        <v>74.17</v>
      </c>
      <c r="AM7" s="170">
        <v>86.51</v>
      </c>
      <c r="AN7" s="170">
        <v>97.13</v>
      </c>
      <c r="AO7" s="170">
        <v>117.25</v>
      </c>
      <c r="AP7" s="170">
        <v>104.58</v>
      </c>
      <c r="AQ7" s="170">
        <v>113.38</v>
      </c>
      <c r="AR7" s="170">
        <v>122.71</v>
      </c>
      <c r="AS7" s="170">
        <v>111.93</v>
      </c>
      <c r="AT7" s="170">
        <v>100.45</v>
      </c>
      <c r="AU7" s="170">
        <v>89.76</v>
      </c>
      <c r="AV7" s="170">
        <v>93.33</v>
      </c>
      <c r="AW7" s="170">
        <v>91.42</v>
      </c>
      <c r="AX7" s="170">
        <v>80.92</v>
      </c>
      <c r="AY7" s="170">
        <v>82.5</v>
      </c>
      <c r="AZ7" s="170">
        <v>82.59</v>
      </c>
      <c r="BA7" s="170">
        <v>78.430000000000007</v>
      </c>
      <c r="BB7" s="170">
        <v>84.64</v>
      </c>
      <c r="BC7" s="170">
        <v>75.47</v>
      </c>
      <c r="BD7" s="170">
        <v>74.84</v>
      </c>
      <c r="BE7" s="236">
        <v>78</v>
      </c>
      <c r="BF7" s="236">
        <v>78</v>
      </c>
      <c r="BG7" s="236">
        <v>79</v>
      </c>
      <c r="BH7" s="236">
        <v>79</v>
      </c>
      <c r="BI7" s="236">
        <v>80</v>
      </c>
      <c r="BJ7" s="236">
        <v>81</v>
      </c>
      <c r="BK7" s="236">
        <v>81</v>
      </c>
      <c r="BL7" s="236">
        <v>82</v>
      </c>
      <c r="BM7" s="236">
        <v>83</v>
      </c>
      <c r="BN7" s="236">
        <v>83</v>
      </c>
      <c r="BO7" s="236">
        <v>83</v>
      </c>
      <c r="BP7" s="236">
        <v>83</v>
      </c>
      <c r="BQ7" s="236">
        <v>84</v>
      </c>
      <c r="BR7" s="236">
        <v>84</v>
      </c>
      <c r="BS7" s="236">
        <v>84</v>
      </c>
      <c r="BT7" s="236">
        <v>85</v>
      </c>
      <c r="BU7" s="236">
        <v>85</v>
      </c>
      <c r="BV7" s="236">
        <v>85</v>
      </c>
    </row>
    <row r="8" spans="1:74" ht="11.15" customHeight="1" x14ac:dyDescent="0.25">
      <c r="A8" s="40" t="s">
        <v>500</v>
      </c>
      <c r="B8" s="483" t="s">
        <v>963</v>
      </c>
      <c r="C8" s="170">
        <v>49.71</v>
      </c>
      <c r="D8" s="170">
        <v>56.66</v>
      </c>
      <c r="E8" s="170">
        <v>61.14</v>
      </c>
      <c r="F8" s="170">
        <v>65.42</v>
      </c>
      <c r="G8" s="170">
        <v>65.03</v>
      </c>
      <c r="H8" s="170">
        <v>58.16</v>
      </c>
      <c r="I8" s="170">
        <v>59.18</v>
      </c>
      <c r="J8" s="170">
        <v>55.41</v>
      </c>
      <c r="K8" s="170">
        <v>57.31</v>
      </c>
      <c r="L8" s="170">
        <v>54.44</v>
      </c>
      <c r="M8" s="170">
        <v>55.27</v>
      </c>
      <c r="N8" s="170">
        <v>56.85</v>
      </c>
      <c r="O8" s="170">
        <v>53.87</v>
      </c>
      <c r="P8" s="170">
        <v>47.39</v>
      </c>
      <c r="Q8" s="170">
        <v>28.5</v>
      </c>
      <c r="R8" s="170">
        <v>16.739999999999998</v>
      </c>
      <c r="S8" s="170">
        <v>22.56</v>
      </c>
      <c r="T8" s="170">
        <v>36.14</v>
      </c>
      <c r="U8" s="170">
        <v>39.33</v>
      </c>
      <c r="V8" s="170">
        <v>41.72</v>
      </c>
      <c r="W8" s="170">
        <v>38.729999999999997</v>
      </c>
      <c r="X8" s="170">
        <v>37.81</v>
      </c>
      <c r="Y8" s="170">
        <v>39.15</v>
      </c>
      <c r="Z8" s="170">
        <v>45.34</v>
      </c>
      <c r="AA8" s="170">
        <v>49.6</v>
      </c>
      <c r="AB8" s="170">
        <v>55.71</v>
      </c>
      <c r="AC8" s="170">
        <v>59.84</v>
      </c>
      <c r="AD8" s="170">
        <v>60.88</v>
      </c>
      <c r="AE8" s="170">
        <v>63.81</v>
      </c>
      <c r="AF8" s="170">
        <v>68.86</v>
      </c>
      <c r="AG8" s="170">
        <v>69.91</v>
      </c>
      <c r="AH8" s="170">
        <v>65.72</v>
      </c>
      <c r="AI8" s="170">
        <v>69.27</v>
      </c>
      <c r="AJ8" s="170">
        <v>75.94</v>
      </c>
      <c r="AK8" s="170">
        <v>76.61</v>
      </c>
      <c r="AL8" s="170">
        <v>68.22</v>
      </c>
      <c r="AM8" s="170">
        <v>76.92</v>
      </c>
      <c r="AN8" s="170">
        <v>87.73</v>
      </c>
      <c r="AO8" s="170">
        <v>104.39</v>
      </c>
      <c r="AP8" s="170">
        <v>102.7</v>
      </c>
      <c r="AQ8" s="170">
        <v>108.71</v>
      </c>
      <c r="AR8" s="170">
        <v>112.06</v>
      </c>
      <c r="AS8" s="170">
        <v>99.67</v>
      </c>
      <c r="AT8" s="170">
        <v>92.21</v>
      </c>
      <c r="AU8" s="170">
        <v>83.3</v>
      </c>
      <c r="AV8" s="170">
        <v>84.26</v>
      </c>
      <c r="AW8" s="170">
        <v>79.31</v>
      </c>
      <c r="AX8" s="170">
        <v>70.89</v>
      </c>
      <c r="AY8" s="170">
        <v>70.23</v>
      </c>
      <c r="AZ8" s="170">
        <v>69.52</v>
      </c>
      <c r="BA8" s="170">
        <v>68.349999999999994</v>
      </c>
      <c r="BB8" s="170">
        <v>73.099999999999994</v>
      </c>
      <c r="BC8" s="170">
        <v>68.83</v>
      </c>
      <c r="BD8" s="170">
        <v>67.5</v>
      </c>
      <c r="BE8" s="236">
        <v>70.25</v>
      </c>
      <c r="BF8" s="236">
        <v>70.25</v>
      </c>
      <c r="BG8" s="236">
        <v>71.25</v>
      </c>
      <c r="BH8" s="236">
        <v>71.25</v>
      </c>
      <c r="BI8" s="236">
        <v>72.25</v>
      </c>
      <c r="BJ8" s="236">
        <v>73.25</v>
      </c>
      <c r="BK8" s="236">
        <v>73.25</v>
      </c>
      <c r="BL8" s="236">
        <v>74.25</v>
      </c>
      <c r="BM8" s="236">
        <v>75.25</v>
      </c>
      <c r="BN8" s="236">
        <v>75.25</v>
      </c>
      <c r="BO8" s="236">
        <v>75.25</v>
      </c>
      <c r="BP8" s="236">
        <v>75.25</v>
      </c>
      <c r="BQ8" s="236">
        <v>76.25</v>
      </c>
      <c r="BR8" s="236">
        <v>76.25</v>
      </c>
      <c r="BS8" s="236">
        <v>76.25</v>
      </c>
      <c r="BT8" s="236">
        <v>77.25</v>
      </c>
      <c r="BU8" s="236">
        <v>77.25</v>
      </c>
      <c r="BV8" s="236">
        <v>77.25</v>
      </c>
    </row>
    <row r="9" spans="1:74" ht="11.15" customHeight="1" x14ac:dyDescent="0.25">
      <c r="A9" s="40" t="s">
        <v>762</v>
      </c>
      <c r="B9" s="483" t="s">
        <v>962</v>
      </c>
      <c r="C9" s="170">
        <v>52.29</v>
      </c>
      <c r="D9" s="170">
        <v>57.62</v>
      </c>
      <c r="E9" s="170">
        <v>61.64</v>
      </c>
      <c r="F9" s="170">
        <v>66.510000000000005</v>
      </c>
      <c r="G9" s="170">
        <v>65.11</v>
      </c>
      <c r="H9" s="170">
        <v>59.16</v>
      </c>
      <c r="I9" s="170">
        <v>60.53</v>
      </c>
      <c r="J9" s="170">
        <v>56.9</v>
      </c>
      <c r="K9" s="170">
        <v>58.6</v>
      </c>
      <c r="L9" s="170">
        <v>55.85</v>
      </c>
      <c r="M9" s="170">
        <v>57.88</v>
      </c>
      <c r="N9" s="170">
        <v>60.27</v>
      </c>
      <c r="O9" s="170">
        <v>57.92</v>
      </c>
      <c r="P9" s="170">
        <v>51.37</v>
      </c>
      <c r="Q9" s="170">
        <v>32.549999999999997</v>
      </c>
      <c r="R9" s="170">
        <v>19.32</v>
      </c>
      <c r="S9" s="170">
        <v>23.55</v>
      </c>
      <c r="T9" s="170">
        <v>36.799999999999997</v>
      </c>
      <c r="U9" s="170">
        <v>40.08</v>
      </c>
      <c r="V9" s="170">
        <v>42.42</v>
      </c>
      <c r="W9" s="170">
        <v>39.81</v>
      </c>
      <c r="X9" s="170">
        <v>39.21</v>
      </c>
      <c r="Y9" s="170">
        <v>40.68</v>
      </c>
      <c r="Z9" s="170">
        <v>46.2</v>
      </c>
      <c r="AA9" s="170">
        <v>51.39</v>
      </c>
      <c r="AB9" s="170">
        <v>58.41</v>
      </c>
      <c r="AC9" s="170">
        <v>61.97</v>
      </c>
      <c r="AD9" s="170">
        <v>62.4</v>
      </c>
      <c r="AE9" s="170">
        <v>65.150000000000006</v>
      </c>
      <c r="AF9" s="170">
        <v>70.55</v>
      </c>
      <c r="AG9" s="170">
        <v>71.98</v>
      </c>
      <c r="AH9" s="170">
        <v>67.89</v>
      </c>
      <c r="AI9" s="170">
        <v>71.099999999999994</v>
      </c>
      <c r="AJ9" s="170">
        <v>78.83</v>
      </c>
      <c r="AK9" s="170">
        <v>78.47</v>
      </c>
      <c r="AL9" s="170">
        <v>71.98</v>
      </c>
      <c r="AM9" s="170">
        <v>80.260000000000005</v>
      </c>
      <c r="AN9" s="170">
        <v>90.21</v>
      </c>
      <c r="AO9" s="170">
        <v>106.98</v>
      </c>
      <c r="AP9" s="170">
        <v>105.22</v>
      </c>
      <c r="AQ9" s="170">
        <v>110.43</v>
      </c>
      <c r="AR9" s="170">
        <v>114.44</v>
      </c>
      <c r="AS9" s="170">
        <v>102.82</v>
      </c>
      <c r="AT9" s="170">
        <v>95.8</v>
      </c>
      <c r="AU9" s="170">
        <v>86.57</v>
      </c>
      <c r="AV9" s="170">
        <v>88.02</v>
      </c>
      <c r="AW9" s="170">
        <v>84.57</v>
      </c>
      <c r="AX9" s="170">
        <v>76.56</v>
      </c>
      <c r="AY9" s="170">
        <v>75.63</v>
      </c>
      <c r="AZ9" s="170">
        <v>74.8</v>
      </c>
      <c r="BA9" s="170">
        <v>72.98</v>
      </c>
      <c r="BB9" s="170">
        <v>77.28</v>
      </c>
      <c r="BC9" s="170">
        <v>71.08</v>
      </c>
      <c r="BD9" s="170">
        <v>69.75</v>
      </c>
      <c r="BE9" s="236">
        <v>72.5</v>
      </c>
      <c r="BF9" s="236">
        <v>72.5</v>
      </c>
      <c r="BG9" s="236">
        <v>73.5</v>
      </c>
      <c r="BH9" s="236">
        <v>73.5</v>
      </c>
      <c r="BI9" s="236">
        <v>74.5</v>
      </c>
      <c r="BJ9" s="236">
        <v>75.5</v>
      </c>
      <c r="BK9" s="236">
        <v>75.5</v>
      </c>
      <c r="BL9" s="236">
        <v>76.5</v>
      </c>
      <c r="BM9" s="236">
        <v>77.5</v>
      </c>
      <c r="BN9" s="236">
        <v>77.5</v>
      </c>
      <c r="BO9" s="236">
        <v>77.5</v>
      </c>
      <c r="BP9" s="236">
        <v>77.5</v>
      </c>
      <c r="BQ9" s="236">
        <v>78.5</v>
      </c>
      <c r="BR9" s="236">
        <v>78.5</v>
      </c>
      <c r="BS9" s="236">
        <v>78.5</v>
      </c>
      <c r="BT9" s="236">
        <v>79.5</v>
      </c>
      <c r="BU9" s="236">
        <v>79.5</v>
      </c>
      <c r="BV9" s="236">
        <v>79.5</v>
      </c>
    </row>
    <row r="10" spans="1:74" ht="11.15" customHeight="1" x14ac:dyDescent="0.25">
      <c r="A10" s="37"/>
      <c r="B10" s="38" t="s">
        <v>964</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598"/>
      <c r="BF10" s="598"/>
      <c r="BG10" s="598"/>
      <c r="BH10" s="598"/>
      <c r="BI10" s="598"/>
      <c r="BJ10" s="300"/>
      <c r="BK10" s="300"/>
      <c r="BL10" s="300"/>
      <c r="BM10" s="300"/>
      <c r="BN10" s="300"/>
      <c r="BO10" s="300"/>
      <c r="BP10" s="300"/>
      <c r="BQ10" s="300"/>
      <c r="BR10" s="300"/>
      <c r="BS10" s="300"/>
      <c r="BT10" s="300"/>
      <c r="BU10" s="300"/>
      <c r="BV10" s="300"/>
    </row>
    <row r="11" spans="1:74" ht="11.15" customHeight="1" x14ac:dyDescent="0.25">
      <c r="A11" s="37"/>
      <c r="B11" s="38" t="s">
        <v>528</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300"/>
      <c r="BF11" s="300"/>
      <c r="BG11" s="300"/>
      <c r="BH11" s="300"/>
      <c r="BI11" s="300"/>
      <c r="BJ11" s="300"/>
      <c r="BK11" s="300"/>
      <c r="BL11" s="300"/>
      <c r="BM11" s="300"/>
      <c r="BN11" s="300"/>
      <c r="BO11" s="300"/>
      <c r="BP11" s="300"/>
      <c r="BQ11" s="300"/>
      <c r="BR11" s="300"/>
      <c r="BS11" s="300"/>
      <c r="BT11" s="300"/>
      <c r="BU11" s="300"/>
      <c r="BV11" s="300"/>
    </row>
    <row r="12" spans="1:74" ht="11.15" customHeight="1" x14ac:dyDescent="0.25">
      <c r="A12" s="40" t="s">
        <v>747</v>
      </c>
      <c r="B12" s="119" t="s">
        <v>529</v>
      </c>
      <c r="C12" s="190">
        <v>148.30000000000001</v>
      </c>
      <c r="D12" s="190">
        <v>162.4</v>
      </c>
      <c r="E12" s="190">
        <v>188.1</v>
      </c>
      <c r="F12" s="190">
        <v>213.8</v>
      </c>
      <c r="G12" s="190">
        <v>211</v>
      </c>
      <c r="H12" s="190">
        <v>190.9</v>
      </c>
      <c r="I12" s="190">
        <v>198.4</v>
      </c>
      <c r="J12" s="190">
        <v>182</v>
      </c>
      <c r="K12" s="190">
        <v>185.4</v>
      </c>
      <c r="L12" s="190">
        <v>187.1</v>
      </c>
      <c r="M12" s="190">
        <v>181.9</v>
      </c>
      <c r="N12" s="190">
        <v>175.7</v>
      </c>
      <c r="O12" s="190">
        <v>174.3</v>
      </c>
      <c r="P12" s="190">
        <v>166.9</v>
      </c>
      <c r="Q12" s="190">
        <v>112.7</v>
      </c>
      <c r="R12" s="190">
        <v>64.5</v>
      </c>
      <c r="S12" s="190">
        <v>104.9</v>
      </c>
      <c r="T12" s="190">
        <v>131.1</v>
      </c>
      <c r="U12" s="190">
        <v>138</v>
      </c>
      <c r="V12" s="190">
        <v>138.9</v>
      </c>
      <c r="W12" s="190">
        <v>135.4</v>
      </c>
      <c r="X12" s="190">
        <v>131.19999999999999</v>
      </c>
      <c r="Y12" s="190">
        <v>128.69999999999999</v>
      </c>
      <c r="Z12" s="190">
        <v>139.4</v>
      </c>
      <c r="AA12" s="190">
        <v>157.5</v>
      </c>
      <c r="AB12" s="190">
        <v>178.4</v>
      </c>
      <c r="AC12" s="190">
        <v>201.1</v>
      </c>
      <c r="AD12" s="190">
        <v>205.5</v>
      </c>
      <c r="AE12" s="190">
        <v>218.1</v>
      </c>
      <c r="AF12" s="190">
        <v>225.2</v>
      </c>
      <c r="AG12" s="190">
        <v>233.7</v>
      </c>
      <c r="AH12" s="190">
        <v>230.2</v>
      </c>
      <c r="AI12" s="190">
        <v>231</v>
      </c>
      <c r="AJ12" s="190">
        <v>249.4</v>
      </c>
      <c r="AK12" s="190">
        <v>248.4</v>
      </c>
      <c r="AL12" s="190">
        <v>230.4</v>
      </c>
      <c r="AM12" s="190">
        <v>242.3</v>
      </c>
      <c r="AN12" s="190">
        <v>263.89999999999998</v>
      </c>
      <c r="AO12" s="190">
        <v>323.2</v>
      </c>
      <c r="AP12" s="190">
        <v>325.95240000000001</v>
      </c>
      <c r="AQ12" s="190">
        <v>386.60239999999999</v>
      </c>
      <c r="AR12" s="190">
        <v>412.33839999999998</v>
      </c>
      <c r="AS12" s="190">
        <v>337.64400000000001</v>
      </c>
      <c r="AT12" s="190">
        <v>305.18360000000001</v>
      </c>
      <c r="AU12" s="190">
        <v>290.3245</v>
      </c>
      <c r="AV12" s="190">
        <v>300.13810000000001</v>
      </c>
      <c r="AW12" s="190">
        <v>270.36649999999997</v>
      </c>
      <c r="AX12" s="190">
        <v>229.08250000000001</v>
      </c>
      <c r="AY12" s="190">
        <v>261.60230000000001</v>
      </c>
      <c r="AZ12" s="190">
        <v>260.42570000000001</v>
      </c>
      <c r="BA12" s="190">
        <v>262.83999999999997</v>
      </c>
      <c r="BB12" s="190">
        <v>274.41460000000001</v>
      </c>
      <c r="BC12" s="190">
        <v>257.34750000000003</v>
      </c>
      <c r="BD12" s="190">
        <v>259.48829999999998</v>
      </c>
      <c r="BE12" s="242">
        <v>257.79379999999998</v>
      </c>
      <c r="BF12" s="242">
        <v>249.14830000000001</v>
      </c>
      <c r="BG12" s="242">
        <v>245.76140000000001</v>
      </c>
      <c r="BH12" s="242">
        <v>237.13329999999999</v>
      </c>
      <c r="BI12" s="242">
        <v>229.73060000000001</v>
      </c>
      <c r="BJ12" s="242">
        <v>228.3135</v>
      </c>
      <c r="BK12" s="242">
        <v>233.56829999999999</v>
      </c>
      <c r="BL12" s="242">
        <v>238.2758</v>
      </c>
      <c r="BM12" s="242">
        <v>253.09979999999999</v>
      </c>
      <c r="BN12" s="242">
        <v>257.9871</v>
      </c>
      <c r="BO12" s="242">
        <v>260.67959999999999</v>
      </c>
      <c r="BP12" s="242">
        <v>259.63909999999998</v>
      </c>
      <c r="BQ12" s="242">
        <v>258.88729999999998</v>
      </c>
      <c r="BR12" s="242">
        <v>256.70440000000002</v>
      </c>
      <c r="BS12" s="242">
        <v>252.06100000000001</v>
      </c>
      <c r="BT12" s="242">
        <v>246.93539999999999</v>
      </c>
      <c r="BU12" s="242">
        <v>238.62450000000001</v>
      </c>
      <c r="BV12" s="242">
        <v>229.10079999999999</v>
      </c>
    </row>
    <row r="13" spans="1:74" ht="11.15" customHeight="1" x14ac:dyDescent="0.25">
      <c r="A13" s="37" t="s">
        <v>763</v>
      </c>
      <c r="B13" s="119" t="s">
        <v>534</v>
      </c>
      <c r="C13" s="190">
        <v>178.9</v>
      </c>
      <c r="D13" s="190">
        <v>195</v>
      </c>
      <c r="E13" s="190">
        <v>202</v>
      </c>
      <c r="F13" s="190">
        <v>210</v>
      </c>
      <c r="G13" s="190">
        <v>210.6</v>
      </c>
      <c r="H13" s="190">
        <v>187.4</v>
      </c>
      <c r="I13" s="190">
        <v>193.8</v>
      </c>
      <c r="J13" s="190">
        <v>186.5</v>
      </c>
      <c r="K13" s="190">
        <v>195.5</v>
      </c>
      <c r="L13" s="190">
        <v>198.4</v>
      </c>
      <c r="M13" s="190">
        <v>197.4</v>
      </c>
      <c r="N13" s="190">
        <v>194.3</v>
      </c>
      <c r="O13" s="190">
        <v>185.8</v>
      </c>
      <c r="P13" s="190">
        <v>167.1</v>
      </c>
      <c r="Q13" s="190">
        <v>127.8</v>
      </c>
      <c r="R13" s="190">
        <v>90.8</v>
      </c>
      <c r="S13" s="190">
        <v>87.8</v>
      </c>
      <c r="T13" s="190">
        <v>113.5</v>
      </c>
      <c r="U13" s="190">
        <v>125.4</v>
      </c>
      <c r="V13" s="190">
        <v>127.5</v>
      </c>
      <c r="W13" s="190">
        <v>119.5</v>
      </c>
      <c r="X13" s="190">
        <v>121.5</v>
      </c>
      <c r="Y13" s="190">
        <v>131.5</v>
      </c>
      <c r="Z13" s="190">
        <v>147.5</v>
      </c>
      <c r="AA13" s="190">
        <v>158</v>
      </c>
      <c r="AB13" s="190">
        <v>180.6</v>
      </c>
      <c r="AC13" s="190">
        <v>195.6</v>
      </c>
      <c r="AD13" s="190">
        <v>191.1</v>
      </c>
      <c r="AE13" s="190">
        <v>207.2</v>
      </c>
      <c r="AF13" s="190">
        <v>214.7</v>
      </c>
      <c r="AG13" s="190">
        <v>218.2</v>
      </c>
      <c r="AH13" s="190">
        <v>214.6</v>
      </c>
      <c r="AI13" s="190">
        <v>224</v>
      </c>
      <c r="AJ13" s="190">
        <v>250.4</v>
      </c>
      <c r="AK13" s="190">
        <v>245.4</v>
      </c>
      <c r="AL13" s="190">
        <v>227.3</v>
      </c>
      <c r="AM13" s="190">
        <v>255</v>
      </c>
      <c r="AN13" s="190">
        <v>283</v>
      </c>
      <c r="AO13" s="190">
        <v>358.2</v>
      </c>
      <c r="AP13" s="190">
        <v>395.21679999999998</v>
      </c>
      <c r="AQ13" s="190">
        <v>423.03039999999999</v>
      </c>
      <c r="AR13" s="190">
        <v>435.41809999999998</v>
      </c>
      <c r="AS13" s="190">
        <v>368.70389999999998</v>
      </c>
      <c r="AT13" s="190">
        <v>356.71660000000003</v>
      </c>
      <c r="AU13" s="190">
        <v>345.30250000000001</v>
      </c>
      <c r="AV13" s="190">
        <v>413.77859999999998</v>
      </c>
      <c r="AW13" s="190">
        <v>362.411</v>
      </c>
      <c r="AX13" s="190">
        <v>305.2208</v>
      </c>
      <c r="AY13" s="190">
        <v>325.91489999999999</v>
      </c>
      <c r="AZ13" s="190">
        <v>285.02640000000002</v>
      </c>
      <c r="BA13" s="190">
        <v>272.3897</v>
      </c>
      <c r="BB13" s="190">
        <v>257.50799999999998</v>
      </c>
      <c r="BC13" s="190">
        <v>236.86779999999999</v>
      </c>
      <c r="BD13" s="190">
        <v>232.833</v>
      </c>
      <c r="BE13" s="242">
        <v>239.25640000000001</v>
      </c>
      <c r="BF13" s="242">
        <v>234.07900000000001</v>
      </c>
      <c r="BG13" s="242">
        <v>245.25620000000001</v>
      </c>
      <c r="BH13" s="242">
        <v>258.03309999999999</v>
      </c>
      <c r="BI13" s="242">
        <v>258.09030000000001</v>
      </c>
      <c r="BJ13" s="242">
        <v>252.94560000000001</v>
      </c>
      <c r="BK13" s="242">
        <v>254.1919</v>
      </c>
      <c r="BL13" s="242">
        <v>257.00970000000001</v>
      </c>
      <c r="BM13" s="242">
        <v>261.37049999999999</v>
      </c>
      <c r="BN13" s="242">
        <v>257.37849999999997</v>
      </c>
      <c r="BO13" s="242">
        <v>250.84870000000001</v>
      </c>
      <c r="BP13" s="242">
        <v>248.65260000000001</v>
      </c>
      <c r="BQ13" s="242">
        <v>248.97</v>
      </c>
      <c r="BR13" s="242">
        <v>254.53110000000001</v>
      </c>
      <c r="BS13" s="242">
        <v>256.42840000000001</v>
      </c>
      <c r="BT13" s="242">
        <v>261.1266</v>
      </c>
      <c r="BU13" s="242">
        <v>278.33819999999997</v>
      </c>
      <c r="BV13" s="242">
        <v>272.96820000000002</v>
      </c>
    </row>
    <row r="14" spans="1:74" ht="11.15" customHeight="1" x14ac:dyDescent="0.25">
      <c r="A14" s="40" t="s">
        <v>504</v>
      </c>
      <c r="B14" s="483" t="s">
        <v>1274</v>
      </c>
      <c r="C14" s="190">
        <v>181.3</v>
      </c>
      <c r="D14" s="190">
        <v>190.7</v>
      </c>
      <c r="E14" s="190">
        <v>195.8</v>
      </c>
      <c r="F14" s="190">
        <v>199.3</v>
      </c>
      <c r="G14" s="190">
        <v>198.9</v>
      </c>
      <c r="H14" s="190">
        <v>182.4</v>
      </c>
      <c r="I14" s="190">
        <v>184.7</v>
      </c>
      <c r="J14" s="190">
        <v>179.5</v>
      </c>
      <c r="K14" s="190">
        <v>190.1</v>
      </c>
      <c r="L14" s="190">
        <v>192.6</v>
      </c>
      <c r="M14" s="190">
        <v>188.4</v>
      </c>
      <c r="N14" s="190">
        <v>191.9</v>
      </c>
      <c r="O14" s="190">
        <v>186.3</v>
      </c>
      <c r="P14" s="190">
        <v>162.69999999999999</v>
      </c>
      <c r="Q14" s="190">
        <v>123.8</v>
      </c>
      <c r="R14" s="190">
        <v>87.2</v>
      </c>
      <c r="S14" s="190">
        <v>79.5</v>
      </c>
      <c r="T14" s="190">
        <v>100.2</v>
      </c>
      <c r="U14" s="190">
        <v>115.2</v>
      </c>
      <c r="V14" s="190">
        <v>117.9</v>
      </c>
      <c r="W14" s="190">
        <v>109.1</v>
      </c>
      <c r="X14" s="190">
        <v>108.9</v>
      </c>
      <c r="Y14" s="190">
        <v>115.6</v>
      </c>
      <c r="Z14" s="190">
        <v>134.1</v>
      </c>
      <c r="AA14" s="190">
        <v>148.1</v>
      </c>
      <c r="AB14" s="190">
        <v>166.7</v>
      </c>
      <c r="AC14" s="190">
        <v>172.6</v>
      </c>
      <c r="AD14" s="190">
        <v>170</v>
      </c>
      <c r="AE14" s="190">
        <v>180.6</v>
      </c>
      <c r="AF14" s="190">
        <v>192.7</v>
      </c>
      <c r="AG14" s="190">
        <v>193.1</v>
      </c>
      <c r="AH14" s="190">
        <v>188.5</v>
      </c>
      <c r="AI14" s="190">
        <v>204.1</v>
      </c>
      <c r="AJ14" s="190">
        <v>235.6</v>
      </c>
      <c r="AK14" s="190">
        <v>226.7</v>
      </c>
      <c r="AL14" s="190">
        <v>211.1</v>
      </c>
      <c r="AM14" s="190">
        <v>243.8</v>
      </c>
      <c r="AN14" s="190">
        <v>274.2</v>
      </c>
      <c r="AO14" s="190">
        <v>347.9</v>
      </c>
      <c r="AP14" s="190">
        <v>386.47829999999999</v>
      </c>
      <c r="AQ14" s="190">
        <v>449.47539999999998</v>
      </c>
      <c r="AR14" s="190">
        <v>418.53199999999998</v>
      </c>
      <c r="AS14" s="190">
        <v>359.15440000000001</v>
      </c>
      <c r="AT14" s="190">
        <v>341.27120000000002</v>
      </c>
      <c r="AU14" s="190">
        <v>334.15410000000003</v>
      </c>
      <c r="AV14" s="190">
        <v>421.14420000000001</v>
      </c>
      <c r="AW14" s="190">
        <v>382.6814</v>
      </c>
      <c r="AX14" s="190">
        <v>295.77319999999997</v>
      </c>
      <c r="AY14" s="190">
        <v>307.88</v>
      </c>
      <c r="AZ14" s="190">
        <v>265.42219999999998</v>
      </c>
      <c r="BA14" s="190">
        <v>257.15660000000003</v>
      </c>
      <c r="BB14" s="190">
        <v>243.7294</v>
      </c>
      <c r="BC14" s="190">
        <v>218.5224</v>
      </c>
      <c r="BD14" s="190">
        <v>216.4452</v>
      </c>
      <c r="BE14" s="242">
        <v>217.57130000000001</v>
      </c>
      <c r="BF14" s="242">
        <v>213.9556</v>
      </c>
      <c r="BG14" s="242">
        <v>229.44319999999999</v>
      </c>
      <c r="BH14" s="242">
        <v>248.95070000000001</v>
      </c>
      <c r="BI14" s="242">
        <v>251.43299999999999</v>
      </c>
      <c r="BJ14" s="242">
        <v>246.09309999999999</v>
      </c>
      <c r="BK14" s="242">
        <v>246.65799999999999</v>
      </c>
      <c r="BL14" s="242">
        <v>245.57480000000001</v>
      </c>
      <c r="BM14" s="242">
        <v>249.74019999999999</v>
      </c>
      <c r="BN14" s="242">
        <v>242.2525</v>
      </c>
      <c r="BO14" s="242">
        <v>238.59440000000001</v>
      </c>
      <c r="BP14" s="242">
        <v>229.49119999999999</v>
      </c>
      <c r="BQ14" s="242">
        <v>228.58850000000001</v>
      </c>
      <c r="BR14" s="242">
        <v>235.8176</v>
      </c>
      <c r="BS14" s="242">
        <v>237.49469999999999</v>
      </c>
      <c r="BT14" s="242">
        <v>248.88759999999999</v>
      </c>
      <c r="BU14" s="242">
        <v>264.74529999999999</v>
      </c>
      <c r="BV14" s="242">
        <v>263.55450000000002</v>
      </c>
    </row>
    <row r="15" spans="1:74" ht="11.15" customHeight="1" x14ac:dyDescent="0.25">
      <c r="A15" s="37"/>
      <c r="B15" s="38" t="s">
        <v>10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300"/>
      <c r="BF15" s="300"/>
      <c r="BG15" s="300"/>
      <c r="BH15" s="300"/>
      <c r="BI15" s="300"/>
      <c r="BJ15" s="300"/>
      <c r="BK15" s="300"/>
      <c r="BL15" s="300"/>
      <c r="BM15" s="300"/>
      <c r="BN15" s="300"/>
      <c r="BO15" s="300"/>
      <c r="BP15" s="300"/>
      <c r="BQ15" s="300"/>
      <c r="BR15" s="300"/>
      <c r="BS15" s="300"/>
      <c r="BT15" s="300"/>
      <c r="BU15" s="300"/>
      <c r="BV15" s="300"/>
    </row>
    <row r="16" spans="1:74" ht="11.15" customHeight="1" x14ac:dyDescent="0.25">
      <c r="A16" s="40" t="s">
        <v>764</v>
      </c>
      <c r="B16" s="119" t="s">
        <v>371</v>
      </c>
      <c r="C16" s="190">
        <v>182.7</v>
      </c>
      <c r="D16" s="190">
        <v>195.6</v>
      </c>
      <c r="E16" s="190">
        <v>200.5</v>
      </c>
      <c r="F16" s="190">
        <v>206.3</v>
      </c>
      <c r="G16" s="190">
        <v>214.1</v>
      </c>
      <c r="H16" s="190">
        <v>190.7</v>
      </c>
      <c r="I16" s="190">
        <v>197.3</v>
      </c>
      <c r="J16" s="190">
        <v>190.1</v>
      </c>
      <c r="K16" s="190">
        <v>193.7</v>
      </c>
      <c r="L16" s="190">
        <v>196.5</v>
      </c>
      <c r="M16" s="190">
        <v>197.9</v>
      </c>
      <c r="N16" s="190">
        <v>197.9</v>
      </c>
      <c r="O16" s="190">
        <v>195.8</v>
      </c>
      <c r="P16" s="190">
        <v>166.7</v>
      </c>
      <c r="Q16" s="190">
        <v>125.7</v>
      </c>
      <c r="R16" s="190">
        <v>74</v>
      </c>
      <c r="S16" s="190">
        <v>72.8</v>
      </c>
      <c r="T16" s="190">
        <v>104.6</v>
      </c>
      <c r="U16" s="190">
        <v>117.5</v>
      </c>
      <c r="V16" s="190">
        <v>118.8</v>
      </c>
      <c r="W16" s="190">
        <v>111</v>
      </c>
      <c r="X16" s="190">
        <v>113.4</v>
      </c>
      <c r="Y16" s="190">
        <v>121.6</v>
      </c>
      <c r="Z16" s="190">
        <v>139.5</v>
      </c>
      <c r="AA16" s="190">
        <v>148.5</v>
      </c>
      <c r="AB16" s="190">
        <v>164.2</v>
      </c>
      <c r="AC16" s="190">
        <v>176.3</v>
      </c>
      <c r="AD16" s="190">
        <v>172.4</v>
      </c>
      <c r="AE16" s="190">
        <v>182.2</v>
      </c>
      <c r="AF16" s="190">
        <v>190.6</v>
      </c>
      <c r="AG16" s="190">
        <v>198.1</v>
      </c>
      <c r="AH16" s="190">
        <v>196.5</v>
      </c>
      <c r="AI16" s="190">
        <v>203.2</v>
      </c>
      <c r="AJ16" s="190">
        <v>230.3</v>
      </c>
      <c r="AK16" s="190">
        <v>230.9</v>
      </c>
      <c r="AL16" s="190">
        <v>216.8</v>
      </c>
      <c r="AM16" s="190">
        <v>245.1</v>
      </c>
      <c r="AN16" s="190">
        <v>265.3</v>
      </c>
      <c r="AO16" s="190">
        <v>332.6</v>
      </c>
      <c r="AP16" s="190">
        <v>393.27229999999997</v>
      </c>
      <c r="AQ16" s="190">
        <v>395.19990000000001</v>
      </c>
      <c r="AR16" s="190">
        <v>411.08569999999997</v>
      </c>
      <c r="AS16" s="190">
        <v>351.45839999999998</v>
      </c>
      <c r="AT16" s="190">
        <v>337.36919999999998</v>
      </c>
      <c r="AU16" s="190">
        <v>331.51240000000001</v>
      </c>
      <c r="AV16" s="190">
        <v>379.1592</v>
      </c>
      <c r="AW16" s="190">
        <v>322.42169999999999</v>
      </c>
      <c r="AX16" s="190">
        <v>295.16000000000003</v>
      </c>
      <c r="AY16" s="190">
        <v>358.27190000000002</v>
      </c>
      <c r="AZ16" s="190">
        <v>283.7045</v>
      </c>
      <c r="BA16" s="190">
        <v>273.25659999999999</v>
      </c>
      <c r="BB16" s="190">
        <v>243.91370000000001</v>
      </c>
      <c r="BC16" s="190">
        <v>224.0438</v>
      </c>
      <c r="BD16" s="190">
        <v>222.22290000000001</v>
      </c>
      <c r="BE16" s="242">
        <v>221.6293</v>
      </c>
      <c r="BF16" s="242">
        <v>221.20580000000001</v>
      </c>
      <c r="BG16" s="242">
        <v>228.6001</v>
      </c>
      <c r="BH16" s="242">
        <v>235.43960000000001</v>
      </c>
      <c r="BI16" s="242">
        <v>234.00970000000001</v>
      </c>
      <c r="BJ16" s="242">
        <v>235.24019999999999</v>
      </c>
      <c r="BK16" s="242">
        <v>238.5273</v>
      </c>
      <c r="BL16" s="242">
        <v>244.18709999999999</v>
      </c>
      <c r="BM16" s="242">
        <v>257.88389999999998</v>
      </c>
      <c r="BN16" s="242">
        <v>254.93600000000001</v>
      </c>
      <c r="BO16" s="242">
        <v>245.97460000000001</v>
      </c>
      <c r="BP16" s="242">
        <v>236.51560000000001</v>
      </c>
      <c r="BQ16" s="242">
        <v>238.2304</v>
      </c>
      <c r="BR16" s="242">
        <v>242.80529999999999</v>
      </c>
      <c r="BS16" s="242">
        <v>244.7731</v>
      </c>
      <c r="BT16" s="242">
        <v>244.48150000000001</v>
      </c>
      <c r="BU16" s="242">
        <v>252.3655</v>
      </c>
      <c r="BV16" s="242">
        <v>253.9041</v>
      </c>
    </row>
    <row r="17" spans="1:74" ht="11.15" customHeight="1" x14ac:dyDescent="0.25">
      <c r="A17" s="40" t="s">
        <v>505</v>
      </c>
      <c r="B17" s="119" t="s">
        <v>104</v>
      </c>
      <c r="C17" s="190">
        <v>142.5</v>
      </c>
      <c r="D17" s="190">
        <v>156.80000000000001</v>
      </c>
      <c r="E17" s="190">
        <v>163.9</v>
      </c>
      <c r="F17" s="190">
        <v>168.5</v>
      </c>
      <c r="G17" s="190">
        <v>163.5</v>
      </c>
      <c r="H17" s="190">
        <v>160.1</v>
      </c>
      <c r="I17" s="190">
        <v>162.5</v>
      </c>
      <c r="J17" s="190">
        <v>146.6</v>
      </c>
      <c r="K17" s="190">
        <v>156</v>
      </c>
      <c r="L17" s="190">
        <v>154.30000000000001</v>
      </c>
      <c r="M17" s="190">
        <v>159.4</v>
      </c>
      <c r="N17" s="190">
        <v>174.5</v>
      </c>
      <c r="O17" s="190">
        <v>193.9</v>
      </c>
      <c r="P17" s="190">
        <v>173.5</v>
      </c>
      <c r="Q17" s="190">
        <v>137.1</v>
      </c>
      <c r="R17" s="190">
        <v>97.6</v>
      </c>
      <c r="S17" s="190">
        <v>81.7</v>
      </c>
      <c r="T17" s="190">
        <v>94.9</v>
      </c>
      <c r="U17" s="190">
        <v>107.1</v>
      </c>
      <c r="V17" s="190">
        <v>122.4</v>
      </c>
      <c r="W17" s="190">
        <v>120</v>
      </c>
      <c r="X17" s="190">
        <v>115.1</v>
      </c>
      <c r="Y17" s="190">
        <v>114.5</v>
      </c>
      <c r="Z17" s="190">
        <v>129</v>
      </c>
      <c r="AA17" s="190">
        <v>146.19999999999999</v>
      </c>
      <c r="AB17" s="190">
        <v>161.69999999999999</v>
      </c>
      <c r="AC17" s="190">
        <v>176.6</v>
      </c>
      <c r="AD17" s="190">
        <v>175.6</v>
      </c>
      <c r="AE17" s="190">
        <v>176</v>
      </c>
      <c r="AF17" s="190">
        <v>186.7</v>
      </c>
      <c r="AG17" s="190">
        <v>196.9</v>
      </c>
      <c r="AH17" s="190">
        <v>190.1</v>
      </c>
      <c r="AI17" s="190">
        <v>195</v>
      </c>
      <c r="AJ17" s="190">
        <v>209.1</v>
      </c>
      <c r="AK17" s="190">
        <v>214.1</v>
      </c>
      <c r="AL17" s="190">
        <v>209</v>
      </c>
      <c r="AM17" s="190">
        <v>216</v>
      </c>
      <c r="AN17" s="190">
        <v>243.2</v>
      </c>
      <c r="AO17" s="190">
        <v>286.7</v>
      </c>
      <c r="AP17" s="190">
        <v>255.49080000000001</v>
      </c>
      <c r="AQ17" s="190">
        <v>255.94059999999999</v>
      </c>
      <c r="AR17" s="190">
        <v>263.75749999999999</v>
      </c>
      <c r="AS17" s="190">
        <v>244.73179999999999</v>
      </c>
      <c r="AT17" s="190">
        <v>233.09299999999999</v>
      </c>
      <c r="AU17" s="190">
        <v>211.9973</v>
      </c>
      <c r="AV17" s="190">
        <v>206.9504</v>
      </c>
      <c r="AW17" s="190">
        <v>203.86779999999999</v>
      </c>
      <c r="AX17" s="190">
        <v>190.6497</v>
      </c>
      <c r="AY17" s="190">
        <v>197.5839</v>
      </c>
      <c r="AZ17" s="190">
        <v>199.21629999999999</v>
      </c>
      <c r="BA17" s="190">
        <v>191.61269999999999</v>
      </c>
      <c r="BB17" s="190">
        <v>195.55950000000001</v>
      </c>
      <c r="BC17" s="190">
        <v>188.63290000000001</v>
      </c>
      <c r="BD17" s="190">
        <v>184.29310000000001</v>
      </c>
      <c r="BE17" s="242">
        <v>184.32259999999999</v>
      </c>
      <c r="BF17" s="242">
        <v>188.86369999999999</v>
      </c>
      <c r="BG17" s="242">
        <v>189.31469999999999</v>
      </c>
      <c r="BH17" s="242">
        <v>187.94399999999999</v>
      </c>
      <c r="BI17" s="242">
        <v>192.393</v>
      </c>
      <c r="BJ17" s="242">
        <v>194.89869999999999</v>
      </c>
      <c r="BK17" s="242">
        <v>196.4933</v>
      </c>
      <c r="BL17" s="242">
        <v>199.2747</v>
      </c>
      <c r="BM17" s="242">
        <v>198.32169999999999</v>
      </c>
      <c r="BN17" s="242">
        <v>196.30019999999999</v>
      </c>
      <c r="BO17" s="242">
        <v>198.13929999999999</v>
      </c>
      <c r="BP17" s="242">
        <v>199.36510000000001</v>
      </c>
      <c r="BQ17" s="242">
        <v>199.04910000000001</v>
      </c>
      <c r="BR17" s="242">
        <v>203.3075</v>
      </c>
      <c r="BS17" s="242">
        <v>202.2139</v>
      </c>
      <c r="BT17" s="242">
        <v>201.6446</v>
      </c>
      <c r="BU17" s="242">
        <v>205.018</v>
      </c>
      <c r="BV17" s="242">
        <v>205.60679999999999</v>
      </c>
    </row>
    <row r="18" spans="1:74" ht="11.15" customHeight="1" x14ac:dyDescent="0.25">
      <c r="A18" s="40"/>
      <c r="B18" s="41" t="s">
        <v>223</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237"/>
      <c r="BF18" s="237"/>
      <c r="BG18" s="237"/>
      <c r="BH18" s="237"/>
      <c r="BI18" s="237"/>
      <c r="BJ18" s="237"/>
      <c r="BK18" s="237"/>
      <c r="BL18" s="237"/>
      <c r="BM18" s="237"/>
      <c r="BN18" s="237"/>
      <c r="BO18" s="237"/>
      <c r="BP18" s="237"/>
      <c r="BQ18" s="237"/>
      <c r="BR18" s="237"/>
      <c r="BS18" s="237"/>
      <c r="BT18" s="237"/>
      <c r="BU18" s="237"/>
      <c r="BV18" s="237"/>
    </row>
    <row r="19" spans="1:74" ht="11.15" customHeight="1" x14ac:dyDescent="0.25">
      <c r="A19" s="40" t="s">
        <v>479</v>
      </c>
      <c r="B19" s="119" t="s">
        <v>224</v>
      </c>
      <c r="C19" s="190">
        <v>224.77500000000001</v>
      </c>
      <c r="D19" s="190">
        <v>230.92500000000001</v>
      </c>
      <c r="E19" s="190">
        <v>251.6</v>
      </c>
      <c r="F19" s="190">
        <v>279.83999999999997</v>
      </c>
      <c r="G19" s="190">
        <v>285.92500000000001</v>
      </c>
      <c r="H19" s="190">
        <v>271.57499999999999</v>
      </c>
      <c r="I19" s="190">
        <v>274</v>
      </c>
      <c r="J19" s="190">
        <v>262.10000000000002</v>
      </c>
      <c r="K19" s="190">
        <v>259.22000000000003</v>
      </c>
      <c r="L19" s="190">
        <v>262.7</v>
      </c>
      <c r="M19" s="190">
        <v>259.77499999999998</v>
      </c>
      <c r="N19" s="190">
        <v>255.5</v>
      </c>
      <c r="O19" s="190">
        <v>254.77500000000001</v>
      </c>
      <c r="P19" s="190">
        <v>244.2</v>
      </c>
      <c r="Q19" s="190">
        <v>223.42</v>
      </c>
      <c r="R19" s="190">
        <v>184.05</v>
      </c>
      <c r="S19" s="190">
        <v>186.95</v>
      </c>
      <c r="T19" s="190">
        <v>208.22</v>
      </c>
      <c r="U19" s="190">
        <v>218.32499999999999</v>
      </c>
      <c r="V19" s="190">
        <v>218.24</v>
      </c>
      <c r="W19" s="190">
        <v>218.27500000000001</v>
      </c>
      <c r="X19" s="190">
        <v>215.8</v>
      </c>
      <c r="Y19" s="190">
        <v>210.82</v>
      </c>
      <c r="Z19" s="190">
        <v>219.52500000000001</v>
      </c>
      <c r="AA19" s="190">
        <v>233.42500000000001</v>
      </c>
      <c r="AB19" s="190">
        <v>250.1</v>
      </c>
      <c r="AC19" s="190">
        <v>281.04000000000002</v>
      </c>
      <c r="AD19" s="190">
        <v>285.82499999999999</v>
      </c>
      <c r="AE19" s="190">
        <v>298.52</v>
      </c>
      <c r="AF19" s="190">
        <v>306.375</v>
      </c>
      <c r="AG19" s="190">
        <v>313.60000000000002</v>
      </c>
      <c r="AH19" s="190">
        <v>315.77999999999997</v>
      </c>
      <c r="AI19" s="190">
        <v>317.5</v>
      </c>
      <c r="AJ19" s="190">
        <v>329.05</v>
      </c>
      <c r="AK19" s="190">
        <v>339.48</v>
      </c>
      <c r="AL19" s="190">
        <v>330.65</v>
      </c>
      <c r="AM19" s="190">
        <v>331.46</v>
      </c>
      <c r="AN19" s="190">
        <v>351.72500000000002</v>
      </c>
      <c r="AO19" s="190">
        <v>422.17500000000001</v>
      </c>
      <c r="AP19" s="190">
        <v>410.85</v>
      </c>
      <c r="AQ19" s="190">
        <v>444.36</v>
      </c>
      <c r="AR19" s="190">
        <v>492.9</v>
      </c>
      <c r="AS19" s="190">
        <v>455.92500000000001</v>
      </c>
      <c r="AT19" s="190">
        <v>397.5</v>
      </c>
      <c r="AU19" s="190">
        <v>370.02499999999998</v>
      </c>
      <c r="AV19" s="190">
        <v>381.52</v>
      </c>
      <c r="AW19" s="190">
        <v>368.5</v>
      </c>
      <c r="AX19" s="190">
        <v>321</v>
      </c>
      <c r="AY19" s="190">
        <v>333.92</v>
      </c>
      <c r="AZ19" s="190">
        <v>338.875</v>
      </c>
      <c r="BA19" s="190">
        <v>342.2</v>
      </c>
      <c r="BB19" s="190">
        <v>360.3</v>
      </c>
      <c r="BC19" s="190">
        <v>355.48</v>
      </c>
      <c r="BD19" s="190">
        <v>357.1</v>
      </c>
      <c r="BE19" s="242">
        <v>353.9083</v>
      </c>
      <c r="BF19" s="242">
        <v>340.43470000000002</v>
      </c>
      <c r="BG19" s="242">
        <v>333.11590000000001</v>
      </c>
      <c r="BH19" s="242">
        <v>322.17520000000002</v>
      </c>
      <c r="BI19" s="242">
        <v>321.4785</v>
      </c>
      <c r="BJ19" s="242">
        <v>317.56610000000001</v>
      </c>
      <c r="BK19" s="242">
        <v>318.32479999999998</v>
      </c>
      <c r="BL19" s="242">
        <v>320.64789999999999</v>
      </c>
      <c r="BM19" s="242">
        <v>336.24239999999998</v>
      </c>
      <c r="BN19" s="242">
        <v>343.45940000000002</v>
      </c>
      <c r="BO19" s="242">
        <v>345.61869999999999</v>
      </c>
      <c r="BP19" s="242">
        <v>345.91919999999999</v>
      </c>
      <c r="BQ19" s="242">
        <v>343.3965</v>
      </c>
      <c r="BR19" s="242">
        <v>344.13819999999998</v>
      </c>
      <c r="BS19" s="242">
        <v>338.9357</v>
      </c>
      <c r="BT19" s="242">
        <v>330.78500000000003</v>
      </c>
      <c r="BU19" s="242">
        <v>325.05840000000001</v>
      </c>
      <c r="BV19" s="242">
        <v>316.29610000000002</v>
      </c>
    </row>
    <row r="20" spans="1:74" ht="11.15" customHeight="1" x14ac:dyDescent="0.25">
      <c r="A20" s="40" t="s">
        <v>502</v>
      </c>
      <c r="B20" s="119" t="s">
        <v>225</v>
      </c>
      <c r="C20" s="190">
        <v>233.75</v>
      </c>
      <c r="D20" s="190">
        <v>239.32499999999999</v>
      </c>
      <c r="E20" s="190">
        <v>259.42500000000001</v>
      </c>
      <c r="F20" s="190">
        <v>288.12</v>
      </c>
      <c r="G20" s="190">
        <v>294.625</v>
      </c>
      <c r="H20" s="190">
        <v>280.35000000000002</v>
      </c>
      <c r="I20" s="190">
        <v>282.32</v>
      </c>
      <c r="J20" s="190">
        <v>270.67500000000001</v>
      </c>
      <c r="K20" s="190">
        <v>268.14</v>
      </c>
      <c r="L20" s="190">
        <v>272.39999999999998</v>
      </c>
      <c r="M20" s="190">
        <v>269.32499999999999</v>
      </c>
      <c r="N20" s="190">
        <v>264.5</v>
      </c>
      <c r="O20" s="190">
        <v>263.55</v>
      </c>
      <c r="P20" s="190">
        <v>253.25</v>
      </c>
      <c r="Q20" s="190">
        <v>232.9</v>
      </c>
      <c r="R20" s="190">
        <v>193.82499999999999</v>
      </c>
      <c r="S20" s="190">
        <v>196.05</v>
      </c>
      <c r="T20" s="190">
        <v>216.96</v>
      </c>
      <c r="U20" s="190">
        <v>227.2</v>
      </c>
      <c r="V20" s="190">
        <v>227.22</v>
      </c>
      <c r="W20" s="190">
        <v>227.35</v>
      </c>
      <c r="X20" s="190">
        <v>224.82499999999999</v>
      </c>
      <c r="Y20" s="190">
        <v>219.98</v>
      </c>
      <c r="Z20" s="190">
        <v>228.35</v>
      </c>
      <c r="AA20" s="190">
        <v>242.02500000000001</v>
      </c>
      <c r="AB20" s="190">
        <v>258.7</v>
      </c>
      <c r="AC20" s="190">
        <v>289.76</v>
      </c>
      <c r="AD20" s="190">
        <v>294.77499999999998</v>
      </c>
      <c r="AE20" s="190">
        <v>307.62</v>
      </c>
      <c r="AF20" s="190">
        <v>315.67500000000001</v>
      </c>
      <c r="AG20" s="190">
        <v>323.05</v>
      </c>
      <c r="AH20" s="190">
        <v>325.54000000000002</v>
      </c>
      <c r="AI20" s="190">
        <v>327.14999999999998</v>
      </c>
      <c r="AJ20" s="190">
        <v>338.42500000000001</v>
      </c>
      <c r="AK20" s="190">
        <v>349.1</v>
      </c>
      <c r="AL20" s="190">
        <v>340.6</v>
      </c>
      <c r="AM20" s="190">
        <v>341.28</v>
      </c>
      <c r="AN20" s="190">
        <v>361.1</v>
      </c>
      <c r="AO20" s="190">
        <v>432.17500000000001</v>
      </c>
      <c r="AP20" s="190">
        <v>421.27499999999998</v>
      </c>
      <c r="AQ20" s="190">
        <v>454.5</v>
      </c>
      <c r="AR20" s="190">
        <v>503.22500000000002</v>
      </c>
      <c r="AS20" s="190">
        <v>466.8</v>
      </c>
      <c r="AT20" s="190">
        <v>408.74</v>
      </c>
      <c r="AU20" s="190">
        <v>381.67500000000001</v>
      </c>
      <c r="AV20" s="190">
        <v>393.54</v>
      </c>
      <c r="AW20" s="190">
        <v>379.92500000000001</v>
      </c>
      <c r="AX20" s="190">
        <v>332.35</v>
      </c>
      <c r="AY20" s="190">
        <v>344.52</v>
      </c>
      <c r="AZ20" s="190">
        <v>350.125</v>
      </c>
      <c r="BA20" s="190">
        <v>353.5</v>
      </c>
      <c r="BB20" s="190">
        <v>371.07499999999999</v>
      </c>
      <c r="BC20" s="190">
        <v>366.62</v>
      </c>
      <c r="BD20" s="190">
        <v>368.4</v>
      </c>
      <c r="BE20" s="242">
        <v>365.4144</v>
      </c>
      <c r="BF20" s="242">
        <v>352.0616</v>
      </c>
      <c r="BG20" s="242">
        <v>344.92349999999999</v>
      </c>
      <c r="BH20" s="242">
        <v>334.22199999999998</v>
      </c>
      <c r="BI20" s="242">
        <v>333.6422</v>
      </c>
      <c r="BJ20" s="242">
        <v>329.79680000000002</v>
      </c>
      <c r="BK20" s="242">
        <v>329.8775</v>
      </c>
      <c r="BL20" s="242">
        <v>332.00889999999998</v>
      </c>
      <c r="BM20" s="242">
        <v>347.48820000000001</v>
      </c>
      <c r="BN20" s="242">
        <v>354.87209999999999</v>
      </c>
      <c r="BO20" s="242">
        <v>356.32670000000002</v>
      </c>
      <c r="BP20" s="242">
        <v>356.53739999999999</v>
      </c>
      <c r="BQ20" s="242">
        <v>354.81900000000002</v>
      </c>
      <c r="BR20" s="242">
        <v>355.68380000000002</v>
      </c>
      <c r="BS20" s="242">
        <v>350.66419999999999</v>
      </c>
      <c r="BT20" s="242">
        <v>342.76530000000002</v>
      </c>
      <c r="BU20" s="242">
        <v>337.16860000000003</v>
      </c>
      <c r="BV20" s="242">
        <v>328.48419999999999</v>
      </c>
    </row>
    <row r="21" spans="1:74" ht="11.15" customHeight="1" x14ac:dyDescent="0.25">
      <c r="A21" s="40" t="s">
        <v>503</v>
      </c>
      <c r="B21" s="119" t="s">
        <v>785</v>
      </c>
      <c r="C21" s="190">
        <v>297.97500000000002</v>
      </c>
      <c r="D21" s="190">
        <v>299.64999999999998</v>
      </c>
      <c r="E21" s="190">
        <v>307.625</v>
      </c>
      <c r="F21" s="190">
        <v>312.10000000000002</v>
      </c>
      <c r="G21" s="190">
        <v>316.125</v>
      </c>
      <c r="H21" s="190">
        <v>308.85000000000002</v>
      </c>
      <c r="I21" s="190">
        <v>304.52</v>
      </c>
      <c r="J21" s="190">
        <v>300.5</v>
      </c>
      <c r="K21" s="190">
        <v>301.62</v>
      </c>
      <c r="L21" s="190">
        <v>305.3</v>
      </c>
      <c r="M21" s="190">
        <v>306.875</v>
      </c>
      <c r="N21" s="190">
        <v>305.5</v>
      </c>
      <c r="O21" s="190">
        <v>304.75</v>
      </c>
      <c r="P21" s="190">
        <v>290.95</v>
      </c>
      <c r="Q21" s="190">
        <v>272.86</v>
      </c>
      <c r="R21" s="190">
        <v>249.3</v>
      </c>
      <c r="S21" s="190">
        <v>239.22499999999999</v>
      </c>
      <c r="T21" s="190">
        <v>240.8</v>
      </c>
      <c r="U21" s="190">
        <v>243.375</v>
      </c>
      <c r="V21" s="190">
        <v>242.92</v>
      </c>
      <c r="W21" s="190">
        <v>241.375</v>
      </c>
      <c r="X21" s="190">
        <v>238.875</v>
      </c>
      <c r="Y21" s="190">
        <v>243.2</v>
      </c>
      <c r="Z21" s="190">
        <v>258.47500000000002</v>
      </c>
      <c r="AA21" s="190">
        <v>268.05</v>
      </c>
      <c r="AB21" s="190">
        <v>284.7</v>
      </c>
      <c r="AC21" s="190">
        <v>315.22000000000003</v>
      </c>
      <c r="AD21" s="190">
        <v>313.02499999999998</v>
      </c>
      <c r="AE21" s="190">
        <v>321.7</v>
      </c>
      <c r="AF21" s="190">
        <v>328.67500000000001</v>
      </c>
      <c r="AG21" s="190">
        <v>333.875</v>
      </c>
      <c r="AH21" s="190">
        <v>335</v>
      </c>
      <c r="AI21" s="190">
        <v>338.4</v>
      </c>
      <c r="AJ21" s="190">
        <v>361.17500000000001</v>
      </c>
      <c r="AK21" s="190">
        <v>372.7</v>
      </c>
      <c r="AL21" s="190">
        <v>364.1</v>
      </c>
      <c r="AM21" s="190">
        <v>372.42</v>
      </c>
      <c r="AN21" s="190">
        <v>403.22500000000002</v>
      </c>
      <c r="AO21" s="190">
        <v>510.45</v>
      </c>
      <c r="AP21" s="190">
        <v>511.95</v>
      </c>
      <c r="AQ21" s="190">
        <v>557.1</v>
      </c>
      <c r="AR21" s="190">
        <v>575.35</v>
      </c>
      <c r="AS21" s="190">
        <v>548.57500000000005</v>
      </c>
      <c r="AT21" s="190">
        <v>501.32</v>
      </c>
      <c r="AU21" s="190">
        <v>499.25</v>
      </c>
      <c r="AV21" s="190">
        <v>521.14</v>
      </c>
      <c r="AW21" s="190">
        <v>525.5</v>
      </c>
      <c r="AX21" s="190">
        <v>471.35</v>
      </c>
      <c r="AY21" s="190">
        <v>457.64</v>
      </c>
      <c r="AZ21" s="190">
        <v>441.32499999999999</v>
      </c>
      <c r="BA21" s="190">
        <v>421.05</v>
      </c>
      <c r="BB21" s="190">
        <v>409.9</v>
      </c>
      <c r="BC21" s="190">
        <v>391.5</v>
      </c>
      <c r="BD21" s="190">
        <v>380.2</v>
      </c>
      <c r="BE21" s="242">
        <v>375.73689999999999</v>
      </c>
      <c r="BF21" s="242">
        <v>358.40699999999998</v>
      </c>
      <c r="BG21" s="242">
        <v>362.12110000000001</v>
      </c>
      <c r="BH21" s="242">
        <v>380.00959999999998</v>
      </c>
      <c r="BI21" s="242">
        <v>393.33109999999999</v>
      </c>
      <c r="BJ21" s="242">
        <v>391.21839999999997</v>
      </c>
      <c r="BK21" s="242">
        <v>388.10950000000003</v>
      </c>
      <c r="BL21" s="242">
        <v>385.07260000000002</v>
      </c>
      <c r="BM21" s="242">
        <v>392.09480000000002</v>
      </c>
      <c r="BN21" s="242">
        <v>387.34050000000002</v>
      </c>
      <c r="BO21" s="242">
        <v>378.6182</v>
      </c>
      <c r="BP21" s="242">
        <v>372.29820000000001</v>
      </c>
      <c r="BQ21" s="242">
        <v>370.66989999999998</v>
      </c>
      <c r="BR21" s="242">
        <v>375.10199999999998</v>
      </c>
      <c r="BS21" s="242">
        <v>380.03809999999999</v>
      </c>
      <c r="BT21" s="242">
        <v>380.35930000000002</v>
      </c>
      <c r="BU21" s="242">
        <v>396.7423</v>
      </c>
      <c r="BV21" s="242">
        <v>401.31599999999997</v>
      </c>
    </row>
    <row r="22" spans="1:74" ht="11.15" customHeight="1" x14ac:dyDescent="0.25">
      <c r="A22" s="40" t="s">
        <v>465</v>
      </c>
      <c r="B22" s="119" t="s">
        <v>530</v>
      </c>
      <c r="C22" s="190">
        <v>293.39999999999998</v>
      </c>
      <c r="D22" s="190">
        <v>303</v>
      </c>
      <c r="E22" s="190">
        <v>305</v>
      </c>
      <c r="F22" s="190">
        <v>310.3</v>
      </c>
      <c r="G22" s="190">
        <v>303</v>
      </c>
      <c r="H22" s="190">
        <v>294.60000000000002</v>
      </c>
      <c r="I22" s="190">
        <v>293.2</v>
      </c>
      <c r="J22" s="190">
        <v>287</v>
      </c>
      <c r="K22" s="190">
        <v>289.39999999999998</v>
      </c>
      <c r="L22" s="190">
        <v>300.8</v>
      </c>
      <c r="M22" s="190">
        <v>298.39999999999998</v>
      </c>
      <c r="N22" s="190">
        <v>303.5</v>
      </c>
      <c r="O22" s="190">
        <v>305.2</v>
      </c>
      <c r="P22" s="190">
        <v>281.2</v>
      </c>
      <c r="Q22" s="190">
        <v>240.5</v>
      </c>
      <c r="R22" s="190">
        <v>204.4</v>
      </c>
      <c r="S22" s="190">
        <v>190.5</v>
      </c>
      <c r="T22" s="190">
        <v>205.7</v>
      </c>
      <c r="U22" s="190">
        <v>213.4</v>
      </c>
      <c r="V22" s="190">
        <v>216.1</v>
      </c>
      <c r="W22" s="190">
        <v>212.3</v>
      </c>
      <c r="X22" s="190">
        <v>213.9</v>
      </c>
      <c r="Y22" s="190">
        <v>220.8</v>
      </c>
      <c r="Z22" s="190">
        <v>241.9</v>
      </c>
      <c r="AA22" s="190">
        <v>254.9</v>
      </c>
      <c r="AB22" s="190">
        <v>279</v>
      </c>
      <c r="AC22" s="190">
        <v>287.3</v>
      </c>
      <c r="AD22" s="190">
        <v>278.5</v>
      </c>
      <c r="AE22" s="190">
        <v>282.5</v>
      </c>
      <c r="AF22" s="190">
        <v>295.2</v>
      </c>
      <c r="AG22" s="190">
        <v>298</v>
      </c>
      <c r="AH22" s="190">
        <v>293.2</v>
      </c>
      <c r="AI22" s="190">
        <v>299.89999999999998</v>
      </c>
      <c r="AJ22" s="190">
        <v>342.2</v>
      </c>
      <c r="AK22" s="190">
        <v>351.2</v>
      </c>
      <c r="AL22" s="190">
        <v>344.3</v>
      </c>
      <c r="AM22" s="190">
        <v>377.6</v>
      </c>
      <c r="AN22" s="190">
        <v>405.8</v>
      </c>
      <c r="AO22" s="190">
        <v>492.8</v>
      </c>
      <c r="AP22" s="190">
        <v>514.29999999999995</v>
      </c>
      <c r="AQ22" s="190">
        <v>597.29999999999995</v>
      </c>
      <c r="AR22" s="190">
        <v>586.29999999999995</v>
      </c>
      <c r="AS22" s="190">
        <v>525.6</v>
      </c>
      <c r="AT22" s="190">
        <v>495.3</v>
      </c>
      <c r="AU22" s="190">
        <v>481.5</v>
      </c>
      <c r="AV22" s="190">
        <v>578.6</v>
      </c>
      <c r="AW22" s="190">
        <v>524</v>
      </c>
      <c r="AX22" s="190">
        <v>434.4</v>
      </c>
      <c r="AY22" s="190">
        <v>431.3</v>
      </c>
      <c r="AZ22" s="190">
        <v>398.8</v>
      </c>
      <c r="BA22" s="190">
        <v>386.6</v>
      </c>
      <c r="BB22" s="190">
        <v>370.9</v>
      </c>
      <c r="BC22" s="190">
        <v>344.64760000000001</v>
      </c>
      <c r="BD22" s="190">
        <v>336.4316</v>
      </c>
      <c r="BE22" s="242">
        <v>329.71</v>
      </c>
      <c r="BF22" s="242">
        <v>324.60149999999999</v>
      </c>
      <c r="BG22" s="242">
        <v>330.99720000000002</v>
      </c>
      <c r="BH22" s="242">
        <v>359.11360000000002</v>
      </c>
      <c r="BI22" s="242">
        <v>366.02019999999999</v>
      </c>
      <c r="BJ22" s="242">
        <v>362.24849999999998</v>
      </c>
      <c r="BK22" s="242">
        <v>363.89909999999998</v>
      </c>
      <c r="BL22" s="242">
        <v>363.70850000000002</v>
      </c>
      <c r="BM22" s="242">
        <v>363.19959999999998</v>
      </c>
      <c r="BN22" s="242">
        <v>351.6807</v>
      </c>
      <c r="BO22" s="242">
        <v>346.5634</v>
      </c>
      <c r="BP22" s="242">
        <v>338.08890000000002</v>
      </c>
      <c r="BQ22" s="242">
        <v>333.83730000000003</v>
      </c>
      <c r="BR22" s="242">
        <v>337.18430000000001</v>
      </c>
      <c r="BS22" s="242">
        <v>338.43369999999999</v>
      </c>
      <c r="BT22" s="242">
        <v>366.39249999999998</v>
      </c>
      <c r="BU22" s="242">
        <v>387.5675</v>
      </c>
      <c r="BV22" s="242">
        <v>382.84280000000001</v>
      </c>
    </row>
    <row r="23" spans="1:74" ht="11.15" customHeight="1" x14ac:dyDescent="0.25">
      <c r="A23" s="37"/>
      <c r="B23" s="42" t="s">
        <v>127</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301"/>
      <c r="BF23" s="301"/>
      <c r="BG23" s="301"/>
      <c r="BH23" s="301"/>
      <c r="BI23" s="301"/>
      <c r="BJ23" s="301"/>
      <c r="BK23" s="576"/>
      <c r="BL23" s="301"/>
      <c r="BM23" s="301"/>
      <c r="BN23" s="301"/>
      <c r="BO23" s="301"/>
      <c r="BP23" s="301"/>
      <c r="BQ23" s="301"/>
      <c r="BR23" s="301"/>
      <c r="BS23" s="301"/>
      <c r="BT23" s="301"/>
      <c r="BU23" s="301"/>
      <c r="BV23" s="301"/>
    </row>
    <row r="24" spans="1:74" ht="11.15" customHeight="1" x14ac:dyDescent="0.25">
      <c r="A24" s="40" t="s">
        <v>713</v>
      </c>
      <c r="B24" s="119" t="s">
        <v>126</v>
      </c>
      <c r="C24" s="170">
        <v>3.2333599999999998</v>
      </c>
      <c r="D24" s="170">
        <v>2.7986399999999998</v>
      </c>
      <c r="E24" s="170">
        <v>3.0659200000000002</v>
      </c>
      <c r="F24" s="170">
        <v>2.7528800000000002</v>
      </c>
      <c r="G24" s="170">
        <v>2.7435200000000002</v>
      </c>
      <c r="H24" s="170">
        <v>2.4949599999999998</v>
      </c>
      <c r="I24" s="170">
        <v>2.4606400000000002</v>
      </c>
      <c r="J24" s="170">
        <v>2.3098399999999999</v>
      </c>
      <c r="K24" s="170">
        <v>2.6613600000000002</v>
      </c>
      <c r="L24" s="170">
        <v>2.4242400000000002</v>
      </c>
      <c r="M24" s="170">
        <v>2.7591199999999998</v>
      </c>
      <c r="N24" s="170">
        <v>2.30776</v>
      </c>
      <c r="O24" s="170">
        <v>2.0987800000000001</v>
      </c>
      <c r="P24" s="170">
        <v>1.9844900000000001</v>
      </c>
      <c r="Q24" s="170">
        <v>1.85981</v>
      </c>
      <c r="R24" s="170">
        <v>1.80786</v>
      </c>
      <c r="S24" s="170">
        <v>1.8161719999999999</v>
      </c>
      <c r="T24" s="170">
        <v>1.694609</v>
      </c>
      <c r="U24" s="170">
        <v>1.8359129999999999</v>
      </c>
      <c r="V24" s="170">
        <v>2.3896999999999999</v>
      </c>
      <c r="W24" s="170">
        <v>1.996958</v>
      </c>
      <c r="X24" s="170">
        <v>2.4832100000000001</v>
      </c>
      <c r="Y24" s="170">
        <v>2.7117900000000001</v>
      </c>
      <c r="Z24" s="170">
        <v>2.6910099999999999</v>
      </c>
      <c r="AA24" s="170">
        <v>2.81569</v>
      </c>
      <c r="AB24" s="170">
        <v>5.5586500000000001</v>
      </c>
      <c r="AC24" s="170">
        <v>2.7221799999999998</v>
      </c>
      <c r="AD24" s="170">
        <v>2.7668569999999999</v>
      </c>
      <c r="AE24" s="170">
        <v>3.0234899999999998</v>
      </c>
      <c r="AF24" s="170">
        <v>3.38714</v>
      </c>
      <c r="AG24" s="170">
        <v>3.98976</v>
      </c>
      <c r="AH24" s="170">
        <v>4.2287299999999997</v>
      </c>
      <c r="AI24" s="170">
        <v>5.3612399999999996</v>
      </c>
      <c r="AJ24" s="170">
        <v>5.7248900000000003</v>
      </c>
      <c r="AK24" s="170">
        <v>5.24695</v>
      </c>
      <c r="AL24" s="170">
        <v>3.9066399999999999</v>
      </c>
      <c r="AM24" s="170">
        <v>4.5508199999999999</v>
      </c>
      <c r="AN24" s="170">
        <v>4.8729100000000001</v>
      </c>
      <c r="AO24" s="170">
        <v>5.0911</v>
      </c>
      <c r="AP24" s="170">
        <v>6.84701</v>
      </c>
      <c r="AQ24" s="170">
        <v>8.4574599999999993</v>
      </c>
      <c r="AR24" s="170">
        <v>8.0002999999999993</v>
      </c>
      <c r="AS24" s="170">
        <v>7.5680759999999996</v>
      </c>
      <c r="AT24" s="170">
        <v>9.1432000000000002</v>
      </c>
      <c r="AU24" s="170">
        <v>8.1873199999999997</v>
      </c>
      <c r="AV24" s="170">
        <v>5.8807400000000003</v>
      </c>
      <c r="AW24" s="170">
        <v>5.6625500000000004</v>
      </c>
      <c r="AX24" s="170">
        <v>5.7456699999999996</v>
      </c>
      <c r="AY24" s="170">
        <v>3.3975300000000002</v>
      </c>
      <c r="AZ24" s="170">
        <v>2.47282</v>
      </c>
      <c r="BA24" s="170">
        <v>2.4000900000000001</v>
      </c>
      <c r="BB24" s="170">
        <v>2.24424</v>
      </c>
      <c r="BC24" s="170">
        <v>2.2338499999999999</v>
      </c>
      <c r="BD24" s="170">
        <v>2.2650199999999998</v>
      </c>
      <c r="BE24" s="236">
        <v>2.65984</v>
      </c>
      <c r="BF24" s="236">
        <v>2.7533500000000002</v>
      </c>
      <c r="BG24" s="236">
        <v>2.7949099999999998</v>
      </c>
      <c r="BH24" s="236">
        <v>2.7949099999999998</v>
      </c>
      <c r="BI24" s="236">
        <v>3.0858300000000001</v>
      </c>
      <c r="BJ24" s="236">
        <v>3.57416</v>
      </c>
      <c r="BK24" s="236">
        <v>3.6572800000000001</v>
      </c>
      <c r="BL24" s="236">
        <v>3.5222099999999998</v>
      </c>
      <c r="BM24" s="236">
        <v>3.3351899999999999</v>
      </c>
      <c r="BN24" s="236">
        <v>3.07544</v>
      </c>
      <c r="BO24" s="236">
        <v>3.0338799999999999</v>
      </c>
      <c r="BP24" s="236">
        <v>3.1273900000000001</v>
      </c>
      <c r="BQ24" s="236">
        <v>3.3663599999999998</v>
      </c>
      <c r="BR24" s="236">
        <v>3.5533800000000002</v>
      </c>
      <c r="BS24" s="236">
        <v>3.5949399999999998</v>
      </c>
      <c r="BT24" s="236">
        <v>3.50143</v>
      </c>
      <c r="BU24" s="236">
        <v>3.5118200000000002</v>
      </c>
      <c r="BV24" s="236">
        <v>3.68845</v>
      </c>
    </row>
    <row r="25" spans="1:74" ht="11.15" customHeight="1" x14ac:dyDescent="0.25">
      <c r="A25" s="40" t="s">
        <v>128</v>
      </c>
      <c r="B25" s="119" t="s">
        <v>121</v>
      </c>
      <c r="C25" s="170">
        <v>3.109</v>
      </c>
      <c r="D25" s="170">
        <v>2.6909999999999998</v>
      </c>
      <c r="E25" s="170">
        <v>2.948</v>
      </c>
      <c r="F25" s="170">
        <v>2.6469999999999998</v>
      </c>
      <c r="G25" s="170">
        <v>2.6379999999999999</v>
      </c>
      <c r="H25" s="170">
        <v>2.399</v>
      </c>
      <c r="I25" s="170">
        <v>2.3660000000000001</v>
      </c>
      <c r="J25" s="170">
        <v>2.2210000000000001</v>
      </c>
      <c r="K25" s="170">
        <v>2.5590000000000002</v>
      </c>
      <c r="L25" s="170">
        <v>2.331</v>
      </c>
      <c r="M25" s="170">
        <v>2.653</v>
      </c>
      <c r="N25" s="170">
        <v>2.2189999999999999</v>
      </c>
      <c r="O25" s="170">
        <v>2.02</v>
      </c>
      <c r="P25" s="170">
        <v>1.91</v>
      </c>
      <c r="Q25" s="170">
        <v>1.79</v>
      </c>
      <c r="R25" s="170">
        <v>1.74</v>
      </c>
      <c r="S25" s="170">
        <v>1.748</v>
      </c>
      <c r="T25" s="170">
        <v>1.631</v>
      </c>
      <c r="U25" s="170">
        <v>1.7669999999999999</v>
      </c>
      <c r="V25" s="170">
        <v>2.2999999999999998</v>
      </c>
      <c r="W25" s="170">
        <v>1.9219999999999999</v>
      </c>
      <c r="X25" s="170">
        <v>2.39</v>
      </c>
      <c r="Y25" s="170">
        <v>2.61</v>
      </c>
      <c r="Z25" s="170">
        <v>2.59</v>
      </c>
      <c r="AA25" s="170">
        <v>2.71</v>
      </c>
      <c r="AB25" s="170">
        <v>5.35</v>
      </c>
      <c r="AC25" s="170">
        <v>2.62</v>
      </c>
      <c r="AD25" s="170">
        <v>2.6629999999999998</v>
      </c>
      <c r="AE25" s="170">
        <v>2.91</v>
      </c>
      <c r="AF25" s="170">
        <v>3.26</v>
      </c>
      <c r="AG25" s="170">
        <v>3.84</v>
      </c>
      <c r="AH25" s="170">
        <v>4.07</v>
      </c>
      <c r="AI25" s="170">
        <v>5.16</v>
      </c>
      <c r="AJ25" s="170">
        <v>5.51</v>
      </c>
      <c r="AK25" s="170">
        <v>5.05</v>
      </c>
      <c r="AL25" s="170">
        <v>3.76</v>
      </c>
      <c r="AM25" s="170">
        <v>4.38</v>
      </c>
      <c r="AN25" s="170">
        <v>4.6900000000000004</v>
      </c>
      <c r="AO25" s="170">
        <v>4.9000000000000004</v>
      </c>
      <c r="AP25" s="170">
        <v>6.59</v>
      </c>
      <c r="AQ25" s="170">
        <v>8.14</v>
      </c>
      <c r="AR25" s="170">
        <v>7.7</v>
      </c>
      <c r="AS25" s="170">
        <v>7.2839999999999998</v>
      </c>
      <c r="AT25" s="170">
        <v>8.8000000000000007</v>
      </c>
      <c r="AU25" s="170">
        <v>7.88</v>
      </c>
      <c r="AV25" s="170">
        <v>5.66</v>
      </c>
      <c r="AW25" s="170">
        <v>5.45</v>
      </c>
      <c r="AX25" s="170">
        <v>5.53</v>
      </c>
      <c r="AY25" s="170">
        <v>3.27</v>
      </c>
      <c r="AZ25" s="170">
        <v>2.38</v>
      </c>
      <c r="BA25" s="170">
        <v>2.31</v>
      </c>
      <c r="BB25" s="170">
        <v>2.16</v>
      </c>
      <c r="BC25" s="170">
        <v>2.15</v>
      </c>
      <c r="BD25" s="170">
        <v>2.1800000000000002</v>
      </c>
      <c r="BE25" s="236">
        <v>2.56</v>
      </c>
      <c r="BF25" s="236">
        <v>2.65</v>
      </c>
      <c r="BG25" s="236">
        <v>2.69</v>
      </c>
      <c r="BH25" s="236">
        <v>2.69</v>
      </c>
      <c r="BI25" s="236">
        <v>2.97</v>
      </c>
      <c r="BJ25" s="236">
        <v>3.44</v>
      </c>
      <c r="BK25" s="236">
        <v>3.52</v>
      </c>
      <c r="BL25" s="236">
        <v>3.39</v>
      </c>
      <c r="BM25" s="236">
        <v>3.21</v>
      </c>
      <c r="BN25" s="236">
        <v>2.96</v>
      </c>
      <c r="BO25" s="236">
        <v>2.92</v>
      </c>
      <c r="BP25" s="236">
        <v>3.01</v>
      </c>
      <c r="BQ25" s="236">
        <v>3.24</v>
      </c>
      <c r="BR25" s="236">
        <v>3.42</v>
      </c>
      <c r="BS25" s="236">
        <v>3.46</v>
      </c>
      <c r="BT25" s="236">
        <v>3.37</v>
      </c>
      <c r="BU25" s="236">
        <v>3.38</v>
      </c>
      <c r="BV25" s="236">
        <v>3.55</v>
      </c>
    </row>
    <row r="26" spans="1:74" ht="11.15" customHeight="1" x14ac:dyDescent="0.25">
      <c r="A26" s="40"/>
      <c r="B26" s="41" t="s">
        <v>985</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239"/>
      <c r="BF26" s="239"/>
      <c r="BG26" s="239"/>
      <c r="BH26" s="239"/>
      <c r="BI26" s="239"/>
      <c r="BJ26" s="239"/>
      <c r="BK26" s="239"/>
      <c r="BL26" s="239"/>
      <c r="BM26" s="239"/>
      <c r="BN26" s="239"/>
      <c r="BO26" s="239"/>
      <c r="BP26" s="239"/>
      <c r="BQ26" s="239"/>
      <c r="BR26" s="239"/>
      <c r="BS26" s="239"/>
      <c r="BT26" s="239"/>
      <c r="BU26" s="239"/>
      <c r="BV26" s="239"/>
    </row>
    <row r="27" spans="1:74" ht="11.15" customHeight="1" x14ac:dyDescent="0.25">
      <c r="A27" s="40" t="s">
        <v>657</v>
      </c>
      <c r="B27" s="119" t="s">
        <v>372</v>
      </c>
      <c r="C27" s="170">
        <v>5.0199999999999996</v>
      </c>
      <c r="D27" s="170">
        <v>4.62</v>
      </c>
      <c r="E27" s="170">
        <v>4.3099999999999996</v>
      </c>
      <c r="F27" s="170">
        <v>3.99</v>
      </c>
      <c r="G27" s="170">
        <v>3.64</v>
      </c>
      <c r="H27" s="170">
        <v>3.55</v>
      </c>
      <c r="I27" s="170">
        <v>3.33</v>
      </c>
      <c r="J27" s="170">
        <v>3.18</v>
      </c>
      <c r="K27" s="170">
        <v>3.35</v>
      </c>
      <c r="L27" s="170">
        <v>3.43</v>
      </c>
      <c r="M27" s="170">
        <v>3.86</v>
      </c>
      <c r="N27" s="170">
        <v>3.84</v>
      </c>
      <c r="O27" s="170">
        <v>3.71</v>
      </c>
      <c r="P27" s="170">
        <v>3.58</v>
      </c>
      <c r="Q27" s="170">
        <v>3.39</v>
      </c>
      <c r="R27" s="170">
        <v>3</v>
      </c>
      <c r="S27" s="170">
        <v>2.91</v>
      </c>
      <c r="T27" s="170">
        <v>2.72</v>
      </c>
      <c r="U27" s="170">
        <v>2.58</v>
      </c>
      <c r="V27" s="170">
        <v>2.85</v>
      </c>
      <c r="W27" s="170">
        <v>3.3</v>
      </c>
      <c r="X27" s="170">
        <v>3.29</v>
      </c>
      <c r="Y27" s="170">
        <v>3.98</v>
      </c>
      <c r="Z27" s="170">
        <v>4.1100000000000003</v>
      </c>
      <c r="AA27" s="170">
        <v>4.08</v>
      </c>
      <c r="AB27" s="170">
        <v>9.41</v>
      </c>
      <c r="AC27" s="170">
        <v>4.43</v>
      </c>
      <c r="AD27" s="170">
        <v>4.03</v>
      </c>
      <c r="AE27" s="170">
        <v>4.1500000000000004</v>
      </c>
      <c r="AF27" s="170">
        <v>4.21</v>
      </c>
      <c r="AG27" s="170">
        <v>4.76</v>
      </c>
      <c r="AH27" s="170">
        <v>5.0199999999999996</v>
      </c>
      <c r="AI27" s="170">
        <v>5.48</v>
      </c>
      <c r="AJ27" s="170">
        <v>6.69</v>
      </c>
      <c r="AK27" s="170">
        <v>6.99</v>
      </c>
      <c r="AL27" s="170">
        <v>6.77</v>
      </c>
      <c r="AM27" s="170">
        <v>6.64</v>
      </c>
      <c r="AN27" s="170">
        <v>7.53</v>
      </c>
      <c r="AO27" s="170">
        <v>6.34</v>
      </c>
      <c r="AP27" s="170">
        <v>6.88</v>
      </c>
      <c r="AQ27" s="170">
        <v>8.3699999999999992</v>
      </c>
      <c r="AR27" s="170">
        <v>9.64</v>
      </c>
      <c r="AS27" s="170">
        <v>8.14</v>
      </c>
      <c r="AT27" s="170">
        <v>9.76</v>
      </c>
      <c r="AU27" s="170">
        <v>9.9499999999999993</v>
      </c>
      <c r="AV27" s="170">
        <v>7.38</v>
      </c>
      <c r="AW27" s="170">
        <v>6.92</v>
      </c>
      <c r="AX27" s="170">
        <v>8.23</v>
      </c>
      <c r="AY27" s="170">
        <v>7.28</v>
      </c>
      <c r="AZ27" s="170">
        <v>6.14</v>
      </c>
      <c r="BA27" s="170">
        <v>5.03</v>
      </c>
      <c r="BB27" s="170">
        <v>4.07</v>
      </c>
      <c r="BC27" s="170">
        <v>3.6310730000000002</v>
      </c>
      <c r="BD27" s="170">
        <v>3.4928129999999999</v>
      </c>
      <c r="BE27" s="236">
        <v>3.683433</v>
      </c>
      <c r="BF27" s="236">
        <v>3.7257370000000001</v>
      </c>
      <c r="BG27" s="236">
        <v>3.683894</v>
      </c>
      <c r="BH27" s="236">
        <v>3.8419180000000002</v>
      </c>
      <c r="BI27" s="236">
        <v>4.199967</v>
      </c>
      <c r="BJ27" s="236">
        <v>4.9490249999999998</v>
      </c>
      <c r="BK27" s="236">
        <v>5.172472</v>
      </c>
      <c r="BL27" s="236">
        <v>5.2838039999999999</v>
      </c>
      <c r="BM27" s="236">
        <v>4.7665740000000003</v>
      </c>
      <c r="BN27" s="236">
        <v>4.3429710000000004</v>
      </c>
      <c r="BO27" s="236">
        <v>4.0554959999999998</v>
      </c>
      <c r="BP27" s="236">
        <v>4.0831429999999997</v>
      </c>
      <c r="BQ27" s="236">
        <v>4.2510579999999996</v>
      </c>
      <c r="BR27" s="236">
        <v>4.4002720000000002</v>
      </c>
      <c r="BS27" s="236">
        <v>4.4013650000000002</v>
      </c>
      <c r="BT27" s="236">
        <v>4.514176</v>
      </c>
      <c r="BU27" s="236">
        <v>4.7043799999999996</v>
      </c>
      <c r="BV27" s="236">
        <v>5.2431710000000002</v>
      </c>
    </row>
    <row r="28" spans="1:74" ht="11.15" customHeight="1" x14ac:dyDescent="0.25">
      <c r="A28" s="40" t="s">
        <v>647</v>
      </c>
      <c r="B28" s="119" t="s">
        <v>373</v>
      </c>
      <c r="C28" s="170">
        <v>7.67</v>
      </c>
      <c r="D28" s="170">
        <v>7.54</v>
      </c>
      <c r="E28" s="170">
        <v>7.4</v>
      </c>
      <c r="F28" s="170">
        <v>7.72</v>
      </c>
      <c r="G28" s="170">
        <v>8.06</v>
      </c>
      <c r="H28" s="170">
        <v>8.2899999999999991</v>
      </c>
      <c r="I28" s="170">
        <v>8.4700000000000006</v>
      </c>
      <c r="J28" s="170">
        <v>8.41</v>
      </c>
      <c r="K28" s="170">
        <v>8.34</v>
      </c>
      <c r="L28" s="170">
        <v>7.63</v>
      </c>
      <c r="M28" s="170">
        <v>6.98</v>
      </c>
      <c r="N28" s="170">
        <v>7.19</v>
      </c>
      <c r="O28" s="170">
        <v>7.24</v>
      </c>
      <c r="P28" s="170">
        <v>7.03</v>
      </c>
      <c r="Q28" s="170">
        <v>7.29</v>
      </c>
      <c r="R28" s="170">
        <v>7.24</v>
      </c>
      <c r="S28" s="170">
        <v>7.73</v>
      </c>
      <c r="T28" s="170">
        <v>8.24</v>
      </c>
      <c r="U28" s="170">
        <v>8.49</v>
      </c>
      <c r="V28" s="170">
        <v>8.48</v>
      </c>
      <c r="W28" s="170">
        <v>8.4499999999999993</v>
      </c>
      <c r="X28" s="170">
        <v>7.59</v>
      </c>
      <c r="Y28" s="170">
        <v>7.64</v>
      </c>
      <c r="Z28" s="170">
        <v>7.4</v>
      </c>
      <c r="AA28" s="170">
        <v>7.4</v>
      </c>
      <c r="AB28" s="170">
        <v>7.36</v>
      </c>
      <c r="AC28" s="170">
        <v>8</v>
      </c>
      <c r="AD28" s="170">
        <v>8.41</v>
      </c>
      <c r="AE28" s="170">
        <v>8.99</v>
      </c>
      <c r="AF28" s="170">
        <v>9.58</v>
      </c>
      <c r="AG28" s="170">
        <v>9.93</v>
      </c>
      <c r="AH28" s="170">
        <v>10.210000000000001</v>
      </c>
      <c r="AI28" s="170">
        <v>10.3</v>
      </c>
      <c r="AJ28" s="170">
        <v>10.47</v>
      </c>
      <c r="AK28" s="170">
        <v>10.050000000000001</v>
      </c>
      <c r="AL28" s="170">
        <v>10.36</v>
      </c>
      <c r="AM28" s="170">
        <v>9.81</v>
      </c>
      <c r="AN28" s="170">
        <v>10.039999999999999</v>
      </c>
      <c r="AO28" s="170">
        <v>10.23</v>
      </c>
      <c r="AP28" s="170">
        <v>10.63</v>
      </c>
      <c r="AQ28" s="170">
        <v>12.11</v>
      </c>
      <c r="AR28" s="170">
        <v>13.5</v>
      </c>
      <c r="AS28" s="170">
        <v>13.54</v>
      </c>
      <c r="AT28" s="170">
        <v>14.24</v>
      </c>
      <c r="AU28" s="170">
        <v>14.58</v>
      </c>
      <c r="AV28" s="170">
        <v>12.84</v>
      </c>
      <c r="AW28" s="170">
        <v>11.89</v>
      </c>
      <c r="AX28" s="170">
        <v>12.03</v>
      </c>
      <c r="AY28" s="170">
        <v>12.47</v>
      </c>
      <c r="AZ28" s="170">
        <v>12.13</v>
      </c>
      <c r="BA28" s="170">
        <v>10.85</v>
      </c>
      <c r="BB28" s="170">
        <v>10.5</v>
      </c>
      <c r="BC28" s="170">
        <v>10.388579999999999</v>
      </c>
      <c r="BD28" s="170">
        <v>10.417009999999999</v>
      </c>
      <c r="BE28" s="236">
        <v>10.32451</v>
      </c>
      <c r="BF28" s="236">
        <v>10.051679999999999</v>
      </c>
      <c r="BG28" s="236">
        <v>10.008929999999999</v>
      </c>
      <c r="BH28" s="236">
        <v>8.9104229999999998</v>
      </c>
      <c r="BI28" s="236">
        <v>8.4615290000000005</v>
      </c>
      <c r="BJ28" s="236">
        <v>8.4150729999999996</v>
      </c>
      <c r="BK28" s="236">
        <v>8.3966650000000005</v>
      </c>
      <c r="BL28" s="236">
        <v>8.3691420000000001</v>
      </c>
      <c r="BM28" s="236">
        <v>8.5393869999999996</v>
      </c>
      <c r="BN28" s="236">
        <v>8.6807289999999995</v>
      </c>
      <c r="BO28" s="236">
        <v>9.1728500000000004</v>
      </c>
      <c r="BP28" s="236">
        <v>9.6515609999999992</v>
      </c>
      <c r="BQ28" s="236">
        <v>9.8418690000000009</v>
      </c>
      <c r="BR28" s="236">
        <v>9.8648229999999995</v>
      </c>
      <c r="BS28" s="236">
        <v>10.02928</v>
      </c>
      <c r="BT28" s="236">
        <v>9.0733999999999995</v>
      </c>
      <c r="BU28" s="236">
        <v>8.6544950000000007</v>
      </c>
      <c r="BV28" s="236">
        <v>8.595879</v>
      </c>
    </row>
    <row r="29" spans="1:74" ht="11.15" customHeight="1" x14ac:dyDescent="0.25">
      <c r="A29" s="40" t="s">
        <v>509</v>
      </c>
      <c r="B29" s="119" t="s">
        <v>374</v>
      </c>
      <c r="C29" s="170">
        <v>9.36</v>
      </c>
      <c r="D29" s="170">
        <v>9.4</v>
      </c>
      <c r="E29" s="170">
        <v>9.42</v>
      </c>
      <c r="F29" s="170">
        <v>10.85</v>
      </c>
      <c r="G29" s="170">
        <v>12.76</v>
      </c>
      <c r="H29" s="170">
        <v>15.6</v>
      </c>
      <c r="I29" s="170">
        <v>17.739999999999998</v>
      </c>
      <c r="J29" s="170">
        <v>18.37</v>
      </c>
      <c r="K29" s="170">
        <v>17.61</v>
      </c>
      <c r="L29" s="170">
        <v>12.5</v>
      </c>
      <c r="M29" s="170">
        <v>9.33</v>
      </c>
      <c r="N29" s="170">
        <v>9.3000000000000007</v>
      </c>
      <c r="O29" s="170">
        <v>9.43</v>
      </c>
      <c r="P29" s="170">
        <v>9.19</v>
      </c>
      <c r="Q29" s="170">
        <v>9.8000000000000007</v>
      </c>
      <c r="R29" s="170">
        <v>10.42</v>
      </c>
      <c r="S29" s="170">
        <v>11.79</v>
      </c>
      <c r="T29" s="170">
        <v>15.33</v>
      </c>
      <c r="U29" s="170">
        <v>17.489999999999998</v>
      </c>
      <c r="V29" s="170">
        <v>18.27</v>
      </c>
      <c r="W29" s="170">
        <v>16.850000000000001</v>
      </c>
      <c r="X29" s="170">
        <v>12.26</v>
      </c>
      <c r="Y29" s="170">
        <v>10.99</v>
      </c>
      <c r="Z29" s="170">
        <v>9.75</v>
      </c>
      <c r="AA29" s="170">
        <v>9.6300000000000008</v>
      </c>
      <c r="AB29" s="170">
        <v>9.2899999999999991</v>
      </c>
      <c r="AC29" s="170">
        <v>10.48</v>
      </c>
      <c r="AD29" s="170">
        <v>12.21</v>
      </c>
      <c r="AE29" s="170">
        <v>14.08</v>
      </c>
      <c r="AF29" s="170">
        <v>17.64</v>
      </c>
      <c r="AG29" s="170">
        <v>19.829999999999998</v>
      </c>
      <c r="AH29" s="170">
        <v>20.88</v>
      </c>
      <c r="AI29" s="170">
        <v>20.149999999999999</v>
      </c>
      <c r="AJ29" s="170">
        <v>17.41</v>
      </c>
      <c r="AK29" s="170">
        <v>13.12</v>
      </c>
      <c r="AL29" s="170">
        <v>13.08</v>
      </c>
      <c r="AM29" s="170">
        <v>12.02</v>
      </c>
      <c r="AN29" s="170">
        <v>12.18</v>
      </c>
      <c r="AO29" s="170">
        <v>12.98</v>
      </c>
      <c r="AP29" s="170">
        <v>14.01</v>
      </c>
      <c r="AQ29" s="170">
        <v>17.760000000000002</v>
      </c>
      <c r="AR29" s="170">
        <v>22.69</v>
      </c>
      <c r="AS29" s="170">
        <v>24.73</v>
      </c>
      <c r="AT29" s="170">
        <v>25.52</v>
      </c>
      <c r="AU29" s="170">
        <v>24.65</v>
      </c>
      <c r="AV29" s="170">
        <v>18.72</v>
      </c>
      <c r="AW29" s="170">
        <v>15.63</v>
      </c>
      <c r="AX29" s="170">
        <v>14.74</v>
      </c>
      <c r="AY29" s="170">
        <v>15.28</v>
      </c>
      <c r="AZ29" s="170">
        <v>15.01</v>
      </c>
      <c r="BA29" s="170">
        <v>13.8</v>
      </c>
      <c r="BB29" s="170">
        <v>14.47</v>
      </c>
      <c r="BC29" s="170">
        <v>15.677160000000001</v>
      </c>
      <c r="BD29" s="170">
        <v>18.344740000000002</v>
      </c>
      <c r="BE29" s="236">
        <v>20.078309999999998</v>
      </c>
      <c r="BF29" s="236">
        <v>20.471070000000001</v>
      </c>
      <c r="BG29" s="236">
        <v>19.099720000000001</v>
      </c>
      <c r="BH29" s="236">
        <v>14.424569999999999</v>
      </c>
      <c r="BI29" s="236">
        <v>11.89499</v>
      </c>
      <c r="BJ29" s="236">
        <v>11.30395</v>
      </c>
      <c r="BK29" s="236">
        <v>11.13368</v>
      </c>
      <c r="BL29" s="236">
        <v>10.934850000000001</v>
      </c>
      <c r="BM29" s="236">
        <v>11.3819</v>
      </c>
      <c r="BN29" s="236">
        <v>12.04393</v>
      </c>
      <c r="BO29" s="236">
        <v>14.55256</v>
      </c>
      <c r="BP29" s="236">
        <v>17.848459999999999</v>
      </c>
      <c r="BQ29" s="236">
        <v>19.966259999999998</v>
      </c>
      <c r="BR29" s="236">
        <v>20.75393</v>
      </c>
      <c r="BS29" s="236">
        <v>19.61459</v>
      </c>
      <c r="BT29" s="236">
        <v>14.8851</v>
      </c>
      <c r="BU29" s="236">
        <v>12.264200000000001</v>
      </c>
      <c r="BV29" s="236">
        <v>11.56165</v>
      </c>
    </row>
    <row r="30" spans="1:74" ht="11.15" customHeight="1" x14ac:dyDescent="0.25">
      <c r="A30" s="37"/>
      <c r="B30" s="42" t="s">
        <v>965</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301"/>
      <c r="BF30" s="301"/>
      <c r="BG30" s="301"/>
      <c r="BH30" s="301"/>
      <c r="BI30" s="301"/>
      <c r="BJ30" s="301"/>
      <c r="BK30" s="301"/>
      <c r="BL30" s="301"/>
      <c r="BM30" s="301"/>
      <c r="BN30" s="301"/>
      <c r="BO30" s="301"/>
      <c r="BP30" s="301"/>
      <c r="BQ30" s="301"/>
      <c r="BR30" s="301"/>
      <c r="BS30" s="301"/>
      <c r="BT30" s="301"/>
      <c r="BU30" s="301"/>
      <c r="BV30" s="301"/>
    </row>
    <row r="31" spans="1:74" ht="11.15" customHeight="1" x14ac:dyDescent="0.25">
      <c r="A31" s="37"/>
      <c r="B31" s="43" t="s">
        <v>103</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301"/>
      <c r="BF31" s="301"/>
      <c r="BG31" s="301"/>
      <c r="BH31" s="301"/>
      <c r="BI31" s="301"/>
      <c r="BJ31" s="301"/>
      <c r="BK31" s="301"/>
      <c r="BL31" s="301"/>
      <c r="BM31" s="301"/>
      <c r="BN31" s="301"/>
      <c r="BO31" s="301"/>
      <c r="BP31" s="301"/>
      <c r="BQ31" s="301"/>
      <c r="BR31" s="301"/>
      <c r="BS31" s="301"/>
      <c r="BT31" s="301"/>
      <c r="BU31" s="301"/>
      <c r="BV31" s="301"/>
    </row>
    <row r="32" spans="1:74" ht="11.15" customHeight="1" x14ac:dyDescent="0.25">
      <c r="A32" s="40" t="s">
        <v>506</v>
      </c>
      <c r="B32" s="119" t="s">
        <v>375</v>
      </c>
      <c r="C32" s="170">
        <v>2.1</v>
      </c>
      <c r="D32" s="170">
        <v>2.0699999999999998</v>
      </c>
      <c r="E32" s="170">
        <v>2.08</v>
      </c>
      <c r="F32" s="170">
        <v>2.0699999999999998</v>
      </c>
      <c r="G32" s="170">
        <v>2.0499999999999998</v>
      </c>
      <c r="H32" s="170">
        <v>2.0299999999999998</v>
      </c>
      <c r="I32" s="170">
        <v>2.02</v>
      </c>
      <c r="J32" s="170">
        <v>2</v>
      </c>
      <c r="K32" s="170">
        <v>1.96</v>
      </c>
      <c r="L32" s="170">
        <v>1.96</v>
      </c>
      <c r="M32" s="170">
        <v>1.96</v>
      </c>
      <c r="N32" s="170">
        <v>1.91</v>
      </c>
      <c r="O32" s="170">
        <v>1.94</v>
      </c>
      <c r="P32" s="170">
        <v>1.9</v>
      </c>
      <c r="Q32" s="170">
        <v>1.93</v>
      </c>
      <c r="R32" s="170">
        <v>1.92</v>
      </c>
      <c r="S32" s="170">
        <v>1.89</v>
      </c>
      <c r="T32" s="170">
        <v>1.9</v>
      </c>
      <c r="U32" s="170">
        <v>1.91</v>
      </c>
      <c r="V32" s="170">
        <v>1.94</v>
      </c>
      <c r="W32" s="170">
        <v>1.94</v>
      </c>
      <c r="X32" s="170">
        <v>1.91</v>
      </c>
      <c r="Y32" s="170">
        <v>1.91</v>
      </c>
      <c r="Z32" s="170">
        <v>1.92</v>
      </c>
      <c r="AA32" s="170">
        <v>1.9</v>
      </c>
      <c r="AB32" s="170">
        <v>1.93</v>
      </c>
      <c r="AC32" s="170">
        <v>1.89</v>
      </c>
      <c r="AD32" s="170">
        <v>1.9</v>
      </c>
      <c r="AE32" s="170">
        <v>1.89</v>
      </c>
      <c r="AF32" s="170">
        <v>1.95</v>
      </c>
      <c r="AG32" s="170">
        <v>2.0099999999999998</v>
      </c>
      <c r="AH32" s="170">
        <v>2.06</v>
      </c>
      <c r="AI32" s="170">
        <v>2.0099999999999998</v>
      </c>
      <c r="AJ32" s="170">
        <v>2.0299999999999998</v>
      </c>
      <c r="AK32" s="170">
        <v>2.04</v>
      </c>
      <c r="AL32" s="170">
        <v>2.0699999999999998</v>
      </c>
      <c r="AM32" s="170">
        <v>2.2000000000000002</v>
      </c>
      <c r="AN32" s="170">
        <v>2.1800000000000002</v>
      </c>
      <c r="AO32" s="170">
        <v>2.16</v>
      </c>
      <c r="AP32" s="170">
        <v>2.19</v>
      </c>
      <c r="AQ32" s="170">
        <v>2.2400000000000002</v>
      </c>
      <c r="AR32" s="170">
        <v>2.3199999999999998</v>
      </c>
      <c r="AS32" s="170">
        <v>2.48</v>
      </c>
      <c r="AT32" s="170">
        <v>2.5099999999999998</v>
      </c>
      <c r="AU32" s="170">
        <v>2.52</v>
      </c>
      <c r="AV32" s="170">
        <v>2.4700000000000002</v>
      </c>
      <c r="AW32" s="170">
        <v>2.4900000000000002</v>
      </c>
      <c r="AX32" s="170">
        <v>2.65</v>
      </c>
      <c r="AY32" s="170">
        <v>2.59</v>
      </c>
      <c r="AZ32" s="170">
        <v>2.6</v>
      </c>
      <c r="BA32" s="170">
        <v>2.5071223353000001</v>
      </c>
      <c r="BB32" s="170">
        <v>2.4797822228999999</v>
      </c>
      <c r="BC32" s="170">
        <v>2.4704169999999999</v>
      </c>
      <c r="BD32" s="170">
        <v>2.4461339999999998</v>
      </c>
      <c r="BE32" s="236">
        <v>2.4417749999999998</v>
      </c>
      <c r="BF32" s="236">
        <v>2.442088</v>
      </c>
      <c r="BG32" s="236">
        <v>2.4183910000000002</v>
      </c>
      <c r="BH32" s="236">
        <v>2.3884050000000001</v>
      </c>
      <c r="BI32" s="236">
        <v>2.3818350000000001</v>
      </c>
      <c r="BJ32" s="236">
        <v>2.379267</v>
      </c>
      <c r="BK32" s="236">
        <v>2.3948420000000001</v>
      </c>
      <c r="BL32" s="236">
        <v>2.3860670000000002</v>
      </c>
      <c r="BM32" s="236">
        <v>2.3899590000000002</v>
      </c>
      <c r="BN32" s="236">
        <v>2.3952399999999998</v>
      </c>
      <c r="BO32" s="236">
        <v>2.3956780000000002</v>
      </c>
      <c r="BP32" s="236">
        <v>2.3859520000000001</v>
      </c>
      <c r="BQ32" s="236">
        <v>2.394177</v>
      </c>
      <c r="BR32" s="236">
        <v>2.4024610000000002</v>
      </c>
      <c r="BS32" s="236">
        <v>2.3855059999999999</v>
      </c>
      <c r="BT32" s="236">
        <v>2.363235</v>
      </c>
      <c r="BU32" s="236">
        <v>2.36328</v>
      </c>
      <c r="BV32" s="236">
        <v>2.365904</v>
      </c>
    </row>
    <row r="33" spans="1:74" ht="11.15" customHeight="1" x14ac:dyDescent="0.25">
      <c r="A33" s="40" t="s">
        <v>508</v>
      </c>
      <c r="B33" s="119" t="s">
        <v>376</v>
      </c>
      <c r="C33" s="170">
        <v>4</v>
      </c>
      <c r="D33" s="170">
        <v>3.63</v>
      </c>
      <c r="E33" s="170">
        <v>3.46</v>
      </c>
      <c r="F33" s="170">
        <v>2.89</v>
      </c>
      <c r="G33" s="170">
        <v>2.77</v>
      </c>
      <c r="H33" s="170">
        <v>2.58</v>
      </c>
      <c r="I33" s="170">
        <v>2.54</v>
      </c>
      <c r="J33" s="170">
        <v>2.42</v>
      </c>
      <c r="K33" s="170">
        <v>2.59</v>
      </c>
      <c r="L33" s="170">
        <v>2.4900000000000002</v>
      </c>
      <c r="M33" s="170">
        <v>2.96</v>
      </c>
      <c r="N33" s="170">
        <v>2.91</v>
      </c>
      <c r="O33" s="170">
        <v>2.62</v>
      </c>
      <c r="P33" s="170">
        <v>2.4</v>
      </c>
      <c r="Q33" s="170">
        <v>2.14</v>
      </c>
      <c r="R33" s="170">
        <v>2.1</v>
      </c>
      <c r="S33" s="170">
        <v>2.17</v>
      </c>
      <c r="T33" s="170">
        <v>2.0299999999999998</v>
      </c>
      <c r="U33" s="170">
        <v>2.06</v>
      </c>
      <c r="V33" s="170">
        <v>2.41</v>
      </c>
      <c r="W33" s="170">
        <v>2.42</v>
      </c>
      <c r="X33" s="170">
        <v>2.5</v>
      </c>
      <c r="Y33" s="170">
        <v>2.99</v>
      </c>
      <c r="Z33" s="170">
        <v>3.17</v>
      </c>
      <c r="AA33" s="170">
        <v>3.2</v>
      </c>
      <c r="AB33" s="170">
        <v>17.12</v>
      </c>
      <c r="AC33" s="170">
        <v>3.29</v>
      </c>
      <c r="AD33" s="170">
        <v>3.06</v>
      </c>
      <c r="AE33" s="170">
        <v>3.26</v>
      </c>
      <c r="AF33" s="170">
        <v>3.53</v>
      </c>
      <c r="AG33" s="170">
        <v>4.08</v>
      </c>
      <c r="AH33" s="170">
        <v>4.42</v>
      </c>
      <c r="AI33" s="170">
        <v>5.04</v>
      </c>
      <c r="AJ33" s="170">
        <v>5.69</v>
      </c>
      <c r="AK33" s="170">
        <v>5.77</v>
      </c>
      <c r="AL33" s="170">
        <v>5.64</v>
      </c>
      <c r="AM33" s="170">
        <v>6.57</v>
      </c>
      <c r="AN33" s="170">
        <v>6.03</v>
      </c>
      <c r="AO33" s="170">
        <v>5.1100000000000003</v>
      </c>
      <c r="AP33" s="170">
        <v>6.23</v>
      </c>
      <c r="AQ33" s="170">
        <v>7.56</v>
      </c>
      <c r="AR33" s="170">
        <v>8.01</v>
      </c>
      <c r="AS33" s="170">
        <v>7.49</v>
      </c>
      <c r="AT33" s="170">
        <v>9.02</v>
      </c>
      <c r="AU33" s="170">
        <v>8.1999999999999993</v>
      </c>
      <c r="AV33" s="170">
        <v>5.84</v>
      </c>
      <c r="AW33" s="170">
        <v>5.72</v>
      </c>
      <c r="AX33" s="170">
        <v>8.98</v>
      </c>
      <c r="AY33" s="170">
        <v>7.1</v>
      </c>
      <c r="AZ33" s="170">
        <v>4.3899999999999997</v>
      </c>
      <c r="BA33" s="170">
        <v>3.3494049221000002</v>
      </c>
      <c r="BB33" s="170">
        <v>2.6927125556</v>
      </c>
      <c r="BC33" s="170">
        <v>2.5013960000000002</v>
      </c>
      <c r="BD33" s="170">
        <v>2.3901629999999998</v>
      </c>
      <c r="BE33" s="236">
        <v>2.686267</v>
      </c>
      <c r="BF33" s="236">
        <v>2.7293270000000001</v>
      </c>
      <c r="BG33" s="236">
        <v>2.7602370000000001</v>
      </c>
      <c r="BH33" s="236">
        <v>2.8696570000000001</v>
      </c>
      <c r="BI33" s="236">
        <v>3.2476340000000001</v>
      </c>
      <c r="BJ33" s="236">
        <v>3.895578</v>
      </c>
      <c r="BK33" s="236">
        <v>4.1405019999999997</v>
      </c>
      <c r="BL33" s="236">
        <v>3.972426</v>
      </c>
      <c r="BM33" s="236">
        <v>3.5884640000000001</v>
      </c>
      <c r="BN33" s="236">
        <v>3.2534420000000002</v>
      </c>
      <c r="BO33" s="236">
        <v>3.1012170000000001</v>
      </c>
      <c r="BP33" s="236">
        <v>3.0704449999999999</v>
      </c>
      <c r="BQ33" s="236">
        <v>3.3032219999999999</v>
      </c>
      <c r="BR33" s="236">
        <v>3.4866060000000001</v>
      </c>
      <c r="BS33" s="236">
        <v>3.5417679999999998</v>
      </c>
      <c r="BT33" s="236">
        <v>3.5798770000000002</v>
      </c>
      <c r="BU33" s="236">
        <v>3.6765089999999998</v>
      </c>
      <c r="BV33" s="236">
        <v>4.0167380000000001</v>
      </c>
    </row>
    <row r="34" spans="1:74" ht="11.15" customHeight="1" x14ac:dyDescent="0.25">
      <c r="A34" s="40" t="s">
        <v>507</v>
      </c>
      <c r="B34" s="483" t="s">
        <v>966</v>
      </c>
      <c r="C34" s="170">
        <v>11.3</v>
      </c>
      <c r="D34" s="170">
        <v>12.28</v>
      </c>
      <c r="E34" s="170">
        <v>13.68</v>
      </c>
      <c r="F34" s="170">
        <v>13.89</v>
      </c>
      <c r="G34" s="170">
        <v>13.47</v>
      </c>
      <c r="H34" s="170">
        <v>12.92</v>
      </c>
      <c r="I34" s="170">
        <v>12.93</v>
      </c>
      <c r="J34" s="170">
        <v>13.72</v>
      </c>
      <c r="K34" s="170">
        <v>11.53</v>
      </c>
      <c r="L34" s="170">
        <v>12.65</v>
      </c>
      <c r="M34" s="170">
        <v>12.05</v>
      </c>
      <c r="N34" s="170">
        <v>12.85</v>
      </c>
      <c r="O34" s="170">
        <v>13.16</v>
      </c>
      <c r="P34" s="170">
        <v>12.68</v>
      </c>
      <c r="Q34" s="170">
        <v>10.29</v>
      </c>
      <c r="R34" s="170">
        <v>8.1999999999999993</v>
      </c>
      <c r="S34" s="170">
        <v>5.7</v>
      </c>
      <c r="T34" s="170">
        <v>6.26</v>
      </c>
      <c r="U34" s="170">
        <v>7.38</v>
      </c>
      <c r="V34" s="170">
        <v>9.67</v>
      </c>
      <c r="W34" s="170">
        <v>9.56</v>
      </c>
      <c r="X34" s="170">
        <v>8.68</v>
      </c>
      <c r="Y34" s="170">
        <v>8.86</v>
      </c>
      <c r="Z34" s="170">
        <v>9.2100000000000009</v>
      </c>
      <c r="AA34" s="170">
        <v>10.33</v>
      </c>
      <c r="AB34" s="170">
        <v>11.38</v>
      </c>
      <c r="AC34" s="170">
        <v>12.41</v>
      </c>
      <c r="AD34" s="170">
        <v>12.81</v>
      </c>
      <c r="AE34" s="170">
        <v>12.82</v>
      </c>
      <c r="AF34" s="170">
        <v>13.56</v>
      </c>
      <c r="AG34" s="170">
        <v>14.34</v>
      </c>
      <c r="AH34" s="170">
        <v>14.47</v>
      </c>
      <c r="AI34" s="170">
        <v>13.8</v>
      </c>
      <c r="AJ34" s="170">
        <v>15.05</v>
      </c>
      <c r="AK34" s="170">
        <v>17.02</v>
      </c>
      <c r="AL34" s="170">
        <v>16.350000000000001</v>
      </c>
      <c r="AM34" s="170">
        <v>15.63</v>
      </c>
      <c r="AN34" s="170">
        <v>16.59</v>
      </c>
      <c r="AO34" s="170">
        <v>20.61</v>
      </c>
      <c r="AP34" s="170">
        <v>25.37</v>
      </c>
      <c r="AQ34" s="170">
        <v>26.55</v>
      </c>
      <c r="AR34" s="170">
        <v>26.5</v>
      </c>
      <c r="AS34" s="170">
        <v>30.36</v>
      </c>
      <c r="AT34" s="170">
        <v>25.72</v>
      </c>
      <c r="AU34" s="170">
        <v>23.76</v>
      </c>
      <c r="AV34" s="170">
        <v>21.76</v>
      </c>
      <c r="AW34" s="170">
        <v>23.74</v>
      </c>
      <c r="AX34" s="170">
        <v>19.86</v>
      </c>
      <c r="AY34" s="170">
        <v>19.41</v>
      </c>
      <c r="AZ34" s="170">
        <v>18.61</v>
      </c>
      <c r="BA34" s="170">
        <v>19.919478621</v>
      </c>
      <c r="BB34" s="170">
        <v>18.76731345</v>
      </c>
      <c r="BC34" s="170">
        <v>16.86393</v>
      </c>
      <c r="BD34" s="170">
        <v>15.902509999999999</v>
      </c>
      <c r="BE34" s="236">
        <v>14.89274</v>
      </c>
      <c r="BF34" s="236">
        <v>14.4184</v>
      </c>
      <c r="BG34" s="236">
        <v>14.288209999999999</v>
      </c>
      <c r="BH34" s="236">
        <v>14.466469999999999</v>
      </c>
      <c r="BI34" s="236">
        <v>14.568619999999999</v>
      </c>
      <c r="BJ34" s="236">
        <v>15.09186</v>
      </c>
      <c r="BK34" s="236">
        <v>15.308109999999999</v>
      </c>
      <c r="BL34" s="236">
        <v>15.071400000000001</v>
      </c>
      <c r="BM34" s="236">
        <v>15.544460000000001</v>
      </c>
      <c r="BN34" s="236">
        <v>16.283460000000002</v>
      </c>
      <c r="BO34" s="236">
        <v>15.815519999999999</v>
      </c>
      <c r="BP34" s="236">
        <v>16.137730000000001</v>
      </c>
      <c r="BQ34" s="236">
        <v>15.650679999999999</v>
      </c>
      <c r="BR34" s="236">
        <v>15.36778</v>
      </c>
      <c r="BS34" s="236">
        <v>15.21576</v>
      </c>
      <c r="BT34" s="236">
        <v>15.191520000000001</v>
      </c>
      <c r="BU34" s="236">
        <v>15.5162</v>
      </c>
      <c r="BV34" s="236">
        <v>16.068809999999999</v>
      </c>
    </row>
    <row r="35" spans="1:74" ht="11.15" customHeight="1" x14ac:dyDescent="0.25">
      <c r="A35" s="40" t="s">
        <v>16</v>
      </c>
      <c r="B35" s="119" t="s">
        <v>383</v>
      </c>
      <c r="C35" s="170">
        <v>14.12</v>
      </c>
      <c r="D35" s="170">
        <v>15.19</v>
      </c>
      <c r="E35" s="170">
        <v>15.7</v>
      </c>
      <c r="F35" s="170">
        <v>16.350000000000001</v>
      </c>
      <c r="G35" s="170">
        <v>16.190000000000001</v>
      </c>
      <c r="H35" s="170">
        <v>14.85</v>
      </c>
      <c r="I35" s="170">
        <v>15.1</v>
      </c>
      <c r="J35" s="170">
        <v>14.82</v>
      </c>
      <c r="K35" s="170">
        <v>15.04</v>
      </c>
      <c r="L35" s="170">
        <v>15.37</v>
      </c>
      <c r="M35" s="170">
        <v>15.28</v>
      </c>
      <c r="N35" s="170">
        <v>14.73</v>
      </c>
      <c r="O35" s="170">
        <v>14.62</v>
      </c>
      <c r="P35" s="170">
        <v>13.83</v>
      </c>
      <c r="Q35" s="170">
        <v>10.85</v>
      </c>
      <c r="R35" s="170">
        <v>8.83</v>
      </c>
      <c r="S35" s="170">
        <v>7.42</v>
      </c>
      <c r="T35" s="170">
        <v>9.14</v>
      </c>
      <c r="U35" s="170">
        <v>10.96</v>
      </c>
      <c r="V35" s="170">
        <v>10.7</v>
      </c>
      <c r="W35" s="170">
        <v>9.8699999999999992</v>
      </c>
      <c r="X35" s="170">
        <v>10.37</v>
      </c>
      <c r="Y35" s="170">
        <v>10.63</v>
      </c>
      <c r="Z35" s="170">
        <v>11.54</v>
      </c>
      <c r="AA35" s="170">
        <v>12.39</v>
      </c>
      <c r="AB35" s="170">
        <v>13.05</v>
      </c>
      <c r="AC35" s="170">
        <v>14.72</v>
      </c>
      <c r="AD35" s="170">
        <v>15.14</v>
      </c>
      <c r="AE35" s="170">
        <v>15.55</v>
      </c>
      <c r="AF35" s="170">
        <v>16.260000000000002</v>
      </c>
      <c r="AG35" s="170">
        <v>16.05</v>
      </c>
      <c r="AH35" s="170">
        <v>16.04</v>
      </c>
      <c r="AI35" s="170">
        <v>16.78</v>
      </c>
      <c r="AJ35" s="170">
        <v>18.100000000000001</v>
      </c>
      <c r="AK35" s="170">
        <v>18.46</v>
      </c>
      <c r="AL35" s="170">
        <v>17.87</v>
      </c>
      <c r="AM35" s="170">
        <v>19.989999999999998</v>
      </c>
      <c r="AN35" s="170">
        <v>20.74</v>
      </c>
      <c r="AO35" s="170">
        <v>25.69</v>
      </c>
      <c r="AP35" s="170">
        <v>28.38</v>
      </c>
      <c r="AQ35" s="170">
        <v>30.19</v>
      </c>
      <c r="AR35" s="170">
        <v>33</v>
      </c>
      <c r="AS35" s="170">
        <v>27.42</v>
      </c>
      <c r="AT35" s="170">
        <v>26.98</v>
      </c>
      <c r="AU35" s="170">
        <v>25.83</v>
      </c>
      <c r="AV35" s="170">
        <v>27.77</v>
      </c>
      <c r="AW35" s="170">
        <v>29.23</v>
      </c>
      <c r="AX35" s="170">
        <v>23.12</v>
      </c>
      <c r="AY35" s="170">
        <v>24.15</v>
      </c>
      <c r="AZ35" s="170">
        <v>22.91</v>
      </c>
      <c r="BA35" s="170">
        <v>21.399755760000001</v>
      </c>
      <c r="BB35" s="170">
        <v>20.77303706</v>
      </c>
      <c r="BC35" s="170">
        <v>18.709409999999998</v>
      </c>
      <c r="BD35" s="170">
        <v>18.224640000000001</v>
      </c>
      <c r="BE35" s="236">
        <v>18.547129999999999</v>
      </c>
      <c r="BF35" s="236">
        <v>17.960650000000001</v>
      </c>
      <c r="BG35" s="236">
        <v>18.417249999999999</v>
      </c>
      <c r="BH35" s="236">
        <v>19.351759999999999</v>
      </c>
      <c r="BI35" s="236">
        <v>19.965689999999999</v>
      </c>
      <c r="BJ35" s="236">
        <v>19.563669999999998</v>
      </c>
      <c r="BK35" s="236">
        <v>19.530550000000002</v>
      </c>
      <c r="BL35" s="236">
        <v>19.74747</v>
      </c>
      <c r="BM35" s="236">
        <v>20.233080000000001</v>
      </c>
      <c r="BN35" s="236">
        <v>19.86178</v>
      </c>
      <c r="BO35" s="236">
        <v>19.256029999999999</v>
      </c>
      <c r="BP35" s="236">
        <v>19.229890000000001</v>
      </c>
      <c r="BQ35" s="236">
        <v>19.319970000000001</v>
      </c>
      <c r="BR35" s="236">
        <v>19.295249999999999</v>
      </c>
      <c r="BS35" s="236">
        <v>19.35087</v>
      </c>
      <c r="BT35" s="236">
        <v>19.717590000000001</v>
      </c>
      <c r="BU35" s="236">
        <v>21.20187</v>
      </c>
      <c r="BV35" s="236">
        <v>20.990189999999998</v>
      </c>
    </row>
    <row r="36" spans="1:74" ht="11.15" customHeight="1" x14ac:dyDescent="0.25">
      <c r="A36" s="40"/>
      <c r="B36" s="43" t="s">
        <v>1319</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239"/>
      <c r="BF36" s="239"/>
      <c r="BG36" s="239"/>
      <c r="BH36" s="239"/>
      <c r="BI36" s="239"/>
      <c r="BJ36" s="239"/>
      <c r="BK36" s="239"/>
      <c r="BL36" s="239"/>
      <c r="BM36" s="239"/>
      <c r="BN36" s="239"/>
      <c r="BO36" s="239"/>
      <c r="BP36" s="239"/>
      <c r="BQ36" s="239"/>
      <c r="BR36" s="239"/>
      <c r="BS36" s="239"/>
      <c r="BT36" s="239"/>
      <c r="BU36" s="239"/>
      <c r="BV36" s="239"/>
    </row>
    <row r="37" spans="1:74" ht="11.15" customHeight="1" x14ac:dyDescent="0.25">
      <c r="A37" s="40" t="s">
        <v>4</v>
      </c>
      <c r="B37" s="119" t="s">
        <v>372</v>
      </c>
      <c r="C37" s="170">
        <v>6.58</v>
      </c>
      <c r="D37" s="170">
        <v>6.69</v>
      </c>
      <c r="E37" s="170">
        <v>6.73</v>
      </c>
      <c r="F37" s="170">
        <v>6.51</v>
      </c>
      <c r="G37" s="170">
        <v>6.69</v>
      </c>
      <c r="H37" s="170">
        <v>6.87</v>
      </c>
      <c r="I37" s="170">
        <v>7.14</v>
      </c>
      <c r="J37" s="170">
        <v>7.4</v>
      </c>
      <c r="K37" s="170">
        <v>7.06</v>
      </c>
      <c r="L37" s="170">
        <v>6.84</v>
      </c>
      <c r="M37" s="170">
        <v>6.72</v>
      </c>
      <c r="N37" s="170">
        <v>6.38</v>
      </c>
      <c r="O37" s="170">
        <v>6.37</v>
      </c>
      <c r="P37" s="170">
        <v>6.44</v>
      </c>
      <c r="Q37" s="170">
        <v>6.39</v>
      </c>
      <c r="R37" s="170">
        <v>6.39</v>
      </c>
      <c r="S37" s="170">
        <v>6.54</v>
      </c>
      <c r="T37" s="170">
        <v>6.94</v>
      </c>
      <c r="U37" s="170">
        <v>7.16</v>
      </c>
      <c r="V37" s="170">
        <v>7.07</v>
      </c>
      <c r="W37" s="170">
        <v>7</v>
      </c>
      <c r="X37" s="170">
        <v>6.72</v>
      </c>
      <c r="Y37" s="170">
        <v>6.49</v>
      </c>
      <c r="Z37" s="170">
        <v>6.41</v>
      </c>
      <c r="AA37" s="170">
        <v>6.32</v>
      </c>
      <c r="AB37" s="170">
        <v>7.75</v>
      </c>
      <c r="AC37" s="170">
        <v>6.98</v>
      </c>
      <c r="AD37" s="170">
        <v>6.7</v>
      </c>
      <c r="AE37" s="170">
        <v>6.65</v>
      </c>
      <c r="AF37" s="170">
        <v>7.22</v>
      </c>
      <c r="AG37" s="170">
        <v>7.42</v>
      </c>
      <c r="AH37" s="170">
        <v>7.54</v>
      </c>
      <c r="AI37" s="170">
        <v>7.61</v>
      </c>
      <c r="AJ37" s="170">
        <v>7.44</v>
      </c>
      <c r="AK37" s="170">
        <v>7.37</v>
      </c>
      <c r="AL37" s="170">
        <v>7.06</v>
      </c>
      <c r="AM37" s="170">
        <v>7.3</v>
      </c>
      <c r="AN37" s="170">
        <v>7.47</v>
      </c>
      <c r="AO37" s="170">
        <v>7.5</v>
      </c>
      <c r="AP37" s="170">
        <v>7.84</v>
      </c>
      <c r="AQ37" s="170">
        <v>8.3699999999999992</v>
      </c>
      <c r="AR37" s="170">
        <v>8.9600000000000009</v>
      </c>
      <c r="AS37" s="170">
        <v>9.41</v>
      </c>
      <c r="AT37" s="170">
        <v>9.51</v>
      </c>
      <c r="AU37" s="170">
        <v>9.2200000000000006</v>
      </c>
      <c r="AV37" s="170">
        <v>8.61</v>
      </c>
      <c r="AW37" s="170">
        <v>8.31</v>
      </c>
      <c r="AX37" s="170">
        <v>8.6300000000000008</v>
      </c>
      <c r="AY37" s="170">
        <v>8.3000000000000007</v>
      </c>
      <c r="AZ37" s="170">
        <v>8.15</v>
      </c>
      <c r="BA37" s="170">
        <v>7.91</v>
      </c>
      <c r="BB37" s="170">
        <v>7.62</v>
      </c>
      <c r="BC37" s="170">
        <v>7.9344989999999997</v>
      </c>
      <c r="BD37" s="170">
        <v>8.5313289999999995</v>
      </c>
      <c r="BE37" s="236">
        <v>8.8694539999999993</v>
      </c>
      <c r="BF37" s="236">
        <v>9.2054150000000003</v>
      </c>
      <c r="BG37" s="236">
        <v>8.7363479999999996</v>
      </c>
      <c r="BH37" s="236">
        <v>8.3674959999999992</v>
      </c>
      <c r="BI37" s="236">
        <v>8.1050409999999999</v>
      </c>
      <c r="BJ37" s="236">
        <v>8.4011200000000006</v>
      </c>
      <c r="BK37" s="236">
        <v>8.4840429999999998</v>
      </c>
      <c r="BL37" s="236">
        <v>8.3883810000000008</v>
      </c>
      <c r="BM37" s="236">
        <v>8.1119810000000001</v>
      </c>
      <c r="BN37" s="236">
        <v>7.7360699999999998</v>
      </c>
      <c r="BO37" s="236">
        <v>8.0703469999999999</v>
      </c>
      <c r="BP37" s="236">
        <v>8.5777680000000007</v>
      </c>
      <c r="BQ37" s="236">
        <v>9.05246</v>
      </c>
      <c r="BR37" s="236">
        <v>9.3257720000000006</v>
      </c>
      <c r="BS37" s="236">
        <v>8.9397369999999992</v>
      </c>
      <c r="BT37" s="236">
        <v>8.5226539999999993</v>
      </c>
      <c r="BU37" s="236">
        <v>8.2512190000000007</v>
      </c>
      <c r="BV37" s="236">
        <v>8.5215119999999995</v>
      </c>
    </row>
    <row r="38" spans="1:74" ht="11.15" customHeight="1" x14ac:dyDescent="0.25">
      <c r="A38" s="40" t="s">
        <v>5</v>
      </c>
      <c r="B38" s="119" t="s">
        <v>373</v>
      </c>
      <c r="C38" s="170">
        <v>10.3</v>
      </c>
      <c r="D38" s="170">
        <v>10.54</v>
      </c>
      <c r="E38" s="170">
        <v>10.46</v>
      </c>
      <c r="F38" s="170">
        <v>10.52</v>
      </c>
      <c r="G38" s="170">
        <v>10.54</v>
      </c>
      <c r="H38" s="170">
        <v>10.9</v>
      </c>
      <c r="I38" s="170">
        <v>11.02</v>
      </c>
      <c r="J38" s="170">
        <v>11.02</v>
      </c>
      <c r="K38" s="170">
        <v>10.96</v>
      </c>
      <c r="L38" s="170">
        <v>10.74</v>
      </c>
      <c r="M38" s="170">
        <v>10.57</v>
      </c>
      <c r="N38" s="170">
        <v>10.32</v>
      </c>
      <c r="O38" s="170">
        <v>10.18</v>
      </c>
      <c r="P38" s="170">
        <v>10.3</v>
      </c>
      <c r="Q38" s="170">
        <v>10.34</v>
      </c>
      <c r="R38" s="170">
        <v>10.37</v>
      </c>
      <c r="S38" s="170">
        <v>10.4</v>
      </c>
      <c r="T38" s="170">
        <v>10.89</v>
      </c>
      <c r="U38" s="170">
        <v>10.84</v>
      </c>
      <c r="V38" s="170">
        <v>10.9</v>
      </c>
      <c r="W38" s="170">
        <v>11.02</v>
      </c>
      <c r="X38" s="170">
        <v>10.72</v>
      </c>
      <c r="Y38" s="170">
        <v>10.53</v>
      </c>
      <c r="Z38" s="170">
        <v>10.41</v>
      </c>
      <c r="AA38" s="170">
        <v>10.27</v>
      </c>
      <c r="AB38" s="170">
        <v>11.36</v>
      </c>
      <c r="AC38" s="170">
        <v>11.08</v>
      </c>
      <c r="AD38" s="170">
        <v>10.87</v>
      </c>
      <c r="AE38" s="170">
        <v>10.86</v>
      </c>
      <c r="AF38" s="170">
        <v>11.33</v>
      </c>
      <c r="AG38" s="170">
        <v>11.46</v>
      </c>
      <c r="AH38" s="170">
        <v>11.52</v>
      </c>
      <c r="AI38" s="170">
        <v>11.65</v>
      </c>
      <c r="AJ38" s="170">
        <v>11.52</v>
      </c>
      <c r="AK38" s="170">
        <v>11.29</v>
      </c>
      <c r="AL38" s="170">
        <v>11.15</v>
      </c>
      <c r="AM38" s="170">
        <v>11.36</v>
      </c>
      <c r="AN38" s="170">
        <v>11.79</v>
      </c>
      <c r="AO38" s="170">
        <v>11.77</v>
      </c>
      <c r="AP38" s="170">
        <v>11.93</v>
      </c>
      <c r="AQ38" s="170">
        <v>12.15</v>
      </c>
      <c r="AR38" s="170">
        <v>12.9</v>
      </c>
      <c r="AS38" s="170">
        <v>13.15</v>
      </c>
      <c r="AT38" s="170">
        <v>13.53</v>
      </c>
      <c r="AU38" s="170">
        <v>13.45</v>
      </c>
      <c r="AV38" s="170">
        <v>13.05</v>
      </c>
      <c r="AW38" s="170">
        <v>12.5</v>
      </c>
      <c r="AX38" s="170">
        <v>12.42</v>
      </c>
      <c r="AY38" s="170">
        <v>12.79</v>
      </c>
      <c r="AZ38" s="170">
        <v>12.77</v>
      </c>
      <c r="BA38" s="170">
        <v>12.52</v>
      </c>
      <c r="BB38" s="170">
        <v>12.22</v>
      </c>
      <c r="BC38" s="170">
        <v>12.41371</v>
      </c>
      <c r="BD38" s="170">
        <v>13.02313</v>
      </c>
      <c r="BE38" s="236">
        <v>13.04621</v>
      </c>
      <c r="BF38" s="236">
        <v>13.227729999999999</v>
      </c>
      <c r="BG38" s="236">
        <v>13.00698</v>
      </c>
      <c r="BH38" s="236">
        <v>12.522030000000001</v>
      </c>
      <c r="BI38" s="236">
        <v>11.83414</v>
      </c>
      <c r="BJ38" s="236">
        <v>11.68426</v>
      </c>
      <c r="BK38" s="236">
        <v>12.072570000000001</v>
      </c>
      <c r="BL38" s="236">
        <v>12.10886</v>
      </c>
      <c r="BM38" s="236">
        <v>12.00474</v>
      </c>
      <c r="BN38" s="236">
        <v>11.851889999999999</v>
      </c>
      <c r="BO38" s="236">
        <v>12.199590000000001</v>
      </c>
      <c r="BP38" s="236">
        <v>12.94131</v>
      </c>
      <c r="BQ38" s="236">
        <v>13.17362</v>
      </c>
      <c r="BR38" s="236">
        <v>13.521839999999999</v>
      </c>
      <c r="BS38" s="236">
        <v>13.395440000000001</v>
      </c>
      <c r="BT38" s="236">
        <v>12.91508</v>
      </c>
      <c r="BU38" s="236">
        <v>12.2171</v>
      </c>
      <c r="BV38" s="236">
        <v>12.032260000000001</v>
      </c>
    </row>
    <row r="39" spans="1:74" ht="11.15" customHeight="1" x14ac:dyDescent="0.25">
      <c r="A39" s="40" t="s">
        <v>510</v>
      </c>
      <c r="B39" s="208" t="s">
        <v>374</v>
      </c>
      <c r="C39" s="361">
        <v>12.47</v>
      </c>
      <c r="D39" s="361">
        <v>12.72</v>
      </c>
      <c r="E39" s="361">
        <v>12.84</v>
      </c>
      <c r="F39" s="361">
        <v>13.25</v>
      </c>
      <c r="G39" s="361">
        <v>13.31</v>
      </c>
      <c r="H39" s="361">
        <v>13.32</v>
      </c>
      <c r="I39" s="361">
        <v>13.26</v>
      </c>
      <c r="J39" s="361">
        <v>13.3</v>
      </c>
      <c r="K39" s="361">
        <v>13.16</v>
      </c>
      <c r="L39" s="361">
        <v>12.81</v>
      </c>
      <c r="M39" s="361">
        <v>13.03</v>
      </c>
      <c r="N39" s="361">
        <v>12.68</v>
      </c>
      <c r="O39" s="361">
        <v>12.76</v>
      </c>
      <c r="P39" s="361">
        <v>12.82</v>
      </c>
      <c r="Q39" s="361">
        <v>13.04</v>
      </c>
      <c r="R39" s="361">
        <v>13.24</v>
      </c>
      <c r="S39" s="361">
        <v>13.1</v>
      </c>
      <c r="T39" s="361">
        <v>13.22</v>
      </c>
      <c r="U39" s="361">
        <v>13.21</v>
      </c>
      <c r="V39" s="361">
        <v>13.26</v>
      </c>
      <c r="W39" s="361">
        <v>13.49</v>
      </c>
      <c r="X39" s="361">
        <v>13.66</v>
      </c>
      <c r="Y39" s="361">
        <v>13.31</v>
      </c>
      <c r="Z39" s="361">
        <v>12.78</v>
      </c>
      <c r="AA39" s="361">
        <v>12.62</v>
      </c>
      <c r="AB39" s="361">
        <v>13.01</v>
      </c>
      <c r="AC39" s="361">
        <v>13.24</v>
      </c>
      <c r="AD39" s="361">
        <v>13.73</v>
      </c>
      <c r="AE39" s="361">
        <v>13.86</v>
      </c>
      <c r="AF39" s="361">
        <v>13.83</v>
      </c>
      <c r="AG39" s="361">
        <v>13.83</v>
      </c>
      <c r="AH39" s="361">
        <v>13.92</v>
      </c>
      <c r="AI39" s="361">
        <v>14.14</v>
      </c>
      <c r="AJ39" s="361">
        <v>14.06</v>
      </c>
      <c r="AK39" s="361">
        <v>14.07</v>
      </c>
      <c r="AL39" s="361">
        <v>13.72</v>
      </c>
      <c r="AM39" s="361">
        <v>13.72</v>
      </c>
      <c r="AN39" s="361">
        <v>13.83</v>
      </c>
      <c r="AO39" s="361">
        <v>14.48</v>
      </c>
      <c r="AP39" s="361">
        <v>14.71</v>
      </c>
      <c r="AQ39" s="361">
        <v>14.97</v>
      </c>
      <c r="AR39" s="361">
        <v>15.4</v>
      </c>
      <c r="AS39" s="361">
        <v>15.41</v>
      </c>
      <c r="AT39" s="361">
        <v>15.93</v>
      </c>
      <c r="AU39" s="361">
        <v>16.309999999999999</v>
      </c>
      <c r="AV39" s="361">
        <v>16.010000000000002</v>
      </c>
      <c r="AW39" s="361">
        <v>15.64</v>
      </c>
      <c r="AX39" s="361">
        <v>14.96</v>
      </c>
      <c r="AY39" s="361">
        <v>15.47</v>
      </c>
      <c r="AZ39" s="361">
        <v>15.96</v>
      </c>
      <c r="BA39" s="361">
        <v>15.85</v>
      </c>
      <c r="BB39" s="361">
        <v>16.11</v>
      </c>
      <c r="BC39" s="361">
        <v>15.91211</v>
      </c>
      <c r="BD39" s="361">
        <v>16.03378</v>
      </c>
      <c r="BE39" s="362">
        <v>15.678850000000001</v>
      </c>
      <c r="BF39" s="362">
        <v>15.84633</v>
      </c>
      <c r="BG39" s="362">
        <v>16.034310000000001</v>
      </c>
      <c r="BH39" s="362">
        <v>15.640459999999999</v>
      </c>
      <c r="BI39" s="362">
        <v>15.302670000000001</v>
      </c>
      <c r="BJ39" s="362">
        <v>14.589980000000001</v>
      </c>
      <c r="BK39" s="362">
        <v>14.94455</v>
      </c>
      <c r="BL39" s="362">
        <v>15.400969999999999</v>
      </c>
      <c r="BM39" s="362">
        <v>15.45837</v>
      </c>
      <c r="BN39" s="362">
        <v>15.894450000000001</v>
      </c>
      <c r="BO39" s="362">
        <v>15.6799</v>
      </c>
      <c r="BP39" s="362">
        <v>15.82009</v>
      </c>
      <c r="BQ39" s="362">
        <v>15.583069999999999</v>
      </c>
      <c r="BR39" s="362">
        <v>15.865159999999999</v>
      </c>
      <c r="BS39" s="362">
        <v>16.101299999999998</v>
      </c>
      <c r="BT39" s="362">
        <v>15.66954</v>
      </c>
      <c r="BU39" s="362">
        <v>15.4231</v>
      </c>
      <c r="BV39" s="362">
        <v>14.72851</v>
      </c>
    </row>
    <row r="40" spans="1:74" s="321" customFormat="1" ht="12" customHeight="1" x14ac:dyDescent="0.25">
      <c r="A40" s="320"/>
      <c r="B40" s="643" t="s">
        <v>814</v>
      </c>
      <c r="C40" s="614"/>
      <c r="D40" s="614"/>
      <c r="E40" s="614"/>
      <c r="F40" s="614"/>
      <c r="G40" s="614"/>
      <c r="H40" s="614"/>
      <c r="I40" s="614"/>
      <c r="J40" s="614"/>
      <c r="K40" s="614"/>
      <c r="L40" s="614"/>
      <c r="M40" s="614"/>
      <c r="N40" s="614"/>
      <c r="O40" s="614"/>
      <c r="P40" s="614"/>
      <c r="Q40" s="608"/>
      <c r="AY40" s="372"/>
      <c r="AZ40" s="372"/>
      <c r="BA40" s="372"/>
      <c r="BB40" s="372"/>
      <c r="BC40" s="372"/>
      <c r="BD40" s="488"/>
      <c r="BE40" s="488"/>
      <c r="BF40" s="488"/>
      <c r="BG40" s="372"/>
      <c r="BH40" s="372"/>
      <c r="BI40" s="372"/>
      <c r="BJ40" s="372"/>
    </row>
    <row r="41" spans="1:74" s="321" customFormat="1" ht="12" customHeight="1" x14ac:dyDescent="0.25">
      <c r="A41" s="320"/>
      <c r="B41" s="643" t="s">
        <v>815</v>
      </c>
      <c r="C41" s="614"/>
      <c r="D41" s="614"/>
      <c r="E41" s="614"/>
      <c r="F41" s="614"/>
      <c r="G41" s="614"/>
      <c r="H41" s="614"/>
      <c r="I41" s="614"/>
      <c r="J41" s="614"/>
      <c r="K41" s="614"/>
      <c r="L41" s="614"/>
      <c r="M41" s="614"/>
      <c r="N41" s="614"/>
      <c r="O41" s="614"/>
      <c r="P41" s="614"/>
      <c r="Q41" s="608"/>
      <c r="AY41" s="372"/>
      <c r="AZ41" s="372"/>
      <c r="BA41" s="372"/>
      <c r="BB41" s="372"/>
      <c r="BC41" s="372"/>
      <c r="BD41" s="488"/>
      <c r="BE41" s="488"/>
      <c r="BF41" s="488"/>
      <c r="BG41" s="372"/>
      <c r="BH41" s="372"/>
      <c r="BI41" s="372"/>
      <c r="BJ41" s="372"/>
    </row>
    <row r="42" spans="1:74" s="321" customFormat="1" ht="12" customHeight="1" x14ac:dyDescent="0.25">
      <c r="A42" s="320"/>
      <c r="B42" s="641" t="s">
        <v>967</v>
      </c>
      <c r="C42" s="614"/>
      <c r="D42" s="614"/>
      <c r="E42" s="614"/>
      <c r="F42" s="614"/>
      <c r="G42" s="614"/>
      <c r="H42" s="614"/>
      <c r="I42" s="614"/>
      <c r="J42" s="614"/>
      <c r="K42" s="614"/>
      <c r="L42" s="614"/>
      <c r="M42" s="614"/>
      <c r="N42" s="614"/>
      <c r="O42" s="614"/>
      <c r="P42" s="614"/>
      <c r="Q42" s="608"/>
      <c r="AY42" s="372"/>
      <c r="AZ42" s="372"/>
      <c r="BA42" s="372"/>
      <c r="BB42" s="372"/>
      <c r="BC42" s="372"/>
      <c r="BD42" s="488"/>
      <c r="BE42" s="488"/>
      <c r="BF42" s="488"/>
      <c r="BG42" s="372"/>
      <c r="BH42" s="372"/>
      <c r="BI42" s="372"/>
      <c r="BJ42" s="372"/>
    </row>
    <row r="43" spans="1:74" s="321" customFormat="1" ht="12" customHeight="1" x14ac:dyDescent="0.25">
      <c r="A43" s="320"/>
      <c r="B43" s="629" t="s">
        <v>790</v>
      </c>
      <c r="C43" s="630"/>
      <c r="D43" s="630"/>
      <c r="E43" s="630"/>
      <c r="F43" s="630"/>
      <c r="G43" s="630"/>
      <c r="H43" s="630"/>
      <c r="I43" s="630"/>
      <c r="J43" s="630"/>
      <c r="K43" s="630"/>
      <c r="L43" s="630"/>
      <c r="M43" s="630"/>
      <c r="N43" s="630"/>
      <c r="O43" s="630"/>
      <c r="P43" s="630"/>
      <c r="Q43" s="630"/>
      <c r="AY43" s="372"/>
      <c r="AZ43" s="372"/>
      <c r="BA43" s="372"/>
      <c r="BB43" s="372"/>
      <c r="BC43" s="372"/>
      <c r="BD43" s="488"/>
      <c r="BE43" s="488"/>
      <c r="BF43" s="488"/>
      <c r="BG43" s="372"/>
      <c r="BH43" s="372"/>
      <c r="BI43" s="372"/>
      <c r="BJ43" s="372"/>
    </row>
    <row r="44" spans="1:74" s="321" customFormat="1" ht="12" customHeight="1" x14ac:dyDescent="0.25">
      <c r="A44" s="320"/>
      <c r="B44" s="644" t="str">
        <f>"Notes: "&amp;"EIA completed modeling and analysis for this report on " &amp;Dates!D2&amp;"."</f>
        <v>Notes: EIA completed modeling and analysis for this report on Tuesday July 6, 2023.</v>
      </c>
      <c r="C44" s="621"/>
      <c r="D44" s="621"/>
      <c r="E44" s="621"/>
      <c r="F44" s="621"/>
      <c r="G44" s="621"/>
      <c r="H44" s="621"/>
      <c r="I44" s="621"/>
      <c r="J44" s="621"/>
      <c r="K44" s="621"/>
      <c r="L44" s="621"/>
      <c r="M44" s="621"/>
      <c r="N44" s="621"/>
      <c r="O44" s="621"/>
      <c r="P44" s="621"/>
      <c r="Q44" s="621"/>
      <c r="AY44" s="372"/>
      <c r="AZ44" s="372"/>
      <c r="BA44" s="372"/>
      <c r="BB44" s="372"/>
      <c r="BC44" s="372"/>
      <c r="BD44" s="488"/>
      <c r="BE44" s="488"/>
      <c r="BF44" s="488"/>
      <c r="BG44" s="372"/>
      <c r="BH44" s="372"/>
      <c r="BI44" s="372"/>
      <c r="BJ44" s="372"/>
    </row>
    <row r="45" spans="1:74" s="321" customFormat="1" ht="12" customHeight="1" x14ac:dyDescent="0.25">
      <c r="A45" s="320"/>
      <c r="B45" s="622" t="s">
        <v>338</v>
      </c>
      <c r="C45" s="621"/>
      <c r="D45" s="621"/>
      <c r="E45" s="621"/>
      <c r="F45" s="621"/>
      <c r="G45" s="621"/>
      <c r="H45" s="621"/>
      <c r="I45" s="621"/>
      <c r="J45" s="621"/>
      <c r="K45" s="621"/>
      <c r="L45" s="621"/>
      <c r="M45" s="621"/>
      <c r="N45" s="621"/>
      <c r="O45" s="621"/>
      <c r="P45" s="621"/>
      <c r="Q45" s="621"/>
      <c r="AY45" s="372"/>
      <c r="AZ45" s="372"/>
      <c r="BA45" s="372"/>
      <c r="BB45" s="372"/>
      <c r="BC45" s="372"/>
      <c r="BD45" s="488"/>
      <c r="BE45" s="488"/>
      <c r="BF45" s="488"/>
      <c r="BG45" s="372"/>
      <c r="BH45" s="372"/>
      <c r="BI45" s="372"/>
      <c r="BJ45" s="372"/>
    </row>
    <row r="46" spans="1:74" s="321" customFormat="1" ht="12" customHeight="1" x14ac:dyDescent="0.25">
      <c r="A46" s="320"/>
      <c r="B46" s="642" t="s">
        <v>1284</v>
      </c>
      <c r="C46" s="630"/>
      <c r="D46" s="630"/>
      <c r="E46" s="630"/>
      <c r="F46" s="630"/>
      <c r="G46" s="630"/>
      <c r="H46" s="630"/>
      <c r="I46" s="630"/>
      <c r="J46" s="630"/>
      <c r="K46" s="630"/>
      <c r="L46" s="630"/>
      <c r="M46" s="630"/>
      <c r="N46" s="630"/>
      <c r="O46" s="630"/>
      <c r="P46" s="630"/>
      <c r="Q46" s="630"/>
      <c r="AY46" s="372"/>
      <c r="AZ46" s="372"/>
      <c r="BA46" s="372"/>
      <c r="BB46" s="372"/>
      <c r="BC46" s="372"/>
      <c r="BD46" s="488"/>
      <c r="BE46" s="488"/>
      <c r="BF46" s="488"/>
      <c r="BG46" s="372"/>
      <c r="BH46" s="372"/>
      <c r="BI46" s="372"/>
      <c r="BJ46" s="372"/>
    </row>
    <row r="47" spans="1:74" s="321" customFormat="1" ht="12" customHeight="1" x14ac:dyDescent="0.25">
      <c r="A47" s="320"/>
      <c r="B47" s="615" t="s">
        <v>816</v>
      </c>
      <c r="C47" s="614"/>
      <c r="D47" s="614"/>
      <c r="E47" s="614"/>
      <c r="F47" s="614"/>
      <c r="G47" s="614"/>
      <c r="H47" s="614"/>
      <c r="I47" s="614"/>
      <c r="J47" s="614"/>
      <c r="K47" s="614"/>
      <c r="L47" s="614"/>
      <c r="M47" s="614"/>
      <c r="N47" s="614"/>
      <c r="O47" s="614"/>
      <c r="P47" s="614"/>
      <c r="Q47" s="608"/>
      <c r="AY47" s="372"/>
      <c r="AZ47" s="372"/>
      <c r="BA47" s="372"/>
      <c r="BB47" s="372"/>
      <c r="BC47" s="372"/>
      <c r="BD47" s="488"/>
      <c r="BE47" s="488"/>
      <c r="BF47" s="488"/>
      <c r="BG47" s="372"/>
      <c r="BH47" s="372"/>
      <c r="BI47" s="372"/>
      <c r="BJ47" s="372"/>
    </row>
    <row r="48" spans="1:74" s="321" customFormat="1" ht="12" customHeight="1" x14ac:dyDescent="0.25">
      <c r="A48" s="320"/>
      <c r="B48" s="639" t="s">
        <v>817</v>
      </c>
      <c r="C48" s="608"/>
      <c r="D48" s="608"/>
      <c r="E48" s="608"/>
      <c r="F48" s="608"/>
      <c r="G48" s="608"/>
      <c r="H48" s="608"/>
      <c r="I48" s="608"/>
      <c r="J48" s="608"/>
      <c r="K48" s="608"/>
      <c r="L48" s="608"/>
      <c r="M48" s="608"/>
      <c r="N48" s="608"/>
      <c r="O48" s="608"/>
      <c r="P48" s="608"/>
      <c r="Q48" s="608"/>
      <c r="AY48" s="372"/>
      <c r="AZ48" s="372"/>
      <c r="BA48" s="372"/>
      <c r="BB48" s="372"/>
      <c r="BC48" s="372"/>
      <c r="BD48" s="488"/>
      <c r="BE48" s="488"/>
      <c r="BF48" s="488"/>
      <c r="BG48" s="372"/>
      <c r="BH48" s="372"/>
      <c r="BI48" s="372"/>
      <c r="BJ48" s="372"/>
    </row>
    <row r="49" spans="1:74" s="321" customFormat="1" ht="12" customHeight="1" x14ac:dyDescent="0.25">
      <c r="A49" s="320"/>
      <c r="B49" s="623" t="s">
        <v>1419</v>
      </c>
      <c r="C49" s="608"/>
      <c r="D49" s="608"/>
      <c r="E49" s="608"/>
      <c r="F49" s="608"/>
      <c r="G49" s="608"/>
      <c r="H49" s="608"/>
      <c r="I49" s="608"/>
      <c r="J49" s="608"/>
      <c r="K49" s="608"/>
      <c r="L49" s="608"/>
      <c r="M49" s="608"/>
      <c r="N49" s="608"/>
      <c r="O49" s="608"/>
      <c r="P49" s="608"/>
      <c r="Q49" s="608"/>
      <c r="AY49" s="372"/>
      <c r="AZ49" s="372"/>
      <c r="BA49" s="372"/>
      <c r="BB49" s="372"/>
      <c r="BC49" s="372"/>
      <c r="BD49" s="488"/>
      <c r="BE49" s="488"/>
      <c r="BF49" s="488"/>
      <c r="BG49" s="372"/>
      <c r="BH49" s="372"/>
      <c r="BI49" s="372"/>
      <c r="BJ49" s="372"/>
    </row>
    <row r="50" spans="1:74" s="321" customFormat="1" ht="12" customHeight="1" x14ac:dyDescent="0.25">
      <c r="A50" s="320"/>
      <c r="B50" s="617" t="s">
        <v>813</v>
      </c>
      <c r="C50" s="618"/>
      <c r="D50" s="618"/>
      <c r="E50" s="618"/>
      <c r="F50" s="618"/>
      <c r="G50" s="618"/>
      <c r="H50" s="618"/>
      <c r="I50" s="618"/>
      <c r="J50" s="618"/>
      <c r="K50" s="618"/>
      <c r="L50" s="618"/>
      <c r="M50" s="618"/>
      <c r="N50" s="618"/>
      <c r="O50" s="618"/>
      <c r="P50" s="618"/>
      <c r="Q50" s="608"/>
      <c r="AY50" s="372"/>
      <c r="AZ50" s="372"/>
      <c r="BA50" s="372"/>
      <c r="BB50" s="372"/>
      <c r="BC50" s="372"/>
      <c r="BD50" s="488"/>
      <c r="BE50" s="488"/>
      <c r="BF50" s="488"/>
      <c r="BG50" s="372"/>
      <c r="BH50" s="372"/>
      <c r="BI50" s="372"/>
      <c r="BJ50" s="372"/>
    </row>
    <row r="51" spans="1:74" s="323" customFormat="1" ht="12" customHeight="1" x14ac:dyDescent="0.25">
      <c r="A51" s="322"/>
      <c r="B51" s="638" t="s">
        <v>1282</v>
      </c>
      <c r="C51" s="608"/>
      <c r="D51" s="608"/>
      <c r="E51" s="608"/>
      <c r="F51" s="608"/>
      <c r="G51" s="608"/>
      <c r="H51" s="608"/>
      <c r="I51" s="608"/>
      <c r="J51" s="608"/>
      <c r="K51" s="608"/>
      <c r="L51" s="608"/>
      <c r="M51" s="608"/>
      <c r="N51" s="608"/>
      <c r="O51" s="608"/>
      <c r="P51" s="608"/>
      <c r="Q51" s="608"/>
      <c r="AY51" s="373"/>
      <c r="AZ51" s="373"/>
      <c r="BA51" s="373"/>
      <c r="BB51" s="373"/>
      <c r="BC51" s="373"/>
      <c r="BD51" s="489"/>
      <c r="BE51" s="489"/>
      <c r="BF51" s="489"/>
      <c r="BG51" s="373"/>
      <c r="BH51" s="373"/>
      <c r="BI51" s="373"/>
      <c r="BJ51" s="373"/>
    </row>
    <row r="52" spans="1:74" x14ac:dyDescent="0.25">
      <c r="BK52" s="302"/>
      <c r="BL52" s="302"/>
      <c r="BM52" s="302"/>
      <c r="BN52" s="302"/>
      <c r="BO52" s="302"/>
      <c r="BP52" s="302"/>
      <c r="BQ52" s="302"/>
      <c r="BR52" s="302"/>
      <c r="BS52" s="302"/>
      <c r="BT52" s="302"/>
      <c r="BU52" s="302"/>
      <c r="BV52" s="302"/>
    </row>
    <row r="53" spans="1:74" x14ac:dyDescent="0.25">
      <c r="BK53" s="302"/>
      <c r="BL53" s="302"/>
      <c r="BM53" s="302"/>
      <c r="BN53" s="302"/>
      <c r="BO53" s="302"/>
      <c r="BP53" s="302"/>
      <c r="BQ53" s="302"/>
      <c r="BR53" s="302"/>
      <c r="BS53" s="302"/>
      <c r="BT53" s="302"/>
      <c r="BU53" s="302"/>
      <c r="BV53" s="302"/>
    </row>
    <row r="54" spans="1:74" x14ac:dyDescent="0.2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7.453125" style="127" customWidth="1"/>
    <col min="2" max="2" width="30.179687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3" x14ac:dyDescent="0.3">
      <c r="A1" s="633" t="s">
        <v>774</v>
      </c>
      <c r="B1" s="647" t="s">
        <v>1264</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ht="12.5" x14ac:dyDescent="0.25">
      <c r="A2" s="634"/>
      <c r="B2" s="402" t="str">
        <f>"U.S. Energy Information Administration  |  Short-Term Energy Outlook  - "&amp;Dates!D1</f>
        <v>U.S. Energy Information Administration  |  Short-Term Energy Outlook  - July 2023</v>
      </c>
      <c r="C2" s="405"/>
      <c r="D2" s="405"/>
      <c r="E2" s="405"/>
      <c r="F2" s="405"/>
      <c r="G2" s="405"/>
      <c r="H2" s="405"/>
      <c r="I2" s="405"/>
      <c r="J2" s="580"/>
    </row>
    <row r="3" spans="1:74" s="9" customFormat="1" ht="13" x14ac:dyDescent="0.3">
      <c r="A3" s="596" t="s">
        <v>1325</v>
      </c>
      <c r="B3" s="579"/>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B5" s="204" t="s">
        <v>1299</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288</v>
      </c>
      <c r="B6" s="135" t="s">
        <v>239</v>
      </c>
      <c r="C6" s="202">
        <v>30.738070771</v>
      </c>
      <c r="D6" s="202">
        <v>30.728272941</v>
      </c>
      <c r="E6" s="202">
        <v>31.021703972000001</v>
      </c>
      <c r="F6" s="202">
        <v>31.38413366</v>
      </c>
      <c r="G6" s="202">
        <v>31.075691323000001</v>
      </c>
      <c r="H6" s="202">
        <v>31.060583362999999</v>
      </c>
      <c r="I6" s="202">
        <v>30.983365445</v>
      </c>
      <c r="J6" s="202">
        <v>31.521760842999999</v>
      </c>
      <c r="K6" s="202">
        <v>31.627338292000001</v>
      </c>
      <c r="L6" s="202">
        <v>32.102057557000002</v>
      </c>
      <c r="M6" s="202">
        <v>32.928474889999997</v>
      </c>
      <c r="N6" s="202">
        <v>33.141793831999998</v>
      </c>
      <c r="O6" s="202">
        <v>33.045825708000002</v>
      </c>
      <c r="P6" s="202">
        <v>32.865462313999998</v>
      </c>
      <c r="Q6" s="202">
        <v>32.785483679999999</v>
      </c>
      <c r="R6" s="202">
        <v>30.47812948</v>
      </c>
      <c r="S6" s="202">
        <v>27.680404907</v>
      </c>
      <c r="T6" s="202">
        <v>29.238434785999999</v>
      </c>
      <c r="U6" s="202">
        <v>30.222019157999998</v>
      </c>
      <c r="V6" s="202">
        <v>29.530549686000001</v>
      </c>
      <c r="W6" s="202">
        <v>29.707439252</v>
      </c>
      <c r="X6" s="202">
        <v>29.724441982999998</v>
      </c>
      <c r="Y6" s="202">
        <v>30.958015413999998</v>
      </c>
      <c r="Z6" s="202">
        <v>31.029758004000001</v>
      </c>
      <c r="AA6" s="202">
        <v>31.070292342999998</v>
      </c>
      <c r="AB6" s="202">
        <v>28.329971053000001</v>
      </c>
      <c r="AC6" s="202">
        <v>31.181965221999999</v>
      </c>
      <c r="AD6" s="202">
        <v>30.774889963</v>
      </c>
      <c r="AE6" s="202">
        <v>30.898949382000001</v>
      </c>
      <c r="AF6" s="202">
        <v>30.865756975</v>
      </c>
      <c r="AG6" s="202">
        <v>31.433266972999999</v>
      </c>
      <c r="AH6" s="202">
        <v>31.273931827999998</v>
      </c>
      <c r="AI6" s="202">
        <v>30.690730954999999</v>
      </c>
      <c r="AJ6" s="202">
        <v>32.087292298000001</v>
      </c>
      <c r="AK6" s="202">
        <v>32.431963363000001</v>
      </c>
      <c r="AL6" s="202">
        <v>32.177844272000002</v>
      </c>
      <c r="AM6" s="202">
        <v>31.244619414999999</v>
      </c>
      <c r="AN6" s="202">
        <v>31.362212724999999</v>
      </c>
      <c r="AO6" s="202">
        <v>32.241569704</v>
      </c>
      <c r="AP6" s="202">
        <v>31.956101305000001</v>
      </c>
      <c r="AQ6" s="202">
        <v>31.768793519999999</v>
      </c>
      <c r="AR6" s="202">
        <v>31.910279108000001</v>
      </c>
      <c r="AS6" s="202">
        <v>32.534371794000002</v>
      </c>
      <c r="AT6" s="202">
        <v>32.399770580999999</v>
      </c>
      <c r="AU6" s="202">
        <v>32.699255358999999</v>
      </c>
      <c r="AV6" s="202">
        <v>33.13055713</v>
      </c>
      <c r="AW6" s="202">
        <v>33.333320970000003</v>
      </c>
      <c r="AX6" s="202">
        <v>32.462100129</v>
      </c>
      <c r="AY6" s="202">
        <v>33.160741535</v>
      </c>
      <c r="AZ6" s="202">
        <v>33.293636222000003</v>
      </c>
      <c r="BA6" s="202">
        <v>33.82866963</v>
      </c>
      <c r="BB6" s="202">
        <v>33.712303147</v>
      </c>
      <c r="BC6" s="202">
        <v>33.559701816999997</v>
      </c>
      <c r="BD6" s="202">
        <v>33.860734850999997</v>
      </c>
      <c r="BE6" s="297">
        <v>33.975011758999997</v>
      </c>
      <c r="BF6" s="297">
        <v>33.983468659000003</v>
      </c>
      <c r="BG6" s="297">
        <v>33.626974599999997</v>
      </c>
      <c r="BH6" s="297">
        <v>34.105887086000003</v>
      </c>
      <c r="BI6" s="297">
        <v>34.500194211999997</v>
      </c>
      <c r="BJ6" s="297">
        <v>34.547627237</v>
      </c>
      <c r="BK6" s="297">
        <v>34.403963933</v>
      </c>
      <c r="BL6" s="297">
        <v>34.484722632</v>
      </c>
      <c r="BM6" s="297">
        <v>34.503901607000003</v>
      </c>
      <c r="BN6" s="297">
        <v>34.273498318000001</v>
      </c>
      <c r="BO6" s="297">
        <v>34.092037544999997</v>
      </c>
      <c r="BP6" s="297">
        <v>34.330089127000001</v>
      </c>
      <c r="BQ6" s="297">
        <v>34.688408971999998</v>
      </c>
      <c r="BR6" s="297">
        <v>34.763576645000001</v>
      </c>
      <c r="BS6" s="297">
        <v>34.419092421999999</v>
      </c>
      <c r="BT6" s="297">
        <v>34.955218143000003</v>
      </c>
      <c r="BU6" s="297">
        <v>35.358814488</v>
      </c>
      <c r="BV6" s="297">
        <v>35.598424774999998</v>
      </c>
    </row>
    <row r="7" spans="1:74" ht="11.15" customHeight="1" x14ac:dyDescent="0.25">
      <c r="A7" s="127" t="s">
        <v>284</v>
      </c>
      <c r="B7" s="135" t="s">
        <v>240</v>
      </c>
      <c r="C7" s="202">
        <v>18.867507676999999</v>
      </c>
      <c r="D7" s="202">
        <v>18.721792142999998</v>
      </c>
      <c r="E7" s="202">
        <v>18.971751064999999</v>
      </c>
      <c r="F7" s="202">
        <v>19.335781333</v>
      </c>
      <c r="G7" s="202">
        <v>19.399228258000001</v>
      </c>
      <c r="H7" s="202">
        <v>19.459028</v>
      </c>
      <c r="I7" s="202">
        <v>19.040572677</v>
      </c>
      <c r="J7" s="202">
        <v>19.687070419000001</v>
      </c>
      <c r="K7" s="202">
        <v>19.859592332999998</v>
      </c>
      <c r="L7" s="202">
        <v>20.126507355000001</v>
      </c>
      <c r="M7" s="202">
        <v>20.468691332999999</v>
      </c>
      <c r="N7" s="202">
        <v>20.475329194</v>
      </c>
      <c r="O7" s="202">
        <v>20.568746419</v>
      </c>
      <c r="P7" s="202">
        <v>20.182046896999999</v>
      </c>
      <c r="Q7" s="202">
        <v>20.288391258000001</v>
      </c>
      <c r="R7" s="202">
        <v>18.478713333000002</v>
      </c>
      <c r="S7" s="202">
        <v>16.246470515999999</v>
      </c>
      <c r="T7" s="202">
        <v>17.652239667</v>
      </c>
      <c r="U7" s="202">
        <v>18.540081935</v>
      </c>
      <c r="V7" s="202">
        <v>18.069652419000001</v>
      </c>
      <c r="W7" s="202">
        <v>18.394598667</v>
      </c>
      <c r="X7" s="202">
        <v>17.927751064999999</v>
      </c>
      <c r="Y7" s="202">
        <v>18.747806300000001</v>
      </c>
      <c r="Z7" s="202">
        <v>18.401511613</v>
      </c>
      <c r="AA7" s="202">
        <v>18.507878903000002</v>
      </c>
      <c r="AB7" s="202">
        <v>16.075336429</v>
      </c>
      <c r="AC7" s="202">
        <v>18.627802676999998</v>
      </c>
      <c r="AD7" s="202">
        <v>19.009837699999999</v>
      </c>
      <c r="AE7" s="202">
        <v>19.260698290000001</v>
      </c>
      <c r="AF7" s="202">
        <v>19.213609167000001</v>
      </c>
      <c r="AG7" s="202">
        <v>19.189914225999999</v>
      </c>
      <c r="AH7" s="202">
        <v>19.175610257999999</v>
      </c>
      <c r="AI7" s="202">
        <v>18.717243267000001</v>
      </c>
      <c r="AJ7" s="202">
        <v>19.723736968000001</v>
      </c>
      <c r="AK7" s="202">
        <v>20.051761500000001</v>
      </c>
      <c r="AL7" s="202">
        <v>19.970805839000001</v>
      </c>
      <c r="AM7" s="202">
        <v>19.228027516000001</v>
      </c>
      <c r="AN7" s="202">
        <v>19.078598678999999</v>
      </c>
      <c r="AO7" s="202">
        <v>19.988120290000001</v>
      </c>
      <c r="AP7" s="202">
        <v>19.959041432999999</v>
      </c>
      <c r="AQ7" s="202">
        <v>20.043596451999999</v>
      </c>
      <c r="AR7" s="202">
        <v>20.354989166999999</v>
      </c>
      <c r="AS7" s="202">
        <v>20.515787742000001</v>
      </c>
      <c r="AT7" s="202">
        <v>20.418112580999999</v>
      </c>
      <c r="AU7" s="202">
        <v>20.877557766999999</v>
      </c>
      <c r="AV7" s="202">
        <v>20.994088806000001</v>
      </c>
      <c r="AW7" s="202">
        <v>20.980442199999999</v>
      </c>
      <c r="AX7" s="202">
        <v>20.040970129000002</v>
      </c>
      <c r="AY7" s="202">
        <v>20.893763160999999</v>
      </c>
      <c r="AZ7" s="202">
        <v>20.885728357000001</v>
      </c>
      <c r="BA7" s="202">
        <v>21.294822871000001</v>
      </c>
      <c r="BB7" s="202">
        <v>21.445060933000001</v>
      </c>
      <c r="BC7" s="202">
        <v>21.293316580999999</v>
      </c>
      <c r="BD7" s="202">
        <v>21.355110055000001</v>
      </c>
      <c r="BE7" s="297">
        <v>21.268872399999999</v>
      </c>
      <c r="BF7" s="297">
        <v>21.341279</v>
      </c>
      <c r="BG7" s="297">
        <v>21.215672000000001</v>
      </c>
      <c r="BH7" s="297">
        <v>21.234497099999999</v>
      </c>
      <c r="BI7" s="297">
        <v>21.4802426</v>
      </c>
      <c r="BJ7" s="297">
        <v>21.436281999999999</v>
      </c>
      <c r="BK7" s="297">
        <v>21.313843899999998</v>
      </c>
      <c r="BL7" s="297">
        <v>21.336575499999999</v>
      </c>
      <c r="BM7" s="297">
        <v>21.4018902</v>
      </c>
      <c r="BN7" s="297">
        <v>21.4322026</v>
      </c>
      <c r="BO7" s="297">
        <v>21.485889799999999</v>
      </c>
      <c r="BP7" s="297">
        <v>21.637595399999999</v>
      </c>
      <c r="BQ7" s="297">
        <v>21.7595156</v>
      </c>
      <c r="BR7" s="297">
        <v>21.919232300000001</v>
      </c>
      <c r="BS7" s="297">
        <v>21.810843200000001</v>
      </c>
      <c r="BT7" s="297">
        <v>21.889160499999999</v>
      </c>
      <c r="BU7" s="297">
        <v>22.129937600000002</v>
      </c>
      <c r="BV7" s="297">
        <v>22.252010200000001</v>
      </c>
    </row>
    <row r="8" spans="1:74" ht="11.15" customHeight="1" x14ac:dyDescent="0.25">
      <c r="A8" s="127" t="s">
        <v>285</v>
      </c>
      <c r="B8" s="135" t="s">
        <v>259</v>
      </c>
      <c r="C8" s="202">
        <v>5.3671309999999997</v>
      </c>
      <c r="D8" s="202">
        <v>5.3881309999999996</v>
      </c>
      <c r="E8" s="202">
        <v>5.4731310000000004</v>
      </c>
      <c r="F8" s="202">
        <v>5.517131</v>
      </c>
      <c r="G8" s="202">
        <v>5.3421310000000002</v>
      </c>
      <c r="H8" s="202">
        <v>5.4791309999999998</v>
      </c>
      <c r="I8" s="202">
        <v>5.4751310000000002</v>
      </c>
      <c r="J8" s="202">
        <v>5.5021310000000003</v>
      </c>
      <c r="K8" s="202">
        <v>5.3591309999999996</v>
      </c>
      <c r="L8" s="202">
        <v>5.4301310000000003</v>
      </c>
      <c r="M8" s="202">
        <v>5.6231309999999999</v>
      </c>
      <c r="N8" s="202">
        <v>5.7681310000000003</v>
      </c>
      <c r="O8" s="202">
        <v>5.5714041999999999</v>
      </c>
      <c r="P8" s="202">
        <v>5.6874041999999996</v>
      </c>
      <c r="Q8" s="202">
        <v>5.5974041999999997</v>
      </c>
      <c r="R8" s="202">
        <v>4.9664042000000004</v>
      </c>
      <c r="S8" s="202">
        <v>4.7114041999999996</v>
      </c>
      <c r="T8" s="202">
        <v>4.9804041999999997</v>
      </c>
      <c r="U8" s="202">
        <v>4.9444042000000001</v>
      </c>
      <c r="V8" s="202">
        <v>4.8364041999999996</v>
      </c>
      <c r="W8" s="202">
        <v>4.9684042000000002</v>
      </c>
      <c r="X8" s="202">
        <v>5.2554042000000001</v>
      </c>
      <c r="Y8" s="202">
        <v>5.5844041999999998</v>
      </c>
      <c r="Z8" s="202">
        <v>5.7274041999999996</v>
      </c>
      <c r="AA8" s="202">
        <v>5.7187850999999998</v>
      </c>
      <c r="AB8" s="202">
        <v>5.5137850999999998</v>
      </c>
      <c r="AC8" s="202">
        <v>5.6177850999999999</v>
      </c>
      <c r="AD8" s="202">
        <v>5.2427850999999999</v>
      </c>
      <c r="AE8" s="202">
        <v>5.3347851000000004</v>
      </c>
      <c r="AF8" s="202">
        <v>5.5237850999999996</v>
      </c>
      <c r="AG8" s="202">
        <v>5.6507851000000002</v>
      </c>
      <c r="AH8" s="202">
        <v>5.4665697707999996</v>
      </c>
      <c r="AI8" s="202">
        <v>5.3385697708000004</v>
      </c>
      <c r="AJ8" s="202">
        <v>5.7025697708000003</v>
      </c>
      <c r="AK8" s="202">
        <v>5.7725697707999997</v>
      </c>
      <c r="AL8" s="202">
        <v>5.5555697708</v>
      </c>
      <c r="AM8" s="202">
        <v>5.4868128907999996</v>
      </c>
      <c r="AN8" s="202">
        <v>5.7272735364000003</v>
      </c>
      <c r="AO8" s="202">
        <v>5.7582210287000004</v>
      </c>
      <c r="AP8" s="202">
        <v>5.6019283986000001</v>
      </c>
      <c r="AQ8" s="202">
        <v>5.4099762480000004</v>
      </c>
      <c r="AR8" s="202">
        <v>5.5345326208000003</v>
      </c>
      <c r="AS8" s="202">
        <v>5.7283759405000003</v>
      </c>
      <c r="AT8" s="202">
        <v>5.7509920000000001</v>
      </c>
      <c r="AU8" s="202">
        <v>5.6772192969999997</v>
      </c>
      <c r="AV8" s="202">
        <v>5.8057309334999996</v>
      </c>
      <c r="AW8" s="202">
        <v>5.9174413741</v>
      </c>
      <c r="AX8" s="202">
        <v>6.0106719999999996</v>
      </c>
      <c r="AY8" s="202">
        <v>5.8202629741000003</v>
      </c>
      <c r="AZ8" s="202">
        <v>5.7262729079000003</v>
      </c>
      <c r="BA8" s="202">
        <v>5.8256672103999998</v>
      </c>
      <c r="BB8" s="202">
        <v>5.6301265325000003</v>
      </c>
      <c r="BC8" s="202">
        <v>5.5698750671999999</v>
      </c>
      <c r="BD8" s="202">
        <v>5.6914144180999999</v>
      </c>
      <c r="BE8" s="297">
        <v>5.9272159232000003</v>
      </c>
      <c r="BF8" s="297">
        <v>5.9456423549000004</v>
      </c>
      <c r="BG8" s="297">
        <v>5.8205220717000001</v>
      </c>
      <c r="BH8" s="297">
        <v>6.0073963508999997</v>
      </c>
      <c r="BI8" s="297">
        <v>6.151230462</v>
      </c>
      <c r="BJ8" s="297">
        <v>6.2307504978999999</v>
      </c>
      <c r="BK8" s="297">
        <v>6.2099805528000003</v>
      </c>
      <c r="BL8" s="297">
        <v>6.2240901191000004</v>
      </c>
      <c r="BM8" s="297">
        <v>6.1956292824999997</v>
      </c>
      <c r="BN8" s="297">
        <v>5.9645046069000003</v>
      </c>
      <c r="BO8" s="297">
        <v>5.8515011146000004</v>
      </c>
      <c r="BP8" s="297">
        <v>5.9441073647999998</v>
      </c>
      <c r="BQ8" s="297">
        <v>6.1628415392999996</v>
      </c>
      <c r="BR8" s="297">
        <v>6.1706738292000001</v>
      </c>
      <c r="BS8" s="297">
        <v>6.0387762538</v>
      </c>
      <c r="BT8" s="297">
        <v>6.2214850824000001</v>
      </c>
      <c r="BU8" s="297">
        <v>6.3626975711</v>
      </c>
      <c r="BV8" s="297">
        <v>6.4407653848999997</v>
      </c>
    </row>
    <row r="9" spans="1:74" ht="11.15" customHeight="1" x14ac:dyDescent="0.25">
      <c r="A9" s="127" t="s">
        <v>286</v>
      </c>
      <c r="B9" s="135" t="s">
        <v>268</v>
      </c>
      <c r="C9" s="202">
        <v>1.8580444</v>
      </c>
      <c r="D9" s="202">
        <v>1.9388444</v>
      </c>
      <c r="E9" s="202">
        <v>1.9323444000000001</v>
      </c>
      <c r="F9" s="202">
        <v>1.9123444000000001</v>
      </c>
      <c r="G9" s="202">
        <v>1.8960444000000001</v>
      </c>
      <c r="H9" s="202">
        <v>1.9000444000000001</v>
      </c>
      <c r="I9" s="202">
        <v>1.8969444</v>
      </c>
      <c r="J9" s="202">
        <v>1.9252444</v>
      </c>
      <c r="K9" s="202">
        <v>1.9531444</v>
      </c>
      <c r="L9" s="202">
        <v>1.8985444</v>
      </c>
      <c r="M9" s="202">
        <v>1.9360444000000001</v>
      </c>
      <c r="N9" s="202">
        <v>1.9518443999999999</v>
      </c>
      <c r="O9" s="202">
        <v>1.9912847</v>
      </c>
      <c r="P9" s="202">
        <v>1.9943846999999999</v>
      </c>
      <c r="Q9" s="202">
        <v>2.0108847000000001</v>
      </c>
      <c r="R9" s="202">
        <v>1.9956847</v>
      </c>
      <c r="S9" s="202">
        <v>1.9110847</v>
      </c>
      <c r="T9" s="202">
        <v>1.8951846999999999</v>
      </c>
      <c r="U9" s="202">
        <v>1.8790846999999999</v>
      </c>
      <c r="V9" s="202">
        <v>1.9207847</v>
      </c>
      <c r="W9" s="202">
        <v>1.9221847000000001</v>
      </c>
      <c r="X9" s="202">
        <v>1.8871846999999999</v>
      </c>
      <c r="Y9" s="202">
        <v>1.8867847</v>
      </c>
      <c r="Z9" s="202">
        <v>1.9119847000000001</v>
      </c>
      <c r="AA9" s="202">
        <v>1.9014853</v>
      </c>
      <c r="AB9" s="202">
        <v>1.9274853000000001</v>
      </c>
      <c r="AC9" s="202">
        <v>1.9521853</v>
      </c>
      <c r="AD9" s="202">
        <v>1.9481853</v>
      </c>
      <c r="AE9" s="202">
        <v>1.9467852999999999</v>
      </c>
      <c r="AF9" s="202">
        <v>1.9409852999999999</v>
      </c>
      <c r="AG9" s="202">
        <v>1.9313853000000001</v>
      </c>
      <c r="AH9" s="202">
        <v>1.8633573745000001</v>
      </c>
      <c r="AI9" s="202">
        <v>1.8997573745</v>
      </c>
      <c r="AJ9" s="202">
        <v>1.9128573744999999</v>
      </c>
      <c r="AK9" s="202">
        <v>1.9317573745000001</v>
      </c>
      <c r="AL9" s="202">
        <v>1.9288726111000001</v>
      </c>
      <c r="AM9" s="202">
        <v>1.9293205094999999</v>
      </c>
      <c r="AN9" s="202">
        <v>1.9101271657000001</v>
      </c>
      <c r="AO9" s="202">
        <v>1.9013271656999999</v>
      </c>
      <c r="AP9" s="202">
        <v>1.8833271656999999</v>
      </c>
      <c r="AQ9" s="202">
        <v>1.8924271657</v>
      </c>
      <c r="AR9" s="202">
        <v>1.9005271657</v>
      </c>
      <c r="AS9" s="202">
        <v>1.8969261181999999</v>
      </c>
      <c r="AT9" s="202">
        <v>1.90316</v>
      </c>
      <c r="AU9" s="202">
        <v>1.9009344581000001</v>
      </c>
      <c r="AV9" s="202">
        <v>1.9027517641</v>
      </c>
      <c r="AW9" s="202">
        <v>1.9091932241</v>
      </c>
      <c r="AX9" s="202">
        <v>1.901535</v>
      </c>
      <c r="AY9" s="202">
        <v>1.9912962241000001</v>
      </c>
      <c r="AZ9" s="202">
        <v>2.1121986761999998</v>
      </c>
      <c r="BA9" s="202">
        <v>2.1221640623</v>
      </c>
      <c r="BB9" s="202">
        <v>2.1607217527999998</v>
      </c>
      <c r="BC9" s="202">
        <v>2.1340870906</v>
      </c>
      <c r="BD9" s="202">
        <v>2.1349110999000001</v>
      </c>
      <c r="BE9" s="297">
        <v>2.1285127537999999</v>
      </c>
      <c r="BF9" s="297">
        <v>2.1227436066999998</v>
      </c>
      <c r="BG9" s="297">
        <v>2.1289532574000001</v>
      </c>
      <c r="BH9" s="297">
        <v>2.1031775561999999</v>
      </c>
      <c r="BI9" s="297">
        <v>2.0981508890999998</v>
      </c>
      <c r="BJ9" s="297">
        <v>2.1046863301999998</v>
      </c>
      <c r="BK9" s="297">
        <v>2.0959222195999998</v>
      </c>
      <c r="BL9" s="297">
        <v>2.1176207865999999</v>
      </c>
      <c r="BM9" s="297">
        <v>2.1116348470999999</v>
      </c>
      <c r="BN9" s="297">
        <v>2.0994764332</v>
      </c>
      <c r="BO9" s="297">
        <v>2.0940523406999998</v>
      </c>
      <c r="BP9" s="297">
        <v>2.086131285</v>
      </c>
      <c r="BQ9" s="297">
        <v>2.0713688300999999</v>
      </c>
      <c r="BR9" s="297">
        <v>2.0574191486000002</v>
      </c>
      <c r="BS9" s="297">
        <v>2.0554717924000001</v>
      </c>
      <c r="BT9" s="297">
        <v>2.0205550472999998</v>
      </c>
      <c r="BU9" s="297">
        <v>2.0063130890999998</v>
      </c>
      <c r="BV9" s="297">
        <v>2.0035806471000002</v>
      </c>
    </row>
    <row r="10" spans="1:74" ht="11.15" customHeight="1" x14ac:dyDescent="0.25">
      <c r="A10" s="127" t="s">
        <v>287</v>
      </c>
      <c r="B10" s="135" t="s">
        <v>262</v>
      </c>
      <c r="C10" s="202">
        <v>4.6453876940000001</v>
      </c>
      <c r="D10" s="202">
        <v>4.6795053984999999</v>
      </c>
      <c r="E10" s="202">
        <v>4.6444775074000004</v>
      </c>
      <c r="F10" s="202">
        <v>4.6188769268999996</v>
      </c>
      <c r="G10" s="202">
        <v>4.4382876644999998</v>
      </c>
      <c r="H10" s="202">
        <v>4.2223799625999998</v>
      </c>
      <c r="I10" s="202">
        <v>4.5707173681000004</v>
      </c>
      <c r="J10" s="202">
        <v>4.4073150238999999</v>
      </c>
      <c r="K10" s="202">
        <v>4.4554705588000001</v>
      </c>
      <c r="L10" s="202">
        <v>4.6468748022000002</v>
      </c>
      <c r="M10" s="202">
        <v>4.9006081564999997</v>
      </c>
      <c r="N10" s="202">
        <v>4.9464892385999999</v>
      </c>
      <c r="O10" s="202">
        <v>4.9143903887000002</v>
      </c>
      <c r="P10" s="202">
        <v>5.0016265175000001</v>
      </c>
      <c r="Q10" s="202">
        <v>4.8888035219999999</v>
      </c>
      <c r="R10" s="202">
        <v>5.0373272470000003</v>
      </c>
      <c r="S10" s="202">
        <v>4.8114454903999997</v>
      </c>
      <c r="T10" s="202">
        <v>4.7106062196999998</v>
      </c>
      <c r="U10" s="202">
        <v>4.8584483222000001</v>
      </c>
      <c r="V10" s="202">
        <v>4.7037083666999999</v>
      </c>
      <c r="W10" s="202">
        <v>4.4222516858000001</v>
      </c>
      <c r="X10" s="202">
        <v>4.6541020183999997</v>
      </c>
      <c r="Y10" s="202">
        <v>4.7390202143</v>
      </c>
      <c r="Z10" s="202">
        <v>4.9888574915000001</v>
      </c>
      <c r="AA10" s="202">
        <v>4.9421430400000004</v>
      </c>
      <c r="AB10" s="202">
        <v>4.8133642245999999</v>
      </c>
      <c r="AC10" s="202">
        <v>4.9841921446999997</v>
      </c>
      <c r="AD10" s="202">
        <v>4.5740818633</v>
      </c>
      <c r="AE10" s="202">
        <v>4.3566806920000003</v>
      </c>
      <c r="AF10" s="202">
        <v>4.1873774078999997</v>
      </c>
      <c r="AG10" s="202">
        <v>4.6611823468000004</v>
      </c>
      <c r="AH10" s="202">
        <v>4.7683944246000003</v>
      </c>
      <c r="AI10" s="202">
        <v>4.7351605428000001</v>
      </c>
      <c r="AJ10" s="202">
        <v>4.7481281846999996</v>
      </c>
      <c r="AK10" s="202">
        <v>4.6758747177000002</v>
      </c>
      <c r="AL10" s="202">
        <v>4.7225960519000001</v>
      </c>
      <c r="AM10" s="202">
        <v>4.6004584990000001</v>
      </c>
      <c r="AN10" s="202">
        <v>4.6462133446999996</v>
      </c>
      <c r="AO10" s="202">
        <v>4.5939012196000002</v>
      </c>
      <c r="AP10" s="202">
        <v>4.5118043071000002</v>
      </c>
      <c r="AQ10" s="202">
        <v>4.4227936543000004</v>
      </c>
      <c r="AR10" s="202">
        <v>4.1202301546999998</v>
      </c>
      <c r="AS10" s="202">
        <v>4.3932819930000004</v>
      </c>
      <c r="AT10" s="202">
        <v>4.3275059999999996</v>
      </c>
      <c r="AU10" s="202">
        <v>4.2435438371999998</v>
      </c>
      <c r="AV10" s="202">
        <v>4.4279856261999999</v>
      </c>
      <c r="AW10" s="202">
        <v>4.5262441718000002</v>
      </c>
      <c r="AX10" s="202">
        <v>4.5089230000000002</v>
      </c>
      <c r="AY10" s="202">
        <v>4.4554191750000003</v>
      </c>
      <c r="AZ10" s="202">
        <v>4.5694362805999997</v>
      </c>
      <c r="BA10" s="202">
        <v>4.5860154868</v>
      </c>
      <c r="BB10" s="202">
        <v>4.4763939288000003</v>
      </c>
      <c r="BC10" s="202">
        <v>4.5624230777000001</v>
      </c>
      <c r="BD10" s="202">
        <v>4.6792992779000002</v>
      </c>
      <c r="BE10" s="297">
        <v>4.6504106816000004</v>
      </c>
      <c r="BF10" s="297">
        <v>4.5738036977999998</v>
      </c>
      <c r="BG10" s="297">
        <v>4.4618272704999997</v>
      </c>
      <c r="BH10" s="297">
        <v>4.7608160790999996</v>
      </c>
      <c r="BI10" s="297">
        <v>4.7705702605999996</v>
      </c>
      <c r="BJ10" s="297">
        <v>4.7759084086000003</v>
      </c>
      <c r="BK10" s="297">
        <v>4.7842172607000002</v>
      </c>
      <c r="BL10" s="297">
        <v>4.8064362263999998</v>
      </c>
      <c r="BM10" s="297">
        <v>4.7947472778</v>
      </c>
      <c r="BN10" s="297">
        <v>4.7773146780999998</v>
      </c>
      <c r="BO10" s="297">
        <v>4.6605942896999997</v>
      </c>
      <c r="BP10" s="297">
        <v>4.6622550774000002</v>
      </c>
      <c r="BQ10" s="297">
        <v>4.6946830026999997</v>
      </c>
      <c r="BR10" s="297">
        <v>4.6162513675000003</v>
      </c>
      <c r="BS10" s="297">
        <v>4.5140011760999998</v>
      </c>
      <c r="BT10" s="297">
        <v>4.8240175131000003</v>
      </c>
      <c r="BU10" s="297">
        <v>4.8598662277000004</v>
      </c>
      <c r="BV10" s="297">
        <v>4.9020685427000004</v>
      </c>
    </row>
    <row r="11" spans="1:74" ht="11.15" customHeight="1" x14ac:dyDescent="0.25">
      <c r="A11" s="127" t="s">
        <v>294</v>
      </c>
      <c r="B11" s="135" t="s">
        <v>263</v>
      </c>
      <c r="C11" s="202">
        <v>69.135359627</v>
      </c>
      <c r="D11" s="202">
        <v>68.961415948999999</v>
      </c>
      <c r="E11" s="202">
        <v>68.697903177000001</v>
      </c>
      <c r="F11" s="202">
        <v>68.669909180000005</v>
      </c>
      <c r="G11" s="202">
        <v>68.785597620999994</v>
      </c>
      <c r="H11" s="202">
        <v>69.215229436000001</v>
      </c>
      <c r="I11" s="202">
        <v>68.777060547999994</v>
      </c>
      <c r="J11" s="202">
        <v>69.364881574999998</v>
      </c>
      <c r="K11" s="202">
        <v>67.586392274000005</v>
      </c>
      <c r="L11" s="202">
        <v>68.963020753999999</v>
      </c>
      <c r="M11" s="202">
        <v>68.819700659000006</v>
      </c>
      <c r="N11" s="202">
        <v>68.290324385000005</v>
      </c>
      <c r="O11" s="202">
        <v>67.958364692999993</v>
      </c>
      <c r="P11" s="202">
        <v>66.953975176</v>
      </c>
      <c r="Q11" s="202">
        <v>67.285536469999997</v>
      </c>
      <c r="R11" s="202">
        <v>68.973318477000007</v>
      </c>
      <c r="S11" s="202">
        <v>60.465519983</v>
      </c>
      <c r="T11" s="202">
        <v>59.046552284999997</v>
      </c>
      <c r="U11" s="202">
        <v>59.920804451000002</v>
      </c>
      <c r="V11" s="202">
        <v>61.554126338000003</v>
      </c>
      <c r="W11" s="202">
        <v>61.464704824000002</v>
      </c>
      <c r="X11" s="202">
        <v>61.731186358999999</v>
      </c>
      <c r="Y11" s="202">
        <v>62.157664347000001</v>
      </c>
      <c r="Z11" s="202">
        <v>62.030149805999997</v>
      </c>
      <c r="AA11" s="202">
        <v>62.795348304000001</v>
      </c>
      <c r="AB11" s="202">
        <v>62.199941655000003</v>
      </c>
      <c r="AC11" s="202">
        <v>62.644130169999997</v>
      </c>
      <c r="AD11" s="202">
        <v>63.212153553</v>
      </c>
      <c r="AE11" s="202">
        <v>64.04116698</v>
      </c>
      <c r="AF11" s="202">
        <v>64.649375266999996</v>
      </c>
      <c r="AG11" s="202">
        <v>65.580480700999999</v>
      </c>
      <c r="AH11" s="202">
        <v>65.212531573000007</v>
      </c>
      <c r="AI11" s="202">
        <v>66.022533015999997</v>
      </c>
      <c r="AJ11" s="202">
        <v>65.985769277000003</v>
      </c>
      <c r="AK11" s="202">
        <v>66.278788535999993</v>
      </c>
      <c r="AL11" s="202">
        <v>66.043299564999998</v>
      </c>
      <c r="AM11" s="202">
        <v>66.826659109999994</v>
      </c>
      <c r="AN11" s="202">
        <v>67.615039863000007</v>
      </c>
      <c r="AO11" s="202">
        <v>67.206765908999998</v>
      </c>
      <c r="AP11" s="202">
        <v>66.665443656999997</v>
      </c>
      <c r="AQ11" s="202">
        <v>66.762363867999994</v>
      </c>
      <c r="AR11" s="202">
        <v>67.164640765000001</v>
      </c>
      <c r="AS11" s="202">
        <v>67.736883808000002</v>
      </c>
      <c r="AT11" s="202">
        <v>68.513437203999999</v>
      </c>
      <c r="AU11" s="202">
        <v>68.524887156999995</v>
      </c>
      <c r="AV11" s="202">
        <v>68.249299691999994</v>
      </c>
      <c r="AW11" s="202">
        <v>68.051550832999993</v>
      </c>
      <c r="AX11" s="202">
        <v>67.840648204000004</v>
      </c>
      <c r="AY11" s="202">
        <v>67.394117893000001</v>
      </c>
      <c r="AZ11" s="202">
        <v>67.884661269000006</v>
      </c>
      <c r="BA11" s="202">
        <v>67.564106241000005</v>
      </c>
      <c r="BB11" s="202">
        <v>67.719762938000002</v>
      </c>
      <c r="BC11" s="202">
        <v>67.101685019000001</v>
      </c>
      <c r="BD11" s="202">
        <v>67.461030636000004</v>
      </c>
      <c r="BE11" s="297">
        <v>66.660934303000005</v>
      </c>
      <c r="BF11" s="297">
        <v>66.828720356999995</v>
      </c>
      <c r="BG11" s="297">
        <v>67.239847146000002</v>
      </c>
      <c r="BH11" s="297">
        <v>67.154643888999999</v>
      </c>
      <c r="BI11" s="297">
        <v>67.141366625000003</v>
      </c>
      <c r="BJ11" s="297">
        <v>66.913461780000006</v>
      </c>
      <c r="BK11" s="297">
        <v>67.538646116999999</v>
      </c>
      <c r="BL11" s="297">
        <v>67.342598554999995</v>
      </c>
      <c r="BM11" s="297">
        <v>67.420545008999994</v>
      </c>
      <c r="BN11" s="297">
        <v>67.616002167000005</v>
      </c>
      <c r="BO11" s="297">
        <v>67.771838912999996</v>
      </c>
      <c r="BP11" s="297">
        <v>68.159016350000002</v>
      </c>
      <c r="BQ11" s="297">
        <v>68.271945387000002</v>
      </c>
      <c r="BR11" s="297">
        <v>68.306797809000003</v>
      </c>
      <c r="BS11" s="297">
        <v>68.391187247999994</v>
      </c>
      <c r="BT11" s="297">
        <v>68.242303476000004</v>
      </c>
      <c r="BU11" s="297">
        <v>68.061758742999999</v>
      </c>
      <c r="BV11" s="297">
        <v>67.813740801999998</v>
      </c>
    </row>
    <row r="12" spans="1:74" ht="11.15" customHeight="1" x14ac:dyDescent="0.25">
      <c r="A12" s="127" t="s">
        <v>289</v>
      </c>
      <c r="B12" s="135" t="s">
        <v>858</v>
      </c>
      <c r="C12" s="202">
        <v>35.444386387999998</v>
      </c>
      <c r="D12" s="202">
        <v>35.435905726000001</v>
      </c>
      <c r="E12" s="202">
        <v>34.985903899</v>
      </c>
      <c r="F12" s="202">
        <v>35.045207196</v>
      </c>
      <c r="G12" s="202">
        <v>34.708994228000002</v>
      </c>
      <c r="H12" s="202">
        <v>34.797635495000002</v>
      </c>
      <c r="I12" s="202">
        <v>34.370835088</v>
      </c>
      <c r="J12" s="202">
        <v>34.596430404000003</v>
      </c>
      <c r="K12" s="202">
        <v>32.99741993</v>
      </c>
      <c r="L12" s="202">
        <v>34.416385867000002</v>
      </c>
      <c r="M12" s="202">
        <v>34.284246660999997</v>
      </c>
      <c r="N12" s="202">
        <v>34.210077337000001</v>
      </c>
      <c r="O12" s="202">
        <v>33.798211297000002</v>
      </c>
      <c r="P12" s="202">
        <v>33.048633488</v>
      </c>
      <c r="Q12" s="202">
        <v>33.257186181999998</v>
      </c>
      <c r="R12" s="202">
        <v>35.271032701999999</v>
      </c>
      <c r="S12" s="202">
        <v>29.327418771000001</v>
      </c>
      <c r="T12" s="202">
        <v>27.372720999999999</v>
      </c>
      <c r="U12" s="202">
        <v>28.008979061000002</v>
      </c>
      <c r="V12" s="202">
        <v>29.012965336000001</v>
      </c>
      <c r="W12" s="202">
        <v>29.130853693999999</v>
      </c>
      <c r="X12" s="202">
        <v>29.459282815000002</v>
      </c>
      <c r="Y12" s="202">
        <v>30.234244963999998</v>
      </c>
      <c r="Z12" s="202">
        <v>30.431687197999999</v>
      </c>
      <c r="AA12" s="202">
        <v>30.599509992000002</v>
      </c>
      <c r="AB12" s="202">
        <v>30.115158188999999</v>
      </c>
      <c r="AC12" s="202">
        <v>30.281925082000001</v>
      </c>
      <c r="AD12" s="202">
        <v>30.361959235</v>
      </c>
      <c r="AE12" s="202">
        <v>30.860035027999999</v>
      </c>
      <c r="AF12" s="202">
        <v>31.413076066999999</v>
      </c>
      <c r="AG12" s="202">
        <v>32.154076066999998</v>
      </c>
      <c r="AH12" s="202">
        <v>32.148692394000001</v>
      </c>
      <c r="AI12" s="202">
        <v>32.555456431000003</v>
      </c>
      <c r="AJ12" s="202">
        <v>32.834720468</v>
      </c>
      <c r="AK12" s="202">
        <v>33.129259826000002</v>
      </c>
      <c r="AL12" s="202">
        <v>33.349787894000002</v>
      </c>
      <c r="AM12" s="202">
        <v>33.441799594999999</v>
      </c>
      <c r="AN12" s="202">
        <v>34.109917799999998</v>
      </c>
      <c r="AO12" s="202">
        <v>33.723923401</v>
      </c>
      <c r="AP12" s="202">
        <v>34.018289629000002</v>
      </c>
      <c r="AQ12" s="202">
        <v>33.528821297</v>
      </c>
      <c r="AR12" s="202">
        <v>33.743867696000002</v>
      </c>
      <c r="AS12" s="202">
        <v>33.995885168999997</v>
      </c>
      <c r="AT12" s="202">
        <v>35.026936999999997</v>
      </c>
      <c r="AU12" s="202">
        <v>35.112017299999998</v>
      </c>
      <c r="AV12" s="202">
        <v>34.644072796000003</v>
      </c>
      <c r="AW12" s="202">
        <v>34.242966590999998</v>
      </c>
      <c r="AX12" s="202">
        <v>34.410161000000002</v>
      </c>
      <c r="AY12" s="202">
        <v>33.818354407000001</v>
      </c>
      <c r="AZ12" s="202">
        <v>33.948099837000001</v>
      </c>
      <c r="BA12" s="202">
        <v>34.076833284000003</v>
      </c>
      <c r="BB12" s="202">
        <v>34.051109820000001</v>
      </c>
      <c r="BC12" s="202">
        <v>33.459301349999997</v>
      </c>
      <c r="BD12" s="202">
        <v>33.663030921000001</v>
      </c>
      <c r="BE12" s="297">
        <v>32.652290049000001</v>
      </c>
      <c r="BF12" s="297">
        <v>32.872335464000003</v>
      </c>
      <c r="BG12" s="297">
        <v>33.177627493999999</v>
      </c>
      <c r="BH12" s="297">
        <v>33.138132220999999</v>
      </c>
      <c r="BI12" s="297">
        <v>33.201459307999997</v>
      </c>
      <c r="BJ12" s="297">
        <v>33.278246553000002</v>
      </c>
      <c r="BK12" s="297">
        <v>33.994883602000002</v>
      </c>
      <c r="BL12" s="297">
        <v>33.898164911000002</v>
      </c>
      <c r="BM12" s="297">
        <v>33.961588577000001</v>
      </c>
      <c r="BN12" s="297">
        <v>33.919770043</v>
      </c>
      <c r="BO12" s="297">
        <v>33.950052624999998</v>
      </c>
      <c r="BP12" s="297">
        <v>34.054776617000002</v>
      </c>
      <c r="BQ12" s="297">
        <v>34.069066096999997</v>
      </c>
      <c r="BR12" s="297">
        <v>34.079129215999998</v>
      </c>
      <c r="BS12" s="297">
        <v>34.034340948000001</v>
      </c>
      <c r="BT12" s="297">
        <v>33.909822527000003</v>
      </c>
      <c r="BU12" s="297">
        <v>33.763113339999997</v>
      </c>
      <c r="BV12" s="297">
        <v>33.729975103999998</v>
      </c>
    </row>
    <row r="13" spans="1:74" ht="11.15" customHeight="1" x14ac:dyDescent="0.25">
      <c r="A13" s="127" t="s">
        <v>290</v>
      </c>
      <c r="B13" s="135" t="s">
        <v>269</v>
      </c>
      <c r="C13" s="202">
        <v>30.106000000000002</v>
      </c>
      <c r="D13" s="202">
        <v>30.091000000000001</v>
      </c>
      <c r="E13" s="202">
        <v>29.605</v>
      </c>
      <c r="F13" s="202">
        <v>29.655000000000001</v>
      </c>
      <c r="G13" s="202">
        <v>29.335000000000001</v>
      </c>
      <c r="H13" s="202">
        <v>29.425000000000001</v>
      </c>
      <c r="I13" s="202">
        <v>29.004999999999999</v>
      </c>
      <c r="J13" s="202">
        <v>29.245000000000001</v>
      </c>
      <c r="K13" s="202">
        <v>27.684999999999999</v>
      </c>
      <c r="L13" s="202">
        <v>29.145</v>
      </c>
      <c r="M13" s="202">
        <v>29.004586</v>
      </c>
      <c r="N13" s="202">
        <v>28.905000000000001</v>
      </c>
      <c r="O13" s="202">
        <v>28.67</v>
      </c>
      <c r="P13" s="202">
        <v>27.95</v>
      </c>
      <c r="Q13" s="202">
        <v>28.19</v>
      </c>
      <c r="R13" s="202">
        <v>30.175000000000001</v>
      </c>
      <c r="S13" s="202">
        <v>24.31</v>
      </c>
      <c r="T13" s="202">
        <v>22.35</v>
      </c>
      <c r="U13" s="202">
        <v>22.975000000000001</v>
      </c>
      <c r="V13" s="202">
        <v>23.94</v>
      </c>
      <c r="W13" s="202">
        <v>23.975000000000001</v>
      </c>
      <c r="X13" s="202">
        <v>24.32</v>
      </c>
      <c r="Y13" s="202">
        <v>25.07</v>
      </c>
      <c r="Z13" s="202">
        <v>25.254999999999999</v>
      </c>
      <c r="AA13" s="202">
        <v>25.305</v>
      </c>
      <c r="AB13" s="202">
        <v>24.875</v>
      </c>
      <c r="AC13" s="202">
        <v>25.024999999999999</v>
      </c>
      <c r="AD13" s="202">
        <v>24.995000000000001</v>
      </c>
      <c r="AE13" s="202">
        <v>25.462</v>
      </c>
      <c r="AF13" s="202">
        <v>26.015000000000001</v>
      </c>
      <c r="AG13" s="202">
        <v>26.72</v>
      </c>
      <c r="AH13" s="202">
        <v>26.704999999999998</v>
      </c>
      <c r="AI13" s="202">
        <v>27.105</v>
      </c>
      <c r="AJ13" s="202">
        <v>27.375</v>
      </c>
      <c r="AK13" s="202">
        <v>27.754999999999999</v>
      </c>
      <c r="AL13" s="202">
        <v>27.87</v>
      </c>
      <c r="AM13" s="202">
        <v>27.82</v>
      </c>
      <c r="AN13" s="202">
        <v>28.574999999999999</v>
      </c>
      <c r="AO13" s="202">
        <v>28.215</v>
      </c>
      <c r="AP13" s="202">
        <v>28.59</v>
      </c>
      <c r="AQ13" s="202">
        <v>28.104654</v>
      </c>
      <c r="AR13" s="202">
        <v>28.3</v>
      </c>
      <c r="AS13" s="202">
        <v>28.52</v>
      </c>
      <c r="AT13" s="202">
        <v>29.53</v>
      </c>
      <c r="AU13" s="202">
        <v>29.65</v>
      </c>
      <c r="AV13" s="202">
        <v>29.195</v>
      </c>
      <c r="AW13" s="202">
        <v>28.73</v>
      </c>
      <c r="AX13" s="202">
        <v>28.82</v>
      </c>
      <c r="AY13" s="202">
        <v>28.265000000000001</v>
      </c>
      <c r="AZ13" s="202">
        <v>28.48</v>
      </c>
      <c r="BA13" s="202">
        <v>28.635000000000002</v>
      </c>
      <c r="BB13" s="202">
        <v>28.69</v>
      </c>
      <c r="BC13" s="202">
        <v>28.164999999999999</v>
      </c>
      <c r="BD13" s="202">
        <v>28.295000000000002</v>
      </c>
      <c r="BE13" s="297">
        <v>27.257000000000001</v>
      </c>
      <c r="BF13" s="297">
        <v>27.456</v>
      </c>
      <c r="BG13" s="297">
        <v>27.795999999999999</v>
      </c>
      <c r="BH13" s="297">
        <v>27.77</v>
      </c>
      <c r="BI13" s="297">
        <v>27.768999999999998</v>
      </c>
      <c r="BJ13" s="297">
        <v>27.768000000000001</v>
      </c>
      <c r="BK13" s="297">
        <v>28.4</v>
      </c>
      <c r="BL13" s="297">
        <v>28.388999999999999</v>
      </c>
      <c r="BM13" s="297">
        <v>28.478999999999999</v>
      </c>
      <c r="BN13" s="297">
        <v>28.518000000000001</v>
      </c>
      <c r="BO13" s="297">
        <v>28.556999999999999</v>
      </c>
      <c r="BP13" s="297">
        <v>28.646000000000001</v>
      </c>
      <c r="BQ13" s="297">
        <v>28.632999999999999</v>
      </c>
      <c r="BR13" s="297">
        <v>28.622</v>
      </c>
      <c r="BS13" s="297">
        <v>28.611999999999998</v>
      </c>
      <c r="BT13" s="297">
        <v>28.501000000000001</v>
      </c>
      <c r="BU13" s="297">
        <v>28.29</v>
      </c>
      <c r="BV13" s="297">
        <v>28.178999999999998</v>
      </c>
    </row>
    <row r="14" spans="1:74" ht="11.15" customHeight="1" x14ac:dyDescent="0.25">
      <c r="A14" s="127" t="s">
        <v>360</v>
      </c>
      <c r="B14" s="135" t="s">
        <v>996</v>
      </c>
      <c r="C14" s="202">
        <v>5.338386388</v>
      </c>
      <c r="D14" s="202">
        <v>5.3449057255000003</v>
      </c>
      <c r="E14" s="202">
        <v>5.3809038984999997</v>
      </c>
      <c r="F14" s="202">
        <v>5.3902071961000004</v>
      </c>
      <c r="G14" s="202">
        <v>5.3739942280999999</v>
      </c>
      <c r="H14" s="202">
        <v>5.3726354953</v>
      </c>
      <c r="I14" s="202">
        <v>5.3658350881999999</v>
      </c>
      <c r="J14" s="202">
        <v>5.3514304044000003</v>
      </c>
      <c r="K14" s="202">
        <v>5.3124199303999999</v>
      </c>
      <c r="L14" s="202">
        <v>5.2713858673000002</v>
      </c>
      <c r="M14" s="202">
        <v>5.2796606609000003</v>
      </c>
      <c r="N14" s="202">
        <v>5.3050773374000002</v>
      </c>
      <c r="O14" s="202">
        <v>5.1282112971</v>
      </c>
      <c r="P14" s="202">
        <v>5.0986334880999999</v>
      </c>
      <c r="Q14" s="202">
        <v>5.0671861823000004</v>
      </c>
      <c r="R14" s="202">
        <v>5.0960327016000004</v>
      </c>
      <c r="S14" s="202">
        <v>5.0174187713</v>
      </c>
      <c r="T14" s="202">
        <v>5.0227210002999998</v>
      </c>
      <c r="U14" s="202">
        <v>5.0339790612000002</v>
      </c>
      <c r="V14" s="202">
        <v>5.0729653361000002</v>
      </c>
      <c r="W14" s="202">
        <v>5.1558536939000001</v>
      </c>
      <c r="X14" s="202">
        <v>5.1392828150999996</v>
      </c>
      <c r="Y14" s="202">
        <v>5.1642449644999999</v>
      </c>
      <c r="Z14" s="202">
        <v>5.1766871983999998</v>
      </c>
      <c r="AA14" s="202">
        <v>5.2945099918</v>
      </c>
      <c r="AB14" s="202">
        <v>5.2401581888999997</v>
      </c>
      <c r="AC14" s="202">
        <v>5.2569250823000004</v>
      </c>
      <c r="AD14" s="202">
        <v>5.3669592348000004</v>
      </c>
      <c r="AE14" s="202">
        <v>5.3980350282999998</v>
      </c>
      <c r="AF14" s="202">
        <v>5.3980760667999999</v>
      </c>
      <c r="AG14" s="202">
        <v>5.4340760668000003</v>
      </c>
      <c r="AH14" s="202">
        <v>5.4436923936000001</v>
      </c>
      <c r="AI14" s="202">
        <v>5.4504564310000001</v>
      </c>
      <c r="AJ14" s="202">
        <v>5.4597204684999996</v>
      </c>
      <c r="AK14" s="202">
        <v>5.3742598256000003</v>
      </c>
      <c r="AL14" s="202">
        <v>5.4797878940000002</v>
      </c>
      <c r="AM14" s="202">
        <v>5.6217995945999997</v>
      </c>
      <c r="AN14" s="202">
        <v>5.5349177997999996</v>
      </c>
      <c r="AO14" s="202">
        <v>5.5089234011999997</v>
      </c>
      <c r="AP14" s="202">
        <v>5.428289629</v>
      </c>
      <c r="AQ14" s="202">
        <v>5.4241672973000004</v>
      </c>
      <c r="AR14" s="202">
        <v>5.4438676960999999</v>
      </c>
      <c r="AS14" s="202">
        <v>5.4758851686999996</v>
      </c>
      <c r="AT14" s="202">
        <v>5.496937</v>
      </c>
      <c r="AU14" s="202">
        <v>5.4620172996000003</v>
      </c>
      <c r="AV14" s="202">
        <v>5.4490727961000003</v>
      </c>
      <c r="AW14" s="202">
        <v>5.5129665912999997</v>
      </c>
      <c r="AX14" s="202">
        <v>5.5901610000000002</v>
      </c>
      <c r="AY14" s="202">
        <v>5.5533544073999996</v>
      </c>
      <c r="AZ14" s="202">
        <v>5.4680998367999996</v>
      </c>
      <c r="BA14" s="202">
        <v>5.4418332844000004</v>
      </c>
      <c r="BB14" s="202">
        <v>5.3611098201000003</v>
      </c>
      <c r="BC14" s="202">
        <v>5.2943013500999996</v>
      </c>
      <c r="BD14" s="202">
        <v>5.3680309212999999</v>
      </c>
      <c r="BE14" s="297">
        <v>5.3952900486999997</v>
      </c>
      <c r="BF14" s="297">
        <v>5.4163354644000004</v>
      </c>
      <c r="BG14" s="297">
        <v>5.3816274937999999</v>
      </c>
      <c r="BH14" s="297">
        <v>5.3681322208999998</v>
      </c>
      <c r="BI14" s="297">
        <v>5.4324593084000004</v>
      </c>
      <c r="BJ14" s="297">
        <v>5.5102465533</v>
      </c>
      <c r="BK14" s="297">
        <v>5.5948836020000003</v>
      </c>
      <c r="BL14" s="297">
        <v>5.5091649112000001</v>
      </c>
      <c r="BM14" s="297">
        <v>5.4825885773999996</v>
      </c>
      <c r="BN14" s="297">
        <v>5.4017700433</v>
      </c>
      <c r="BO14" s="297">
        <v>5.3930526253000002</v>
      </c>
      <c r="BP14" s="297">
        <v>5.4087766167</v>
      </c>
      <c r="BQ14" s="297">
        <v>5.4360660973000003</v>
      </c>
      <c r="BR14" s="297">
        <v>5.4571292157000002</v>
      </c>
      <c r="BS14" s="297">
        <v>5.4223409475000004</v>
      </c>
      <c r="BT14" s="297">
        <v>5.4088225273999999</v>
      </c>
      <c r="BU14" s="297">
        <v>5.4731133403000003</v>
      </c>
      <c r="BV14" s="297">
        <v>5.5509751043</v>
      </c>
    </row>
    <row r="15" spans="1:74" ht="11.15" customHeight="1" x14ac:dyDescent="0.25">
      <c r="A15" s="127" t="s">
        <v>291</v>
      </c>
      <c r="B15" s="135" t="s">
        <v>264</v>
      </c>
      <c r="C15" s="202">
        <v>14.829870548000001</v>
      </c>
      <c r="D15" s="202">
        <v>14.815033477</v>
      </c>
      <c r="E15" s="202">
        <v>14.693531292999999</v>
      </c>
      <c r="F15" s="202">
        <v>14.349472436999999</v>
      </c>
      <c r="G15" s="202">
        <v>14.282381358</v>
      </c>
      <c r="H15" s="202">
        <v>14.589059644000001</v>
      </c>
      <c r="I15" s="202">
        <v>14.588473972999999</v>
      </c>
      <c r="J15" s="202">
        <v>14.599671807</v>
      </c>
      <c r="K15" s="202">
        <v>14.534911048</v>
      </c>
      <c r="L15" s="202">
        <v>14.553467694</v>
      </c>
      <c r="M15" s="202">
        <v>14.695878446</v>
      </c>
      <c r="N15" s="202">
        <v>14.721453788</v>
      </c>
      <c r="O15" s="202">
        <v>14.738608672</v>
      </c>
      <c r="P15" s="202">
        <v>14.733611961999999</v>
      </c>
      <c r="Q15" s="202">
        <v>14.707459472</v>
      </c>
      <c r="R15" s="202">
        <v>14.757960262999999</v>
      </c>
      <c r="S15" s="202">
        <v>12.49521715</v>
      </c>
      <c r="T15" s="202">
        <v>12.289604869</v>
      </c>
      <c r="U15" s="202">
        <v>12.340020763</v>
      </c>
      <c r="V15" s="202">
        <v>12.888551335000001</v>
      </c>
      <c r="W15" s="202">
        <v>12.912187316000001</v>
      </c>
      <c r="X15" s="202">
        <v>13.05257784</v>
      </c>
      <c r="Y15" s="202">
        <v>13.149003149</v>
      </c>
      <c r="Z15" s="202">
        <v>13.184562123999999</v>
      </c>
      <c r="AA15" s="202">
        <v>13.347719688</v>
      </c>
      <c r="AB15" s="202">
        <v>13.404938842</v>
      </c>
      <c r="AC15" s="202">
        <v>13.513642931</v>
      </c>
      <c r="AD15" s="202">
        <v>13.661440152999999</v>
      </c>
      <c r="AE15" s="202">
        <v>13.665379113</v>
      </c>
      <c r="AF15" s="202">
        <v>13.634845768</v>
      </c>
      <c r="AG15" s="202">
        <v>13.696093642999999</v>
      </c>
      <c r="AH15" s="202">
        <v>13.41327965</v>
      </c>
      <c r="AI15" s="202">
        <v>13.771057963000001</v>
      </c>
      <c r="AJ15" s="202">
        <v>14.164488963</v>
      </c>
      <c r="AK15" s="202">
        <v>14.315020002000001</v>
      </c>
      <c r="AL15" s="202">
        <v>14.323740473000001</v>
      </c>
      <c r="AM15" s="202">
        <v>14.39149838</v>
      </c>
      <c r="AN15" s="202">
        <v>14.445047874</v>
      </c>
      <c r="AO15" s="202">
        <v>14.342086279</v>
      </c>
      <c r="AP15" s="202">
        <v>13.176435517</v>
      </c>
      <c r="AQ15" s="202">
        <v>13.46183636</v>
      </c>
      <c r="AR15" s="202">
        <v>13.54311895</v>
      </c>
      <c r="AS15" s="202">
        <v>13.790788815000001</v>
      </c>
      <c r="AT15" s="202">
        <v>13.4687514</v>
      </c>
      <c r="AU15" s="202">
        <v>13.410538356</v>
      </c>
      <c r="AV15" s="202">
        <v>13.549485667000001</v>
      </c>
      <c r="AW15" s="202">
        <v>14.083144928999999</v>
      </c>
      <c r="AX15" s="202">
        <v>14.0666104</v>
      </c>
      <c r="AY15" s="202">
        <v>14.031664198</v>
      </c>
      <c r="AZ15" s="202">
        <v>14.188682314999999</v>
      </c>
      <c r="BA15" s="202">
        <v>13.862324277999999</v>
      </c>
      <c r="BB15" s="202">
        <v>13.757751676</v>
      </c>
      <c r="BC15" s="202">
        <v>13.478234732000001</v>
      </c>
      <c r="BD15" s="202">
        <v>13.480154971999999</v>
      </c>
      <c r="BE15" s="297">
        <v>13.574701762</v>
      </c>
      <c r="BF15" s="297">
        <v>13.460588888</v>
      </c>
      <c r="BG15" s="297">
        <v>13.511492561000001</v>
      </c>
      <c r="BH15" s="297">
        <v>13.580510249</v>
      </c>
      <c r="BI15" s="297">
        <v>13.626386988</v>
      </c>
      <c r="BJ15" s="297">
        <v>13.611885471000001</v>
      </c>
      <c r="BK15" s="297">
        <v>13.601676376</v>
      </c>
      <c r="BL15" s="297">
        <v>13.604741615</v>
      </c>
      <c r="BM15" s="297">
        <v>13.594692153</v>
      </c>
      <c r="BN15" s="297">
        <v>13.595260821</v>
      </c>
      <c r="BO15" s="297">
        <v>13.536490821999999</v>
      </c>
      <c r="BP15" s="297">
        <v>13.614595665</v>
      </c>
      <c r="BQ15" s="297">
        <v>13.624138546999999</v>
      </c>
      <c r="BR15" s="297">
        <v>13.505359500999999</v>
      </c>
      <c r="BS15" s="297">
        <v>13.554576161</v>
      </c>
      <c r="BT15" s="297">
        <v>13.613620724</v>
      </c>
      <c r="BU15" s="297">
        <v>13.649288494</v>
      </c>
      <c r="BV15" s="297">
        <v>13.651482407</v>
      </c>
    </row>
    <row r="16" spans="1:74" ht="11.15" customHeight="1" x14ac:dyDescent="0.25">
      <c r="A16" s="127" t="s">
        <v>292</v>
      </c>
      <c r="B16" s="135" t="s">
        <v>265</v>
      </c>
      <c r="C16" s="202">
        <v>4.8443651000000001</v>
      </c>
      <c r="D16" s="202">
        <v>4.8133651000000004</v>
      </c>
      <c r="E16" s="202">
        <v>4.9293651000000001</v>
      </c>
      <c r="F16" s="202">
        <v>4.8583651000000003</v>
      </c>
      <c r="G16" s="202">
        <v>4.8583651000000003</v>
      </c>
      <c r="H16" s="202">
        <v>4.9553650999999999</v>
      </c>
      <c r="I16" s="202">
        <v>4.8733651</v>
      </c>
      <c r="J16" s="202">
        <v>4.8503651000000003</v>
      </c>
      <c r="K16" s="202">
        <v>4.8463650999999999</v>
      </c>
      <c r="L16" s="202">
        <v>4.8353650999999997</v>
      </c>
      <c r="M16" s="202">
        <v>4.8623650999999999</v>
      </c>
      <c r="N16" s="202">
        <v>4.8253651</v>
      </c>
      <c r="O16" s="202">
        <v>4.9279381999999998</v>
      </c>
      <c r="P16" s="202">
        <v>4.8629382000000003</v>
      </c>
      <c r="Q16" s="202">
        <v>4.8769033999999998</v>
      </c>
      <c r="R16" s="202">
        <v>4.8070301000000004</v>
      </c>
      <c r="S16" s="202">
        <v>4.8279078000000002</v>
      </c>
      <c r="T16" s="202">
        <v>4.9183836999999997</v>
      </c>
      <c r="U16" s="202">
        <v>4.8500211999999996</v>
      </c>
      <c r="V16" s="202">
        <v>4.8958203999999999</v>
      </c>
      <c r="W16" s="202">
        <v>4.8951390999999997</v>
      </c>
      <c r="X16" s="202">
        <v>4.8358596</v>
      </c>
      <c r="Y16" s="202">
        <v>4.8551390999999997</v>
      </c>
      <c r="Z16" s="202">
        <v>4.7987906000000002</v>
      </c>
      <c r="AA16" s="202">
        <v>4.9963031000000004</v>
      </c>
      <c r="AB16" s="202">
        <v>4.9489343999999997</v>
      </c>
      <c r="AC16" s="202">
        <v>5.0344392999999998</v>
      </c>
      <c r="AD16" s="202">
        <v>5.0040579999999997</v>
      </c>
      <c r="AE16" s="202">
        <v>5.0242775000000002</v>
      </c>
      <c r="AF16" s="202">
        <v>5.0758359000000004</v>
      </c>
      <c r="AG16" s="202">
        <v>4.9943404999999998</v>
      </c>
      <c r="AH16" s="202">
        <v>5.0033810605999998</v>
      </c>
      <c r="AI16" s="202">
        <v>5.0363810606000001</v>
      </c>
      <c r="AJ16" s="202">
        <v>4.9573810606000004</v>
      </c>
      <c r="AK16" s="202">
        <v>4.9653810606000004</v>
      </c>
      <c r="AL16" s="202">
        <v>4.8753810605999996</v>
      </c>
      <c r="AM16" s="202">
        <v>5.2078464715999999</v>
      </c>
      <c r="AN16" s="202">
        <v>5.1168464715999997</v>
      </c>
      <c r="AO16" s="202">
        <v>5.1958464716000003</v>
      </c>
      <c r="AP16" s="202">
        <v>5.1658464716000001</v>
      </c>
      <c r="AQ16" s="202">
        <v>5.1638464716000003</v>
      </c>
      <c r="AR16" s="202">
        <v>5.2108464716</v>
      </c>
      <c r="AS16" s="202">
        <v>5.0588464715999999</v>
      </c>
      <c r="AT16" s="202">
        <v>5.0188459999999999</v>
      </c>
      <c r="AU16" s="202">
        <v>5.0728464716000001</v>
      </c>
      <c r="AV16" s="202">
        <v>5.0918464716000003</v>
      </c>
      <c r="AW16" s="202">
        <v>5.1138464715999996</v>
      </c>
      <c r="AX16" s="202">
        <v>5.0508459999999999</v>
      </c>
      <c r="AY16" s="202">
        <v>5.2398464715999999</v>
      </c>
      <c r="AZ16" s="202">
        <v>5.3754549733000001</v>
      </c>
      <c r="BA16" s="202">
        <v>5.3624165505999999</v>
      </c>
      <c r="BB16" s="202">
        <v>5.2896698686999999</v>
      </c>
      <c r="BC16" s="202">
        <v>5.3361268175000003</v>
      </c>
      <c r="BD16" s="202">
        <v>5.3165872257000002</v>
      </c>
      <c r="BE16" s="297">
        <v>5.2485409864000001</v>
      </c>
      <c r="BF16" s="297">
        <v>5.2856379068999999</v>
      </c>
      <c r="BG16" s="297">
        <v>5.3081023368000002</v>
      </c>
      <c r="BH16" s="297">
        <v>5.3263502372999998</v>
      </c>
      <c r="BI16" s="297">
        <v>5.3453305043999997</v>
      </c>
      <c r="BJ16" s="297">
        <v>5.3006323135000004</v>
      </c>
      <c r="BK16" s="297">
        <v>5.2803318205999998</v>
      </c>
      <c r="BL16" s="297">
        <v>5.2707981624000002</v>
      </c>
      <c r="BM16" s="297">
        <v>5.2633589913999996</v>
      </c>
      <c r="BN16" s="297">
        <v>5.2702308908999997</v>
      </c>
      <c r="BO16" s="297">
        <v>5.2918801865000002</v>
      </c>
      <c r="BP16" s="297">
        <v>5.3266458965999997</v>
      </c>
      <c r="BQ16" s="297">
        <v>5.2579456966000002</v>
      </c>
      <c r="BR16" s="297">
        <v>5.2941257574999998</v>
      </c>
      <c r="BS16" s="297">
        <v>5.3150070226999997</v>
      </c>
      <c r="BT16" s="297">
        <v>5.3320735917000004</v>
      </c>
      <c r="BU16" s="297">
        <v>5.3497897860999997</v>
      </c>
      <c r="BV16" s="297">
        <v>5.3047182244000002</v>
      </c>
    </row>
    <row r="17" spans="1:74" ht="11.15" customHeight="1" x14ac:dyDescent="0.25">
      <c r="A17" s="127" t="s">
        <v>293</v>
      </c>
      <c r="B17" s="135" t="s">
        <v>267</v>
      </c>
      <c r="C17" s="202">
        <v>14.016737591</v>
      </c>
      <c r="D17" s="202">
        <v>13.897111646999999</v>
      </c>
      <c r="E17" s="202">
        <v>14.089102885000001</v>
      </c>
      <c r="F17" s="202">
        <v>14.416864446</v>
      </c>
      <c r="G17" s="202">
        <v>14.935856936</v>
      </c>
      <c r="H17" s="202">
        <v>14.873169196999999</v>
      </c>
      <c r="I17" s="202">
        <v>14.944386387</v>
      </c>
      <c r="J17" s="202">
        <v>15.318414263999999</v>
      </c>
      <c r="K17" s="202">
        <v>15.207696196000001</v>
      </c>
      <c r="L17" s="202">
        <v>15.157802093000001</v>
      </c>
      <c r="M17" s="202">
        <v>14.977210452</v>
      </c>
      <c r="N17" s="202">
        <v>14.533428159</v>
      </c>
      <c r="O17" s="202">
        <v>14.493606524</v>
      </c>
      <c r="P17" s="202">
        <v>14.308791526</v>
      </c>
      <c r="Q17" s="202">
        <v>14.443987415</v>
      </c>
      <c r="R17" s="202">
        <v>14.137295413</v>
      </c>
      <c r="S17" s="202">
        <v>13.814976262</v>
      </c>
      <c r="T17" s="202">
        <v>14.465842715999999</v>
      </c>
      <c r="U17" s="202">
        <v>14.721783427</v>
      </c>
      <c r="V17" s="202">
        <v>14.756789266</v>
      </c>
      <c r="W17" s="202">
        <v>14.526524714000001</v>
      </c>
      <c r="X17" s="202">
        <v>14.383466103</v>
      </c>
      <c r="Y17" s="202">
        <v>13.919277133</v>
      </c>
      <c r="Z17" s="202">
        <v>13.615109884000001</v>
      </c>
      <c r="AA17" s="202">
        <v>13.851815523999999</v>
      </c>
      <c r="AB17" s="202">
        <v>13.730910224</v>
      </c>
      <c r="AC17" s="202">
        <v>13.814122855999999</v>
      </c>
      <c r="AD17" s="202">
        <v>14.184696165</v>
      </c>
      <c r="AE17" s="202">
        <v>14.491475339000001</v>
      </c>
      <c r="AF17" s="202">
        <v>14.525617532</v>
      </c>
      <c r="AG17" s="202">
        <v>14.735970491</v>
      </c>
      <c r="AH17" s="202">
        <v>14.647178469</v>
      </c>
      <c r="AI17" s="202">
        <v>14.659637561</v>
      </c>
      <c r="AJ17" s="202">
        <v>14.029178784999999</v>
      </c>
      <c r="AK17" s="202">
        <v>13.869127647999999</v>
      </c>
      <c r="AL17" s="202">
        <v>13.494390137</v>
      </c>
      <c r="AM17" s="202">
        <v>13.785514664000001</v>
      </c>
      <c r="AN17" s="202">
        <v>13.943227716999999</v>
      </c>
      <c r="AO17" s="202">
        <v>13.944909758</v>
      </c>
      <c r="AP17" s="202">
        <v>14.304872038999999</v>
      </c>
      <c r="AQ17" s="202">
        <v>14.607859739</v>
      </c>
      <c r="AR17" s="202">
        <v>14.666807647000001</v>
      </c>
      <c r="AS17" s="202">
        <v>14.891363352999999</v>
      </c>
      <c r="AT17" s="202">
        <v>14.998902804</v>
      </c>
      <c r="AU17" s="202">
        <v>14.92948503</v>
      </c>
      <c r="AV17" s="202">
        <v>14.963894758</v>
      </c>
      <c r="AW17" s="202">
        <v>14.611592841</v>
      </c>
      <c r="AX17" s="202">
        <v>14.313030804</v>
      </c>
      <c r="AY17" s="202">
        <v>14.304252815</v>
      </c>
      <c r="AZ17" s="202">
        <v>14.372424144</v>
      </c>
      <c r="BA17" s="202">
        <v>14.262532128</v>
      </c>
      <c r="BB17" s="202">
        <v>14.621231572999999</v>
      </c>
      <c r="BC17" s="202">
        <v>14.82802212</v>
      </c>
      <c r="BD17" s="202">
        <v>15.001257517000001</v>
      </c>
      <c r="BE17" s="297">
        <v>15.185401506</v>
      </c>
      <c r="BF17" s="297">
        <v>15.210158097000001</v>
      </c>
      <c r="BG17" s="297">
        <v>15.242624753999999</v>
      </c>
      <c r="BH17" s="297">
        <v>15.109651182</v>
      </c>
      <c r="BI17" s="297">
        <v>14.968189824</v>
      </c>
      <c r="BJ17" s="297">
        <v>14.722697441999999</v>
      </c>
      <c r="BK17" s="297">
        <v>14.661754318</v>
      </c>
      <c r="BL17" s="297">
        <v>14.568893866</v>
      </c>
      <c r="BM17" s="297">
        <v>14.600905287</v>
      </c>
      <c r="BN17" s="297">
        <v>14.830740412000001</v>
      </c>
      <c r="BO17" s="297">
        <v>14.993415279000001</v>
      </c>
      <c r="BP17" s="297">
        <v>15.162998171</v>
      </c>
      <c r="BQ17" s="297">
        <v>15.320795046000001</v>
      </c>
      <c r="BR17" s="297">
        <v>15.428183335</v>
      </c>
      <c r="BS17" s="297">
        <v>15.487263115999999</v>
      </c>
      <c r="BT17" s="297">
        <v>15.386786633</v>
      </c>
      <c r="BU17" s="297">
        <v>15.299567122999999</v>
      </c>
      <c r="BV17" s="297">
        <v>15.127565066000001</v>
      </c>
    </row>
    <row r="18" spans="1:74" ht="11.15" customHeight="1" x14ac:dyDescent="0.25">
      <c r="A18" s="127" t="s">
        <v>295</v>
      </c>
      <c r="B18" s="135" t="s">
        <v>1301</v>
      </c>
      <c r="C18" s="202">
        <v>99.873430399</v>
      </c>
      <c r="D18" s="202">
        <v>99.689688891000003</v>
      </c>
      <c r="E18" s="202">
        <v>99.719607148999998</v>
      </c>
      <c r="F18" s="202">
        <v>100.05404283999999</v>
      </c>
      <c r="G18" s="202">
        <v>99.861288943999995</v>
      </c>
      <c r="H18" s="202">
        <v>100.2758128</v>
      </c>
      <c r="I18" s="202">
        <v>99.760425992999998</v>
      </c>
      <c r="J18" s="202">
        <v>100.88664242</v>
      </c>
      <c r="K18" s="202">
        <v>99.213730565999995</v>
      </c>
      <c r="L18" s="202">
        <v>101.06507831</v>
      </c>
      <c r="M18" s="202">
        <v>101.74817555</v>
      </c>
      <c r="N18" s="202">
        <v>101.43211822000001</v>
      </c>
      <c r="O18" s="202">
        <v>101.0041904</v>
      </c>
      <c r="P18" s="202">
        <v>99.819437489999999</v>
      </c>
      <c r="Q18" s="202">
        <v>100.07102015</v>
      </c>
      <c r="R18" s="202">
        <v>99.451447958000003</v>
      </c>
      <c r="S18" s="202">
        <v>88.145924889</v>
      </c>
      <c r="T18" s="202">
        <v>88.284987071000003</v>
      </c>
      <c r="U18" s="202">
        <v>90.142823608</v>
      </c>
      <c r="V18" s="202">
        <v>91.084676024000004</v>
      </c>
      <c r="W18" s="202">
        <v>91.172144075999995</v>
      </c>
      <c r="X18" s="202">
        <v>91.455628340999993</v>
      </c>
      <c r="Y18" s="202">
        <v>93.115679760999996</v>
      </c>
      <c r="Z18" s="202">
        <v>93.059907811000002</v>
      </c>
      <c r="AA18" s="202">
        <v>93.865640647000006</v>
      </c>
      <c r="AB18" s="202">
        <v>90.529912707999998</v>
      </c>
      <c r="AC18" s="202">
        <v>93.826095391999999</v>
      </c>
      <c r="AD18" s="202">
        <v>93.987043516</v>
      </c>
      <c r="AE18" s="202">
        <v>94.940116361999998</v>
      </c>
      <c r="AF18" s="202">
        <v>95.515132242000007</v>
      </c>
      <c r="AG18" s="202">
        <v>97.013747672999997</v>
      </c>
      <c r="AH18" s="202">
        <v>96.486463400999995</v>
      </c>
      <c r="AI18" s="202">
        <v>96.71326397</v>
      </c>
      <c r="AJ18" s="202">
        <v>98.073061574999997</v>
      </c>
      <c r="AK18" s="202">
        <v>98.710751899000002</v>
      </c>
      <c r="AL18" s="202">
        <v>98.221143837</v>
      </c>
      <c r="AM18" s="202">
        <v>98.071278524999997</v>
      </c>
      <c r="AN18" s="202">
        <v>98.977252587999999</v>
      </c>
      <c r="AO18" s="202">
        <v>99.448335614000001</v>
      </c>
      <c r="AP18" s="202">
        <v>98.621544960999998</v>
      </c>
      <c r="AQ18" s="202">
        <v>98.531157387999997</v>
      </c>
      <c r="AR18" s="202">
        <v>99.074919872999999</v>
      </c>
      <c r="AS18" s="202">
        <v>100.2712556</v>
      </c>
      <c r="AT18" s="202">
        <v>100.91320777999999</v>
      </c>
      <c r="AU18" s="202">
        <v>101.22414252</v>
      </c>
      <c r="AV18" s="202">
        <v>101.37985682</v>
      </c>
      <c r="AW18" s="202">
        <v>101.3848718</v>
      </c>
      <c r="AX18" s="202">
        <v>100.30274833</v>
      </c>
      <c r="AY18" s="202">
        <v>100.55485942999999</v>
      </c>
      <c r="AZ18" s="202">
        <v>101.17829749000001</v>
      </c>
      <c r="BA18" s="202">
        <v>101.39277586999999</v>
      </c>
      <c r="BB18" s="202">
        <v>101.43206609000001</v>
      </c>
      <c r="BC18" s="202">
        <v>100.66138684000001</v>
      </c>
      <c r="BD18" s="202">
        <v>101.32176549</v>
      </c>
      <c r="BE18" s="297">
        <v>100.63594605999999</v>
      </c>
      <c r="BF18" s="297">
        <v>100.81218902000001</v>
      </c>
      <c r="BG18" s="297">
        <v>100.86682175</v>
      </c>
      <c r="BH18" s="297">
        <v>101.26053098</v>
      </c>
      <c r="BI18" s="297">
        <v>101.64156084</v>
      </c>
      <c r="BJ18" s="297">
        <v>101.46108902</v>
      </c>
      <c r="BK18" s="297">
        <v>101.94261005</v>
      </c>
      <c r="BL18" s="297">
        <v>101.82732119000001</v>
      </c>
      <c r="BM18" s="297">
        <v>101.92444662</v>
      </c>
      <c r="BN18" s="297">
        <v>101.88950049</v>
      </c>
      <c r="BO18" s="297">
        <v>101.86387646</v>
      </c>
      <c r="BP18" s="297">
        <v>102.48910548000001</v>
      </c>
      <c r="BQ18" s="297">
        <v>102.96035436</v>
      </c>
      <c r="BR18" s="297">
        <v>103.07037445</v>
      </c>
      <c r="BS18" s="297">
        <v>102.81027967</v>
      </c>
      <c r="BT18" s="297">
        <v>103.19752162</v>
      </c>
      <c r="BU18" s="297">
        <v>103.42057323</v>
      </c>
      <c r="BV18" s="297">
        <v>103.41216558000001</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97"/>
      <c r="BF19" s="297"/>
      <c r="BG19" s="297"/>
      <c r="BH19" s="297"/>
      <c r="BI19" s="297"/>
      <c r="BJ19" s="297"/>
      <c r="BK19" s="297"/>
      <c r="BL19" s="297"/>
      <c r="BM19" s="297"/>
      <c r="BN19" s="297"/>
      <c r="BO19" s="297"/>
      <c r="BP19" s="297"/>
      <c r="BQ19" s="297"/>
      <c r="BR19" s="297"/>
      <c r="BS19" s="297"/>
      <c r="BT19" s="297"/>
      <c r="BU19" s="297"/>
      <c r="BV19" s="297"/>
    </row>
    <row r="20" spans="1:74" ht="11.15" customHeight="1" x14ac:dyDescent="0.25">
      <c r="A20" s="127" t="s">
        <v>361</v>
      </c>
      <c r="B20" s="135" t="s">
        <v>1302</v>
      </c>
      <c r="C20" s="202">
        <v>64.429044011000002</v>
      </c>
      <c r="D20" s="202">
        <v>64.253783165000002</v>
      </c>
      <c r="E20" s="202">
        <v>64.733703250000005</v>
      </c>
      <c r="F20" s="202">
        <v>65.008835644000001</v>
      </c>
      <c r="G20" s="202">
        <v>65.152294716</v>
      </c>
      <c r="H20" s="202">
        <v>65.478177302999995</v>
      </c>
      <c r="I20" s="202">
        <v>65.389590905000006</v>
      </c>
      <c r="J20" s="202">
        <v>66.290212014000005</v>
      </c>
      <c r="K20" s="202">
        <v>66.216310634999999</v>
      </c>
      <c r="L20" s="202">
        <v>66.648692444000005</v>
      </c>
      <c r="M20" s="202">
        <v>67.463928887999998</v>
      </c>
      <c r="N20" s="202">
        <v>67.222040879999994</v>
      </c>
      <c r="O20" s="202">
        <v>67.205979103999994</v>
      </c>
      <c r="P20" s="202">
        <v>66.770804002000006</v>
      </c>
      <c r="Q20" s="202">
        <v>66.813833967999997</v>
      </c>
      <c r="R20" s="202">
        <v>64.180415256000003</v>
      </c>
      <c r="S20" s="202">
        <v>58.818506118000002</v>
      </c>
      <c r="T20" s="202">
        <v>60.912266070999998</v>
      </c>
      <c r="U20" s="202">
        <v>62.133844547000002</v>
      </c>
      <c r="V20" s="202">
        <v>62.071710688000003</v>
      </c>
      <c r="W20" s="202">
        <v>62.041290382</v>
      </c>
      <c r="X20" s="202">
        <v>61.996345525999999</v>
      </c>
      <c r="Y20" s="202">
        <v>62.881434796999997</v>
      </c>
      <c r="Z20" s="202">
        <v>62.628220612</v>
      </c>
      <c r="AA20" s="202">
        <v>63.266130654999998</v>
      </c>
      <c r="AB20" s="202">
        <v>60.414754518999999</v>
      </c>
      <c r="AC20" s="202">
        <v>63.544170309999998</v>
      </c>
      <c r="AD20" s="202">
        <v>63.625084282000003</v>
      </c>
      <c r="AE20" s="202">
        <v>64.080081333999999</v>
      </c>
      <c r="AF20" s="202">
        <v>64.102056175000001</v>
      </c>
      <c r="AG20" s="202">
        <v>64.859671606000006</v>
      </c>
      <c r="AH20" s="202">
        <v>64.337771007000001</v>
      </c>
      <c r="AI20" s="202">
        <v>64.157807539000004</v>
      </c>
      <c r="AJ20" s="202">
        <v>65.238341106999997</v>
      </c>
      <c r="AK20" s="202">
        <v>65.581492073000007</v>
      </c>
      <c r="AL20" s="202">
        <v>64.871355942999998</v>
      </c>
      <c r="AM20" s="202">
        <v>64.629478930000005</v>
      </c>
      <c r="AN20" s="202">
        <v>64.867334788999997</v>
      </c>
      <c r="AO20" s="202">
        <v>65.724412212000004</v>
      </c>
      <c r="AP20" s="202">
        <v>64.603255332000003</v>
      </c>
      <c r="AQ20" s="202">
        <v>65.00233609</v>
      </c>
      <c r="AR20" s="202">
        <v>65.331052176</v>
      </c>
      <c r="AS20" s="202">
        <v>66.275370433000006</v>
      </c>
      <c r="AT20" s="202">
        <v>65.886270784000004</v>
      </c>
      <c r="AU20" s="202">
        <v>66.112125216999999</v>
      </c>
      <c r="AV20" s="202">
        <v>66.735784026000005</v>
      </c>
      <c r="AW20" s="202">
        <v>67.141905210999994</v>
      </c>
      <c r="AX20" s="202">
        <v>65.892587332999994</v>
      </c>
      <c r="AY20" s="202">
        <v>66.736505019999996</v>
      </c>
      <c r="AZ20" s="202">
        <v>67.230197653999994</v>
      </c>
      <c r="BA20" s="202">
        <v>67.315942586999995</v>
      </c>
      <c r="BB20" s="202">
        <v>67.380956264999995</v>
      </c>
      <c r="BC20" s="202">
        <v>67.202085484999998</v>
      </c>
      <c r="BD20" s="202">
        <v>67.658734566000007</v>
      </c>
      <c r="BE20" s="297">
        <v>67.983656013000001</v>
      </c>
      <c r="BF20" s="297">
        <v>67.939853552000002</v>
      </c>
      <c r="BG20" s="297">
        <v>67.689194251000004</v>
      </c>
      <c r="BH20" s="297">
        <v>68.122398754000002</v>
      </c>
      <c r="BI20" s="297">
        <v>68.440101528</v>
      </c>
      <c r="BJ20" s="297">
        <v>68.182842463</v>
      </c>
      <c r="BK20" s="297">
        <v>67.947726449000001</v>
      </c>
      <c r="BL20" s="297">
        <v>67.929156276000001</v>
      </c>
      <c r="BM20" s="297">
        <v>67.962858038999997</v>
      </c>
      <c r="BN20" s="297">
        <v>67.969730441999999</v>
      </c>
      <c r="BO20" s="297">
        <v>67.913823832000006</v>
      </c>
      <c r="BP20" s="297">
        <v>68.434328859999994</v>
      </c>
      <c r="BQ20" s="297">
        <v>68.891288262000003</v>
      </c>
      <c r="BR20" s="297">
        <v>68.991245238999994</v>
      </c>
      <c r="BS20" s="297">
        <v>68.775938722000006</v>
      </c>
      <c r="BT20" s="297">
        <v>69.287699091999997</v>
      </c>
      <c r="BU20" s="297">
        <v>69.657459891000002</v>
      </c>
      <c r="BV20" s="297">
        <v>69.682190472000002</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B22" s="204" t="s">
        <v>997</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97"/>
      <c r="BF22" s="297"/>
      <c r="BG22" s="297"/>
      <c r="BH22" s="297"/>
      <c r="BI22" s="297"/>
      <c r="BJ22" s="297"/>
      <c r="BK22" s="297"/>
      <c r="BL22" s="297"/>
      <c r="BM22" s="297"/>
      <c r="BN22" s="297"/>
      <c r="BO22" s="297"/>
      <c r="BP22" s="297"/>
      <c r="BQ22" s="297"/>
      <c r="BR22" s="297"/>
      <c r="BS22" s="297"/>
      <c r="BT22" s="297"/>
      <c r="BU22" s="297"/>
      <c r="BV22" s="297"/>
    </row>
    <row r="23" spans="1:74" ht="11.15" customHeight="1" x14ac:dyDescent="0.25">
      <c r="A23" s="127" t="s">
        <v>276</v>
      </c>
      <c r="B23" s="135" t="s">
        <v>239</v>
      </c>
      <c r="C23" s="202">
        <v>47.964896291000002</v>
      </c>
      <c r="D23" s="202">
        <v>48.320729526000001</v>
      </c>
      <c r="E23" s="202">
        <v>46.828750124000003</v>
      </c>
      <c r="F23" s="202">
        <v>47.538343546</v>
      </c>
      <c r="G23" s="202">
        <v>46.716719380000001</v>
      </c>
      <c r="H23" s="202">
        <v>47.410365274</v>
      </c>
      <c r="I23" s="202">
        <v>48.545120744999998</v>
      </c>
      <c r="J23" s="202">
        <v>48.799879109000003</v>
      </c>
      <c r="K23" s="202">
        <v>47.419750727</v>
      </c>
      <c r="L23" s="202">
        <v>47.785288829000002</v>
      </c>
      <c r="M23" s="202">
        <v>47.869890812000001</v>
      </c>
      <c r="N23" s="202">
        <v>47.749789002999997</v>
      </c>
      <c r="O23" s="202">
        <v>46.054900746999998</v>
      </c>
      <c r="P23" s="202">
        <v>47.178753372000003</v>
      </c>
      <c r="Q23" s="202">
        <v>43.204545418999999</v>
      </c>
      <c r="R23" s="202">
        <v>34.989991596000003</v>
      </c>
      <c r="S23" s="202">
        <v>37.119287573999998</v>
      </c>
      <c r="T23" s="202">
        <v>40.344382170999999</v>
      </c>
      <c r="U23" s="202">
        <v>42.174515266</v>
      </c>
      <c r="V23" s="202">
        <v>41.826089326999998</v>
      </c>
      <c r="W23" s="202">
        <v>42.665345315000003</v>
      </c>
      <c r="X23" s="202">
        <v>42.726575652999998</v>
      </c>
      <c r="Y23" s="202">
        <v>42.764855869000002</v>
      </c>
      <c r="Z23" s="202">
        <v>43.114329755</v>
      </c>
      <c r="AA23" s="202">
        <v>41.788082805000002</v>
      </c>
      <c r="AB23" s="202">
        <v>41.908931127000002</v>
      </c>
      <c r="AC23" s="202">
        <v>43.697853946999999</v>
      </c>
      <c r="AD23" s="202">
        <v>43.318906372000001</v>
      </c>
      <c r="AE23" s="202">
        <v>43.300280792000002</v>
      </c>
      <c r="AF23" s="202">
        <v>45.601320383000001</v>
      </c>
      <c r="AG23" s="202">
        <v>45.596173600999997</v>
      </c>
      <c r="AH23" s="202">
        <v>45.738827076</v>
      </c>
      <c r="AI23" s="202">
        <v>46.087201192999999</v>
      </c>
      <c r="AJ23" s="202">
        <v>46.110272137999999</v>
      </c>
      <c r="AK23" s="202">
        <v>46.682362839</v>
      </c>
      <c r="AL23" s="202">
        <v>47.646571237000003</v>
      </c>
      <c r="AM23" s="202">
        <v>44.501458739999997</v>
      </c>
      <c r="AN23" s="202">
        <v>46.771230269999997</v>
      </c>
      <c r="AO23" s="202">
        <v>46.093532818</v>
      </c>
      <c r="AP23" s="202">
        <v>44.700193038999998</v>
      </c>
      <c r="AQ23" s="202">
        <v>45.114735953</v>
      </c>
      <c r="AR23" s="202">
        <v>46.331927383</v>
      </c>
      <c r="AS23" s="202">
        <v>46.280408924</v>
      </c>
      <c r="AT23" s="202">
        <v>46.924030817999999</v>
      </c>
      <c r="AU23" s="202">
        <v>46.541032526999999</v>
      </c>
      <c r="AV23" s="202">
        <v>45.395234105999997</v>
      </c>
      <c r="AW23" s="202">
        <v>46.325118172000003</v>
      </c>
      <c r="AX23" s="202">
        <v>46.132659203999999</v>
      </c>
      <c r="AY23" s="202">
        <v>44.239723066000003</v>
      </c>
      <c r="AZ23" s="202">
        <v>46.281080430000003</v>
      </c>
      <c r="BA23" s="202">
        <v>46.028058743000003</v>
      </c>
      <c r="BB23" s="202">
        <v>45.702712022999997</v>
      </c>
      <c r="BC23" s="202">
        <v>45.083335712999997</v>
      </c>
      <c r="BD23" s="202">
        <v>46.079147742000004</v>
      </c>
      <c r="BE23" s="297">
        <v>46.319842195</v>
      </c>
      <c r="BF23" s="297">
        <v>46.646816172000001</v>
      </c>
      <c r="BG23" s="297">
        <v>46.399550081999998</v>
      </c>
      <c r="BH23" s="297">
        <v>46.361337962999997</v>
      </c>
      <c r="BI23" s="297">
        <v>46.397749167000001</v>
      </c>
      <c r="BJ23" s="297">
        <v>46.957440740000003</v>
      </c>
      <c r="BK23" s="297">
        <v>45.411742680000003</v>
      </c>
      <c r="BL23" s="297">
        <v>46.995141292</v>
      </c>
      <c r="BM23" s="297">
        <v>46.132781315999999</v>
      </c>
      <c r="BN23" s="297">
        <v>45.648137030999997</v>
      </c>
      <c r="BO23" s="297">
        <v>45.258757662000001</v>
      </c>
      <c r="BP23" s="297">
        <v>46.241105220000001</v>
      </c>
      <c r="BQ23" s="297">
        <v>46.589243267000001</v>
      </c>
      <c r="BR23" s="297">
        <v>46.984180508000001</v>
      </c>
      <c r="BS23" s="297">
        <v>46.514091985</v>
      </c>
      <c r="BT23" s="297">
        <v>46.452568444000001</v>
      </c>
      <c r="BU23" s="297">
        <v>46.391706399</v>
      </c>
      <c r="BV23" s="297">
        <v>47.068184373000001</v>
      </c>
    </row>
    <row r="24" spans="1:74" ht="11.15" customHeight="1" x14ac:dyDescent="0.25">
      <c r="A24" s="127" t="s">
        <v>270</v>
      </c>
      <c r="B24" s="135" t="s">
        <v>240</v>
      </c>
      <c r="C24" s="202">
        <v>20.614982999999999</v>
      </c>
      <c r="D24" s="202">
        <v>20.283868999999999</v>
      </c>
      <c r="E24" s="202">
        <v>20.176247</v>
      </c>
      <c r="F24" s="202">
        <v>20.332601</v>
      </c>
      <c r="G24" s="202">
        <v>20.387087999999999</v>
      </c>
      <c r="H24" s="202">
        <v>20.653979</v>
      </c>
      <c r="I24" s="202">
        <v>20.734573999999999</v>
      </c>
      <c r="J24" s="202">
        <v>21.157913000000001</v>
      </c>
      <c r="K24" s="202">
        <v>20.248483</v>
      </c>
      <c r="L24" s="202">
        <v>20.713985999999998</v>
      </c>
      <c r="M24" s="202">
        <v>20.736152000000001</v>
      </c>
      <c r="N24" s="202">
        <v>20.442869000000002</v>
      </c>
      <c r="O24" s="202">
        <v>19.933385999999999</v>
      </c>
      <c r="P24" s="202">
        <v>20.132245999999999</v>
      </c>
      <c r="Q24" s="202">
        <v>18.462838000000001</v>
      </c>
      <c r="R24" s="202">
        <v>14.548503</v>
      </c>
      <c r="S24" s="202">
        <v>16.078182999999999</v>
      </c>
      <c r="T24" s="202">
        <v>17.578056</v>
      </c>
      <c r="U24" s="202">
        <v>18.381069</v>
      </c>
      <c r="V24" s="202">
        <v>18.557874000000002</v>
      </c>
      <c r="W24" s="202">
        <v>18.414828</v>
      </c>
      <c r="X24" s="202">
        <v>18.613648000000001</v>
      </c>
      <c r="Y24" s="202">
        <v>18.742515999999998</v>
      </c>
      <c r="Z24" s="202">
        <v>18.801689</v>
      </c>
      <c r="AA24" s="202">
        <v>18.814347999999999</v>
      </c>
      <c r="AB24" s="202">
        <v>17.699107999999999</v>
      </c>
      <c r="AC24" s="202">
        <v>19.132116</v>
      </c>
      <c r="AD24" s="202">
        <v>19.743698999999999</v>
      </c>
      <c r="AE24" s="202">
        <v>20.049742999999999</v>
      </c>
      <c r="AF24" s="202">
        <v>20.585872999999999</v>
      </c>
      <c r="AG24" s="202">
        <v>20.171831000000001</v>
      </c>
      <c r="AH24" s="202">
        <v>20.572572999999998</v>
      </c>
      <c r="AI24" s="202">
        <v>20.138569</v>
      </c>
      <c r="AJ24" s="202">
        <v>20.37715</v>
      </c>
      <c r="AK24" s="202">
        <v>20.572648000000001</v>
      </c>
      <c r="AL24" s="202">
        <v>20.656690000000001</v>
      </c>
      <c r="AM24" s="202">
        <v>19.731010000000001</v>
      </c>
      <c r="AN24" s="202">
        <v>20.435638000000001</v>
      </c>
      <c r="AO24" s="202">
        <v>20.511873999999999</v>
      </c>
      <c r="AP24" s="202">
        <v>19.957374999999999</v>
      </c>
      <c r="AQ24" s="202">
        <v>20.076819</v>
      </c>
      <c r="AR24" s="202">
        <v>20.771961000000001</v>
      </c>
      <c r="AS24" s="202">
        <v>20.345033999999998</v>
      </c>
      <c r="AT24" s="202">
        <v>20.601035</v>
      </c>
      <c r="AU24" s="202">
        <v>20.469951999999999</v>
      </c>
      <c r="AV24" s="202">
        <v>20.414709999999999</v>
      </c>
      <c r="AW24" s="202">
        <v>20.593069</v>
      </c>
      <c r="AX24" s="202">
        <v>19.491181000000001</v>
      </c>
      <c r="AY24" s="202">
        <v>19.538975000000001</v>
      </c>
      <c r="AZ24" s="202">
        <v>19.997420000000002</v>
      </c>
      <c r="BA24" s="202">
        <v>20.449031000000002</v>
      </c>
      <c r="BB24" s="202">
        <v>20.446048000000001</v>
      </c>
      <c r="BC24" s="202">
        <v>20.329043554999998</v>
      </c>
      <c r="BD24" s="202">
        <v>20.655994647</v>
      </c>
      <c r="BE24" s="297">
        <v>20.64602</v>
      </c>
      <c r="BF24" s="297">
        <v>20.905889999999999</v>
      </c>
      <c r="BG24" s="297">
        <v>20.48132</v>
      </c>
      <c r="BH24" s="297">
        <v>20.589860000000002</v>
      </c>
      <c r="BI24" s="297">
        <v>20.609359999999999</v>
      </c>
      <c r="BJ24" s="297">
        <v>20.572620000000001</v>
      </c>
      <c r="BK24" s="297">
        <v>20.382020000000001</v>
      </c>
      <c r="BL24" s="297">
        <v>20.57281</v>
      </c>
      <c r="BM24" s="297">
        <v>20.609649999999998</v>
      </c>
      <c r="BN24" s="297">
        <v>20.54898</v>
      </c>
      <c r="BO24" s="297">
        <v>20.656369999999999</v>
      </c>
      <c r="BP24" s="297">
        <v>20.969660000000001</v>
      </c>
      <c r="BQ24" s="297">
        <v>21.069749999999999</v>
      </c>
      <c r="BR24" s="297">
        <v>21.39949</v>
      </c>
      <c r="BS24" s="297">
        <v>20.749700000000001</v>
      </c>
      <c r="BT24" s="297">
        <v>20.83616</v>
      </c>
      <c r="BU24" s="297">
        <v>20.76341</v>
      </c>
      <c r="BV24" s="297">
        <v>20.855509999999999</v>
      </c>
    </row>
    <row r="25" spans="1:74" ht="11.15" customHeight="1" x14ac:dyDescent="0.25">
      <c r="A25" s="127" t="s">
        <v>271</v>
      </c>
      <c r="B25" s="135" t="s">
        <v>258</v>
      </c>
      <c r="C25" s="202">
        <v>0.11027016157</v>
      </c>
      <c r="D25" s="202">
        <v>0.10793995407</v>
      </c>
      <c r="E25" s="202">
        <v>0.1143326721</v>
      </c>
      <c r="F25" s="202">
        <v>0.11515354571</v>
      </c>
      <c r="G25" s="202">
        <v>0.11941773513999999</v>
      </c>
      <c r="H25" s="202">
        <v>0.12134094113</v>
      </c>
      <c r="I25" s="202">
        <v>0.13108097059000001</v>
      </c>
      <c r="J25" s="202">
        <v>0.13110865734999999</v>
      </c>
      <c r="K25" s="202">
        <v>0.13163406057999999</v>
      </c>
      <c r="L25" s="202">
        <v>0.12379737758000001</v>
      </c>
      <c r="M25" s="202">
        <v>0.12253547831</v>
      </c>
      <c r="N25" s="202">
        <v>0.12430751936999999</v>
      </c>
      <c r="O25" s="202">
        <v>0.10795397288</v>
      </c>
      <c r="P25" s="202">
        <v>0.10552075148999999</v>
      </c>
      <c r="Q25" s="202">
        <v>0.11191374111000001</v>
      </c>
      <c r="R25" s="202">
        <v>0.11269859617</v>
      </c>
      <c r="S25" s="202">
        <v>0.11703699292</v>
      </c>
      <c r="T25" s="202">
        <v>0.11889383787</v>
      </c>
      <c r="U25" s="202">
        <v>0.12860404034</v>
      </c>
      <c r="V25" s="202">
        <v>0.12871652041000001</v>
      </c>
      <c r="W25" s="202">
        <v>0.12924431483000001</v>
      </c>
      <c r="X25" s="202">
        <v>0.12141365299</v>
      </c>
      <c r="Y25" s="202">
        <v>0.12010153527</v>
      </c>
      <c r="Z25" s="202">
        <v>0.12178678709</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0.10993238516000001</v>
      </c>
      <c r="AN25" s="202">
        <v>0.10754027004</v>
      </c>
      <c r="AO25" s="202">
        <v>0.11399488231</v>
      </c>
      <c r="AP25" s="202">
        <v>0.11483170568000001</v>
      </c>
      <c r="AQ25" s="202">
        <v>0.11916556625999999</v>
      </c>
      <c r="AR25" s="202">
        <v>0.1210820501</v>
      </c>
      <c r="AS25" s="202">
        <v>0.13093044014999999</v>
      </c>
      <c r="AT25" s="202">
        <v>0.13099097886</v>
      </c>
      <c r="AU25" s="202">
        <v>0.13152252680000001</v>
      </c>
      <c r="AV25" s="202">
        <v>0.12359765422000001</v>
      </c>
      <c r="AW25" s="202">
        <v>0.12230450557</v>
      </c>
      <c r="AX25" s="202">
        <v>0.12406062361</v>
      </c>
      <c r="AY25" s="202">
        <v>0.11579300100000001</v>
      </c>
      <c r="AZ25" s="202">
        <v>0.11579300100000001</v>
      </c>
      <c r="BA25" s="202">
        <v>0.11579300100000001</v>
      </c>
      <c r="BB25" s="202">
        <v>0.11579300100000001</v>
      </c>
      <c r="BC25" s="202">
        <v>0.11579300100000001</v>
      </c>
      <c r="BD25" s="202">
        <v>0.11579300100000001</v>
      </c>
      <c r="BE25" s="297">
        <v>0.11579300100000001</v>
      </c>
      <c r="BF25" s="297">
        <v>0.11579300100000001</v>
      </c>
      <c r="BG25" s="297">
        <v>0.11579300100000001</v>
      </c>
      <c r="BH25" s="297">
        <v>0.11579300100000001</v>
      </c>
      <c r="BI25" s="297">
        <v>0.11579300100000001</v>
      </c>
      <c r="BJ25" s="297">
        <v>0.11579300100000001</v>
      </c>
      <c r="BK25" s="297">
        <v>0.114979001</v>
      </c>
      <c r="BL25" s="297">
        <v>0.114979001</v>
      </c>
      <c r="BM25" s="297">
        <v>0.114979001</v>
      </c>
      <c r="BN25" s="297">
        <v>0.114979001</v>
      </c>
      <c r="BO25" s="297">
        <v>0.114979001</v>
      </c>
      <c r="BP25" s="297">
        <v>0.114979001</v>
      </c>
      <c r="BQ25" s="297">
        <v>0.114979001</v>
      </c>
      <c r="BR25" s="297">
        <v>0.114979001</v>
      </c>
      <c r="BS25" s="297">
        <v>0.114979001</v>
      </c>
      <c r="BT25" s="297">
        <v>0.114979001</v>
      </c>
      <c r="BU25" s="297">
        <v>0.114979001</v>
      </c>
      <c r="BV25" s="297">
        <v>0.114979001</v>
      </c>
    </row>
    <row r="26" spans="1:74" ht="11.15" customHeight="1" x14ac:dyDescent="0.25">
      <c r="A26" s="127" t="s">
        <v>272</v>
      </c>
      <c r="B26" s="135" t="s">
        <v>259</v>
      </c>
      <c r="C26" s="202">
        <v>2.5003609999999998</v>
      </c>
      <c r="D26" s="202">
        <v>2.5489069999999998</v>
      </c>
      <c r="E26" s="202">
        <v>2.3824999999999998</v>
      </c>
      <c r="F26" s="202">
        <v>2.203344</v>
      </c>
      <c r="G26" s="202">
        <v>2.4128509999999999</v>
      </c>
      <c r="H26" s="202">
        <v>2.4855459999999998</v>
      </c>
      <c r="I26" s="202">
        <v>2.5546199999999999</v>
      </c>
      <c r="J26" s="202">
        <v>2.7128060000000001</v>
      </c>
      <c r="K26" s="202">
        <v>2.58602</v>
      </c>
      <c r="L26" s="202">
        <v>2.539558</v>
      </c>
      <c r="M26" s="202">
        <v>2.502685</v>
      </c>
      <c r="N26" s="202">
        <v>2.4774310000000002</v>
      </c>
      <c r="O26" s="202">
        <v>2.4048949999999998</v>
      </c>
      <c r="P26" s="202">
        <v>2.551167</v>
      </c>
      <c r="Q26" s="202">
        <v>2.2482920000000002</v>
      </c>
      <c r="R26" s="202">
        <v>1.789172</v>
      </c>
      <c r="S26" s="202">
        <v>1.9721439999999999</v>
      </c>
      <c r="T26" s="202">
        <v>2.1989580000000002</v>
      </c>
      <c r="U26" s="202">
        <v>2.1824210000000002</v>
      </c>
      <c r="V26" s="202">
        <v>2.1984970000000001</v>
      </c>
      <c r="W26" s="202">
        <v>2.2225969999999999</v>
      </c>
      <c r="X26" s="202">
        <v>2.1477409999999999</v>
      </c>
      <c r="Y26" s="202">
        <v>2.3148390000000001</v>
      </c>
      <c r="Z26" s="202">
        <v>2.0870440000000001</v>
      </c>
      <c r="AA26" s="202">
        <v>2.1663860000000001</v>
      </c>
      <c r="AB26" s="202">
        <v>2.1498240000000002</v>
      </c>
      <c r="AC26" s="202">
        <v>2.238842</v>
      </c>
      <c r="AD26" s="202">
        <v>2.0443090000000002</v>
      </c>
      <c r="AE26" s="202">
        <v>2.095596</v>
      </c>
      <c r="AF26" s="202">
        <v>2.3498770000000002</v>
      </c>
      <c r="AG26" s="202">
        <v>2.4628380000000001</v>
      </c>
      <c r="AH26" s="202">
        <v>2.4385330000000001</v>
      </c>
      <c r="AI26" s="202">
        <v>2.3726850000000002</v>
      </c>
      <c r="AJ26" s="202">
        <v>2.267709</v>
      </c>
      <c r="AK26" s="202">
        <v>2.3914089999999999</v>
      </c>
      <c r="AL26" s="202">
        <v>2.3306740000000001</v>
      </c>
      <c r="AM26" s="202">
        <v>2.2549830000000002</v>
      </c>
      <c r="AN26" s="202">
        <v>2.3718140000000001</v>
      </c>
      <c r="AO26" s="202">
        <v>2.104765</v>
      </c>
      <c r="AP26" s="202">
        <v>2.1374659999999999</v>
      </c>
      <c r="AQ26" s="202">
        <v>2.1213570000000002</v>
      </c>
      <c r="AR26" s="202">
        <v>2.3595999999999999</v>
      </c>
      <c r="AS26" s="202">
        <v>2.4944820000000001</v>
      </c>
      <c r="AT26" s="202">
        <v>2.3544719999999999</v>
      </c>
      <c r="AU26" s="202">
        <v>2.2886229999999999</v>
      </c>
      <c r="AV26" s="202">
        <v>2.1868310000000002</v>
      </c>
      <c r="AW26" s="202">
        <v>2.3072400000000002</v>
      </c>
      <c r="AX26" s="202">
        <v>2.4180109999999999</v>
      </c>
      <c r="AY26" s="202">
        <v>2.221381</v>
      </c>
      <c r="AZ26" s="202">
        <v>2.2768329999999999</v>
      </c>
      <c r="BA26" s="202">
        <v>2.1540949999999999</v>
      </c>
      <c r="BB26" s="202">
        <v>2.197721751</v>
      </c>
      <c r="BC26" s="202">
        <v>2.2547143850000002</v>
      </c>
      <c r="BD26" s="202">
        <v>2.311965877</v>
      </c>
      <c r="BE26" s="297">
        <v>2.3317848510000001</v>
      </c>
      <c r="BF26" s="297">
        <v>2.3863719269999999</v>
      </c>
      <c r="BG26" s="297">
        <v>2.3401921940000001</v>
      </c>
      <c r="BH26" s="297">
        <v>2.3152659290000002</v>
      </c>
      <c r="BI26" s="297">
        <v>2.3361271270000001</v>
      </c>
      <c r="BJ26" s="297">
        <v>2.3412367230000002</v>
      </c>
      <c r="BK26" s="297">
        <v>2.3122071470000001</v>
      </c>
      <c r="BL26" s="297">
        <v>2.3567205910000002</v>
      </c>
      <c r="BM26" s="297">
        <v>2.253650473</v>
      </c>
      <c r="BN26" s="297">
        <v>2.1980629170000001</v>
      </c>
      <c r="BO26" s="297">
        <v>2.2553249499999999</v>
      </c>
      <c r="BP26" s="297">
        <v>2.3128470640000001</v>
      </c>
      <c r="BQ26" s="297">
        <v>2.332759721</v>
      </c>
      <c r="BR26" s="297">
        <v>2.3876048249999999</v>
      </c>
      <c r="BS26" s="297">
        <v>2.3412068050000001</v>
      </c>
      <c r="BT26" s="297">
        <v>2.316162716</v>
      </c>
      <c r="BU26" s="297">
        <v>2.337122522</v>
      </c>
      <c r="BV26" s="297">
        <v>2.3422562720000002</v>
      </c>
    </row>
    <row r="27" spans="1:74" ht="11.15" customHeight="1" x14ac:dyDescent="0.25">
      <c r="A27" s="127" t="s">
        <v>273</v>
      </c>
      <c r="B27" s="135" t="s">
        <v>260</v>
      </c>
      <c r="C27" s="202">
        <v>14.004354838999999</v>
      </c>
      <c r="D27" s="202">
        <v>14.37</v>
      </c>
      <c r="E27" s="202">
        <v>13.925516129</v>
      </c>
      <c r="F27" s="202">
        <v>14.509433333</v>
      </c>
      <c r="G27" s="202">
        <v>13.994903226</v>
      </c>
      <c r="H27" s="202">
        <v>14.2401</v>
      </c>
      <c r="I27" s="202">
        <v>14.992612902999999</v>
      </c>
      <c r="J27" s="202">
        <v>14.581064516</v>
      </c>
      <c r="K27" s="202">
        <v>14.605499999999999</v>
      </c>
      <c r="L27" s="202">
        <v>14.574709677</v>
      </c>
      <c r="M27" s="202">
        <v>14.0418</v>
      </c>
      <c r="N27" s="202">
        <v>13.747419355</v>
      </c>
      <c r="O27" s="202">
        <v>13.369870968000001</v>
      </c>
      <c r="P27" s="202">
        <v>13.892896552</v>
      </c>
      <c r="Q27" s="202">
        <v>12.705580645</v>
      </c>
      <c r="R27" s="202">
        <v>10.331733333000001</v>
      </c>
      <c r="S27" s="202">
        <v>10.679193548000001</v>
      </c>
      <c r="T27" s="202">
        <v>11.980499999999999</v>
      </c>
      <c r="U27" s="202">
        <v>12.972709676999999</v>
      </c>
      <c r="V27" s="202">
        <v>12.423870967999999</v>
      </c>
      <c r="W27" s="202">
        <v>13.171200000000001</v>
      </c>
      <c r="X27" s="202">
        <v>12.926774194</v>
      </c>
      <c r="Y27" s="202">
        <v>12.310066666999999</v>
      </c>
      <c r="Z27" s="202">
        <v>12.223290323000001</v>
      </c>
      <c r="AA27" s="202">
        <v>11.264419354999999</v>
      </c>
      <c r="AB27" s="202">
        <v>12.042392856999999</v>
      </c>
      <c r="AC27" s="202">
        <v>12.556645161</v>
      </c>
      <c r="AD27" s="202">
        <v>12.3596</v>
      </c>
      <c r="AE27" s="202">
        <v>12.198225806</v>
      </c>
      <c r="AF27" s="202">
        <v>13.449199999999999</v>
      </c>
      <c r="AG27" s="202">
        <v>13.763548387</v>
      </c>
      <c r="AH27" s="202">
        <v>13.654548387</v>
      </c>
      <c r="AI27" s="202">
        <v>14.225166667</v>
      </c>
      <c r="AJ27" s="202">
        <v>14.159548386999999</v>
      </c>
      <c r="AK27" s="202">
        <v>13.865966667</v>
      </c>
      <c r="AL27" s="202">
        <v>13.79316129</v>
      </c>
      <c r="AM27" s="202">
        <v>12.410774194</v>
      </c>
      <c r="AN27" s="202">
        <v>13.726285713999999</v>
      </c>
      <c r="AO27" s="202">
        <v>13.477</v>
      </c>
      <c r="AP27" s="202">
        <v>13.210633333000001</v>
      </c>
      <c r="AQ27" s="202">
        <v>13.392967742</v>
      </c>
      <c r="AR27" s="202">
        <v>13.692433333</v>
      </c>
      <c r="AS27" s="202">
        <v>13.801806451999999</v>
      </c>
      <c r="AT27" s="202">
        <v>14.072806452</v>
      </c>
      <c r="AU27" s="202">
        <v>14.2536</v>
      </c>
      <c r="AV27" s="202">
        <v>13.267612903</v>
      </c>
      <c r="AW27" s="202">
        <v>13.414966667</v>
      </c>
      <c r="AX27" s="202">
        <v>13.356129032</v>
      </c>
      <c r="AY27" s="202">
        <v>12.340709677</v>
      </c>
      <c r="AZ27" s="202">
        <v>13.554214286000001</v>
      </c>
      <c r="BA27" s="202">
        <v>13.320483871</v>
      </c>
      <c r="BB27" s="202">
        <v>13.507534607</v>
      </c>
      <c r="BC27" s="202">
        <v>13.186061047000001</v>
      </c>
      <c r="BD27" s="202">
        <v>13.726915102</v>
      </c>
      <c r="BE27" s="297">
        <v>13.846449697000001</v>
      </c>
      <c r="BF27" s="297">
        <v>13.710623318</v>
      </c>
      <c r="BG27" s="297">
        <v>14.094634730999999</v>
      </c>
      <c r="BH27" s="297">
        <v>13.955518107</v>
      </c>
      <c r="BI27" s="297">
        <v>13.519781883</v>
      </c>
      <c r="BJ27" s="297">
        <v>13.447073022</v>
      </c>
      <c r="BK27" s="297">
        <v>12.757133589</v>
      </c>
      <c r="BL27" s="297">
        <v>13.661016413</v>
      </c>
      <c r="BM27" s="297">
        <v>13.360585628999999</v>
      </c>
      <c r="BN27" s="297">
        <v>13.440502885000001</v>
      </c>
      <c r="BO27" s="297">
        <v>13.118479026999999</v>
      </c>
      <c r="BP27" s="297">
        <v>13.660258917</v>
      </c>
      <c r="BQ27" s="297">
        <v>13.77999814</v>
      </c>
      <c r="BR27" s="297">
        <v>13.643939248000001</v>
      </c>
      <c r="BS27" s="297">
        <v>14.028608017</v>
      </c>
      <c r="BT27" s="297">
        <v>13.889253253</v>
      </c>
      <c r="BU27" s="297">
        <v>13.45277113</v>
      </c>
      <c r="BV27" s="297">
        <v>13.379937805000001</v>
      </c>
    </row>
    <row r="28" spans="1:74" ht="11.15" customHeight="1" x14ac:dyDescent="0.25">
      <c r="A28" s="127" t="s">
        <v>274</v>
      </c>
      <c r="B28" s="135" t="s">
        <v>261</v>
      </c>
      <c r="C28" s="202">
        <v>4.1343548387000002</v>
      </c>
      <c r="D28" s="202">
        <v>4.3873571429</v>
      </c>
      <c r="E28" s="202">
        <v>3.8977096774</v>
      </c>
      <c r="F28" s="202">
        <v>3.6949999999999998</v>
      </c>
      <c r="G28" s="202">
        <v>3.4258387096999998</v>
      </c>
      <c r="H28" s="202">
        <v>3.4211333332999998</v>
      </c>
      <c r="I28" s="202">
        <v>3.5100967742</v>
      </c>
      <c r="J28" s="202">
        <v>3.5438064516000001</v>
      </c>
      <c r="K28" s="202">
        <v>3.5964333332999998</v>
      </c>
      <c r="L28" s="202">
        <v>3.468</v>
      </c>
      <c r="M28" s="202">
        <v>3.8595999999999999</v>
      </c>
      <c r="N28" s="202">
        <v>4.2675806451999998</v>
      </c>
      <c r="O28" s="202">
        <v>3.8284516128999999</v>
      </c>
      <c r="P28" s="202">
        <v>4.0702413792999996</v>
      </c>
      <c r="Q28" s="202">
        <v>3.5446129032</v>
      </c>
      <c r="R28" s="202">
        <v>3.1551666667</v>
      </c>
      <c r="S28" s="202">
        <v>2.8023870968</v>
      </c>
      <c r="T28" s="202">
        <v>2.9371999999999998</v>
      </c>
      <c r="U28" s="202">
        <v>3.0557741935</v>
      </c>
      <c r="V28" s="202">
        <v>3.1115483871</v>
      </c>
      <c r="W28" s="202">
        <v>3.1364999999999998</v>
      </c>
      <c r="X28" s="202">
        <v>3.2282903225999999</v>
      </c>
      <c r="Y28" s="202">
        <v>3.5134666666999999</v>
      </c>
      <c r="Z28" s="202">
        <v>3.9692580645</v>
      </c>
      <c r="AA28" s="202">
        <v>3.8147096774000002</v>
      </c>
      <c r="AB28" s="202">
        <v>3.8741785713999999</v>
      </c>
      <c r="AC28" s="202">
        <v>3.6175161290000002</v>
      </c>
      <c r="AD28" s="202">
        <v>3.2451666666999999</v>
      </c>
      <c r="AE28" s="202">
        <v>2.9159354838999998</v>
      </c>
      <c r="AF28" s="202">
        <v>3.0514000000000001</v>
      </c>
      <c r="AG28" s="202">
        <v>3.1118064516000001</v>
      </c>
      <c r="AH28" s="202">
        <v>3.0992258064999998</v>
      </c>
      <c r="AI28" s="202">
        <v>3.3073000000000001</v>
      </c>
      <c r="AJ28" s="202">
        <v>3.3328387096999998</v>
      </c>
      <c r="AK28" s="202">
        <v>3.5085333332999999</v>
      </c>
      <c r="AL28" s="202">
        <v>4.1273225805999996</v>
      </c>
      <c r="AM28" s="202">
        <v>3.7904516129000001</v>
      </c>
      <c r="AN28" s="202">
        <v>3.8306428571</v>
      </c>
      <c r="AO28" s="202">
        <v>3.4990967741999999</v>
      </c>
      <c r="AP28" s="202">
        <v>3.0065333333000002</v>
      </c>
      <c r="AQ28" s="202">
        <v>2.9536774193999999</v>
      </c>
      <c r="AR28" s="202">
        <v>3.1197333333000001</v>
      </c>
      <c r="AS28" s="202">
        <v>3.0979677418999998</v>
      </c>
      <c r="AT28" s="202">
        <v>3.3145483870999999</v>
      </c>
      <c r="AU28" s="202">
        <v>3.1538333333000002</v>
      </c>
      <c r="AV28" s="202">
        <v>3.2275161290000001</v>
      </c>
      <c r="AW28" s="202">
        <v>3.4530666666999998</v>
      </c>
      <c r="AX28" s="202">
        <v>4.0008064515999999</v>
      </c>
      <c r="AY28" s="202">
        <v>3.7519032258</v>
      </c>
      <c r="AZ28" s="202">
        <v>3.9126071428999998</v>
      </c>
      <c r="BA28" s="202">
        <v>3.5060967742</v>
      </c>
      <c r="BB28" s="202">
        <v>3.1721314839999999</v>
      </c>
      <c r="BC28" s="202">
        <v>2.9093700280000001</v>
      </c>
      <c r="BD28" s="202">
        <v>2.9389005030000002</v>
      </c>
      <c r="BE28" s="297">
        <v>3.0689131490000001</v>
      </c>
      <c r="BF28" s="297">
        <v>3.168115035</v>
      </c>
      <c r="BG28" s="297">
        <v>3.0908219209999999</v>
      </c>
      <c r="BH28" s="297">
        <v>3.12056814</v>
      </c>
      <c r="BI28" s="297">
        <v>3.3603835630000001</v>
      </c>
      <c r="BJ28" s="297">
        <v>3.8438691610000002</v>
      </c>
      <c r="BK28" s="297">
        <v>3.4916420850000001</v>
      </c>
      <c r="BL28" s="297">
        <v>3.7327002</v>
      </c>
      <c r="BM28" s="297">
        <v>3.4320481100000002</v>
      </c>
      <c r="BN28" s="297">
        <v>3.101138325</v>
      </c>
      <c r="BO28" s="297">
        <v>2.8442948530000001</v>
      </c>
      <c r="BP28" s="297">
        <v>2.8731602349999998</v>
      </c>
      <c r="BQ28" s="297">
        <v>3.0002447010000002</v>
      </c>
      <c r="BR28" s="297">
        <v>3.0972123360000001</v>
      </c>
      <c r="BS28" s="297">
        <v>3.0216600379999998</v>
      </c>
      <c r="BT28" s="297">
        <v>3.050736305</v>
      </c>
      <c r="BU28" s="297">
        <v>3.2851505400000001</v>
      </c>
      <c r="BV28" s="297">
        <v>3.7577469450000001</v>
      </c>
    </row>
    <row r="29" spans="1:74" ht="11.15" customHeight="1" x14ac:dyDescent="0.25">
      <c r="A29" s="127" t="s">
        <v>275</v>
      </c>
      <c r="B29" s="135" t="s">
        <v>262</v>
      </c>
      <c r="C29" s="202">
        <v>6.6005724515999997</v>
      </c>
      <c r="D29" s="202">
        <v>6.6226564286</v>
      </c>
      <c r="E29" s="202">
        <v>6.3324446451999998</v>
      </c>
      <c r="F29" s="202">
        <v>6.6828116667000002</v>
      </c>
      <c r="G29" s="202">
        <v>6.3766207097000001</v>
      </c>
      <c r="H29" s="202">
        <v>6.4882660000000003</v>
      </c>
      <c r="I29" s="202">
        <v>6.6221360968000003</v>
      </c>
      <c r="J29" s="202">
        <v>6.6731804839000004</v>
      </c>
      <c r="K29" s="202">
        <v>6.2516803333000004</v>
      </c>
      <c r="L29" s="202">
        <v>6.3652377741999997</v>
      </c>
      <c r="M29" s="202">
        <v>6.6071183332999999</v>
      </c>
      <c r="N29" s="202">
        <v>6.6901814839</v>
      </c>
      <c r="O29" s="202">
        <v>6.4103431935000001</v>
      </c>
      <c r="P29" s="202">
        <v>6.4266816896999996</v>
      </c>
      <c r="Q29" s="202">
        <v>6.1313081289999998</v>
      </c>
      <c r="R29" s="202">
        <v>5.0527179999999996</v>
      </c>
      <c r="S29" s="202">
        <v>5.4703429354999997</v>
      </c>
      <c r="T29" s="202">
        <v>5.5307743333000001</v>
      </c>
      <c r="U29" s="202">
        <v>5.4539373547999999</v>
      </c>
      <c r="V29" s="202">
        <v>5.4055824515999999</v>
      </c>
      <c r="W29" s="202">
        <v>5.5909760000000004</v>
      </c>
      <c r="X29" s="202">
        <v>5.6887084839000002</v>
      </c>
      <c r="Y29" s="202">
        <v>5.7638660000000002</v>
      </c>
      <c r="Z29" s="202">
        <v>5.9112615805999997</v>
      </c>
      <c r="AA29" s="202">
        <v>5.6182873870999996</v>
      </c>
      <c r="AB29" s="202">
        <v>6.0358874285999997</v>
      </c>
      <c r="AC29" s="202">
        <v>6.0387397741999997</v>
      </c>
      <c r="AD29" s="202">
        <v>5.8113000000000001</v>
      </c>
      <c r="AE29" s="202">
        <v>5.9216149355000001</v>
      </c>
      <c r="AF29" s="202">
        <v>6.0438883333</v>
      </c>
      <c r="AG29" s="202">
        <v>5.9552193225999996</v>
      </c>
      <c r="AH29" s="202">
        <v>5.8429559032</v>
      </c>
      <c r="AI29" s="202">
        <v>5.9119580000000003</v>
      </c>
      <c r="AJ29" s="202">
        <v>5.8494283870999997</v>
      </c>
      <c r="AK29" s="202">
        <v>6.2215013333</v>
      </c>
      <c r="AL29" s="202">
        <v>6.6146627419000001</v>
      </c>
      <c r="AM29" s="202">
        <v>6.2043075484000001</v>
      </c>
      <c r="AN29" s="202">
        <v>6.2993094286</v>
      </c>
      <c r="AO29" s="202">
        <v>6.3868021613000003</v>
      </c>
      <c r="AP29" s="202">
        <v>6.2733536667000003</v>
      </c>
      <c r="AQ29" s="202">
        <v>6.4507492258000001</v>
      </c>
      <c r="AR29" s="202">
        <v>6.2671176666999999</v>
      </c>
      <c r="AS29" s="202">
        <v>6.4101882902999998</v>
      </c>
      <c r="AT29" s="202">
        <v>6.4501780000000002</v>
      </c>
      <c r="AU29" s="202">
        <v>6.2435016667000003</v>
      </c>
      <c r="AV29" s="202">
        <v>6.1749664193999996</v>
      </c>
      <c r="AW29" s="202">
        <v>6.4344713333000003</v>
      </c>
      <c r="AX29" s="202">
        <v>6.7424710968000001</v>
      </c>
      <c r="AY29" s="202">
        <v>6.2709611612999998</v>
      </c>
      <c r="AZ29" s="202">
        <v>6.424213</v>
      </c>
      <c r="BA29" s="202">
        <v>6.4825590968000002</v>
      </c>
      <c r="BB29" s="202">
        <v>6.2634831799999997</v>
      </c>
      <c r="BC29" s="202">
        <v>6.2883536969999998</v>
      </c>
      <c r="BD29" s="202">
        <v>6.3295786119999997</v>
      </c>
      <c r="BE29" s="297">
        <v>6.3108814969999996</v>
      </c>
      <c r="BF29" s="297">
        <v>6.3600228909999998</v>
      </c>
      <c r="BG29" s="297">
        <v>6.2767882349999997</v>
      </c>
      <c r="BH29" s="297">
        <v>6.2643327859999998</v>
      </c>
      <c r="BI29" s="297">
        <v>6.4563035930000003</v>
      </c>
      <c r="BJ29" s="297">
        <v>6.6368488330000002</v>
      </c>
      <c r="BK29" s="297">
        <v>6.3537608580000002</v>
      </c>
      <c r="BL29" s="297">
        <v>6.5569150870000001</v>
      </c>
      <c r="BM29" s="297">
        <v>6.3618681029999999</v>
      </c>
      <c r="BN29" s="297">
        <v>6.2444739030000003</v>
      </c>
      <c r="BO29" s="297">
        <v>6.2693098310000002</v>
      </c>
      <c r="BP29" s="297">
        <v>6.3102000030000003</v>
      </c>
      <c r="BQ29" s="297">
        <v>6.2915117040000004</v>
      </c>
      <c r="BR29" s="297">
        <v>6.3409550980000002</v>
      </c>
      <c r="BS29" s="297">
        <v>6.2579381239999998</v>
      </c>
      <c r="BT29" s="297">
        <v>6.2452771690000004</v>
      </c>
      <c r="BU29" s="297">
        <v>6.4382732059999999</v>
      </c>
      <c r="BV29" s="297">
        <v>6.6177543500000002</v>
      </c>
    </row>
    <row r="30" spans="1:74" ht="11.15" customHeight="1" x14ac:dyDescent="0.25">
      <c r="A30" s="127" t="s">
        <v>282</v>
      </c>
      <c r="B30" s="135" t="s">
        <v>263</v>
      </c>
      <c r="C30" s="202">
        <v>51.62222774</v>
      </c>
      <c r="D30" s="202">
        <v>52.299057007999998</v>
      </c>
      <c r="E30" s="202">
        <v>52.641532454999997</v>
      </c>
      <c r="F30" s="202">
        <v>52.880308827999997</v>
      </c>
      <c r="G30" s="202">
        <v>53.509653309000001</v>
      </c>
      <c r="H30" s="202">
        <v>53.799804657999999</v>
      </c>
      <c r="I30" s="202">
        <v>53.754597032</v>
      </c>
      <c r="J30" s="202">
        <v>53.447249526</v>
      </c>
      <c r="K30" s="202">
        <v>53.592091795999998</v>
      </c>
      <c r="L30" s="202">
        <v>52.763814752999998</v>
      </c>
      <c r="M30" s="202">
        <v>53.460983687000002</v>
      </c>
      <c r="N30" s="202">
        <v>54.007979194000001</v>
      </c>
      <c r="O30" s="202">
        <v>48.256542158000002</v>
      </c>
      <c r="P30" s="202">
        <v>48.427557839000002</v>
      </c>
      <c r="Q30" s="202">
        <v>48.174580914000003</v>
      </c>
      <c r="R30" s="202">
        <v>48.807171637000003</v>
      </c>
      <c r="S30" s="202">
        <v>49.406931860999997</v>
      </c>
      <c r="T30" s="202">
        <v>49.851610073000003</v>
      </c>
      <c r="U30" s="202">
        <v>50.066237667999999</v>
      </c>
      <c r="V30" s="202">
        <v>50.041383437999997</v>
      </c>
      <c r="W30" s="202">
        <v>50.669272730000003</v>
      </c>
      <c r="X30" s="202">
        <v>49.699291615999996</v>
      </c>
      <c r="Y30" s="202">
        <v>50.442352178</v>
      </c>
      <c r="Z30" s="202">
        <v>50.983446542000003</v>
      </c>
      <c r="AA30" s="202">
        <v>50.699566928000003</v>
      </c>
      <c r="AB30" s="202">
        <v>51.981825632000003</v>
      </c>
      <c r="AC30" s="202">
        <v>51.799945059999999</v>
      </c>
      <c r="AD30" s="202">
        <v>52.151074373</v>
      </c>
      <c r="AE30" s="202">
        <v>52.575875998000001</v>
      </c>
      <c r="AF30" s="202">
        <v>53.06477332</v>
      </c>
      <c r="AG30" s="202">
        <v>52.669174140999999</v>
      </c>
      <c r="AH30" s="202">
        <v>52.332216555999999</v>
      </c>
      <c r="AI30" s="202">
        <v>52.950244320000003</v>
      </c>
      <c r="AJ30" s="202">
        <v>51.865118047999999</v>
      </c>
      <c r="AK30" s="202">
        <v>52.584461003999998</v>
      </c>
      <c r="AL30" s="202">
        <v>53.142043147999999</v>
      </c>
      <c r="AM30" s="202">
        <v>52.39887959</v>
      </c>
      <c r="AN30" s="202">
        <v>53.511659151000003</v>
      </c>
      <c r="AO30" s="202">
        <v>52.516539846999997</v>
      </c>
      <c r="AP30" s="202">
        <v>52.658077343999999</v>
      </c>
      <c r="AQ30" s="202">
        <v>53.417951481000003</v>
      </c>
      <c r="AR30" s="202">
        <v>54.292220151000002</v>
      </c>
      <c r="AS30" s="202">
        <v>53.653127273000003</v>
      </c>
      <c r="AT30" s="202">
        <v>53.653514444000002</v>
      </c>
      <c r="AU30" s="202">
        <v>54.344698387999998</v>
      </c>
      <c r="AV30" s="202">
        <v>52.974702446999999</v>
      </c>
      <c r="AW30" s="202">
        <v>53.729427284000003</v>
      </c>
      <c r="AX30" s="202">
        <v>54.697897734999998</v>
      </c>
      <c r="AY30" s="202">
        <v>53.711636771000002</v>
      </c>
      <c r="AZ30" s="202">
        <v>55.283831227</v>
      </c>
      <c r="BA30" s="202">
        <v>54.793349522</v>
      </c>
      <c r="BB30" s="202">
        <v>54.846348122999999</v>
      </c>
      <c r="BC30" s="202">
        <v>55.26764953</v>
      </c>
      <c r="BD30" s="202">
        <v>55.918915976999997</v>
      </c>
      <c r="BE30" s="297">
        <v>55.295207476000002</v>
      </c>
      <c r="BF30" s="297">
        <v>54.919920849999997</v>
      </c>
      <c r="BG30" s="297">
        <v>55.668424131000002</v>
      </c>
      <c r="BH30" s="297">
        <v>54.249048840999997</v>
      </c>
      <c r="BI30" s="297">
        <v>55.293163483000001</v>
      </c>
      <c r="BJ30" s="297">
        <v>56.231046849000002</v>
      </c>
      <c r="BK30" s="297">
        <v>55.475708036999997</v>
      </c>
      <c r="BL30" s="297">
        <v>56.856445813000001</v>
      </c>
      <c r="BM30" s="297">
        <v>56.183681415000002</v>
      </c>
      <c r="BN30" s="297">
        <v>56.157902299</v>
      </c>
      <c r="BO30" s="297">
        <v>56.590956820000002</v>
      </c>
      <c r="BP30" s="297">
        <v>57.248148626999999</v>
      </c>
      <c r="BQ30" s="297">
        <v>56.602005652000003</v>
      </c>
      <c r="BR30" s="297">
        <v>56.211036378000003</v>
      </c>
      <c r="BS30" s="297">
        <v>56.981830979999998</v>
      </c>
      <c r="BT30" s="297">
        <v>55.532501736999997</v>
      </c>
      <c r="BU30" s="297">
        <v>56.586671613999997</v>
      </c>
      <c r="BV30" s="297">
        <v>57.606146092000003</v>
      </c>
    </row>
    <row r="31" spans="1:74" ht="11.15" customHeight="1" x14ac:dyDescent="0.25">
      <c r="A31" s="127" t="s">
        <v>277</v>
      </c>
      <c r="B31" s="135" t="s">
        <v>898</v>
      </c>
      <c r="C31" s="202">
        <v>4.5786480415000002</v>
      </c>
      <c r="D31" s="202">
        <v>4.8195784238000003</v>
      </c>
      <c r="E31" s="202">
        <v>4.7083705437000001</v>
      </c>
      <c r="F31" s="202">
        <v>4.6331206814000003</v>
      </c>
      <c r="G31" s="202">
        <v>4.7730779276000002</v>
      </c>
      <c r="H31" s="202">
        <v>4.9773399389000001</v>
      </c>
      <c r="I31" s="202">
        <v>5.0428939732</v>
      </c>
      <c r="J31" s="202">
        <v>5.1649394672</v>
      </c>
      <c r="K31" s="202">
        <v>5.0699344472999996</v>
      </c>
      <c r="L31" s="202">
        <v>4.8887867380000003</v>
      </c>
      <c r="M31" s="202">
        <v>4.9573840077</v>
      </c>
      <c r="N31" s="202">
        <v>5.0030314337000004</v>
      </c>
      <c r="O31" s="202">
        <v>4.2465213387</v>
      </c>
      <c r="P31" s="202">
        <v>4.4669029674000003</v>
      </c>
      <c r="Q31" s="202">
        <v>4.3651848530999997</v>
      </c>
      <c r="R31" s="202">
        <v>4.2968679929000002</v>
      </c>
      <c r="S31" s="202">
        <v>4.4248888827000004</v>
      </c>
      <c r="T31" s="202">
        <v>4.6117310471000001</v>
      </c>
      <c r="U31" s="202">
        <v>4.6718312807000002</v>
      </c>
      <c r="V31" s="202">
        <v>4.7834701295000004</v>
      </c>
      <c r="W31" s="202">
        <v>4.6965711396999996</v>
      </c>
      <c r="X31" s="202">
        <v>4.5315159232999997</v>
      </c>
      <c r="Y31" s="202">
        <v>4.5942643986</v>
      </c>
      <c r="Z31" s="202">
        <v>4.6360227393000004</v>
      </c>
      <c r="AA31" s="202">
        <v>4.3832545946000003</v>
      </c>
      <c r="AB31" s="202">
        <v>4.6115531541000001</v>
      </c>
      <c r="AC31" s="202">
        <v>4.5062093073999998</v>
      </c>
      <c r="AD31" s="202">
        <v>4.4355648258000002</v>
      </c>
      <c r="AE31" s="202">
        <v>4.5681837262</v>
      </c>
      <c r="AF31" s="202">
        <v>4.7617438910000001</v>
      </c>
      <c r="AG31" s="202">
        <v>4.8240455105000004</v>
      </c>
      <c r="AH31" s="202">
        <v>4.9397058491000001</v>
      </c>
      <c r="AI31" s="202">
        <v>4.8496976626999997</v>
      </c>
      <c r="AJ31" s="202">
        <v>4.6788113254999999</v>
      </c>
      <c r="AK31" s="202">
        <v>4.7438183425</v>
      </c>
      <c r="AL31" s="202">
        <v>4.7870546873000004</v>
      </c>
      <c r="AM31" s="202">
        <v>4.1611125089999996</v>
      </c>
      <c r="AN31" s="202">
        <v>4.4048582249999999</v>
      </c>
      <c r="AO31" s="202">
        <v>4.2967199889999996</v>
      </c>
      <c r="AP31" s="202">
        <v>4.2747070770000004</v>
      </c>
      <c r="AQ31" s="202">
        <v>4.4048250519999996</v>
      </c>
      <c r="AR31" s="202">
        <v>4.6092311080000004</v>
      </c>
      <c r="AS31" s="202">
        <v>4.6819357760000004</v>
      </c>
      <c r="AT31" s="202">
        <v>4.8011689239999997</v>
      </c>
      <c r="AU31" s="202">
        <v>4.7199081080000003</v>
      </c>
      <c r="AV31" s="202">
        <v>4.6116556969999998</v>
      </c>
      <c r="AW31" s="202">
        <v>4.6620243979999998</v>
      </c>
      <c r="AX31" s="202">
        <v>4.6691565380000002</v>
      </c>
      <c r="AY31" s="202">
        <v>4.177135346</v>
      </c>
      <c r="AZ31" s="202">
        <v>4.426435981</v>
      </c>
      <c r="BA31" s="202">
        <v>4.3160192960000003</v>
      </c>
      <c r="BB31" s="202">
        <v>4.2932262149999998</v>
      </c>
      <c r="BC31" s="202">
        <v>4.4264859259999998</v>
      </c>
      <c r="BD31" s="202">
        <v>4.6356202939999998</v>
      </c>
      <c r="BE31" s="297">
        <v>4.7100601710000003</v>
      </c>
      <c r="BF31" s="297">
        <v>4.832161567</v>
      </c>
      <c r="BG31" s="297">
        <v>4.7491871879999996</v>
      </c>
      <c r="BH31" s="297">
        <v>4.638127355</v>
      </c>
      <c r="BI31" s="297">
        <v>4.6899692679999996</v>
      </c>
      <c r="BJ31" s="297">
        <v>4.6977731980000001</v>
      </c>
      <c r="BK31" s="297">
        <v>4.3083117829999997</v>
      </c>
      <c r="BL31" s="297">
        <v>4.5631841809999996</v>
      </c>
      <c r="BM31" s="297">
        <v>4.4503268770000002</v>
      </c>
      <c r="BN31" s="297">
        <v>4.4275319399999997</v>
      </c>
      <c r="BO31" s="297">
        <v>4.563669559</v>
      </c>
      <c r="BP31" s="297">
        <v>4.7774586670000003</v>
      </c>
      <c r="BQ31" s="297">
        <v>4.8536281380000004</v>
      </c>
      <c r="BR31" s="297">
        <v>4.9784199349999998</v>
      </c>
      <c r="BS31" s="297">
        <v>4.8937065779999998</v>
      </c>
      <c r="BT31" s="297">
        <v>4.78085059</v>
      </c>
      <c r="BU31" s="297">
        <v>4.8336852759999998</v>
      </c>
      <c r="BV31" s="297">
        <v>4.8413255040000003</v>
      </c>
    </row>
    <row r="32" spans="1:74" ht="11.15" customHeight="1" x14ac:dyDescent="0.25">
      <c r="A32" s="127" t="s">
        <v>278</v>
      </c>
      <c r="B32" s="135" t="s">
        <v>260</v>
      </c>
      <c r="C32" s="202">
        <v>0.72062857983999995</v>
      </c>
      <c r="D32" s="202">
        <v>0.74322339945000004</v>
      </c>
      <c r="E32" s="202">
        <v>0.74923327698999997</v>
      </c>
      <c r="F32" s="202">
        <v>0.75765036648999995</v>
      </c>
      <c r="G32" s="202">
        <v>0.78027881211000005</v>
      </c>
      <c r="H32" s="202">
        <v>0.77769338253999998</v>
      </c>
      <c r="I32" s="202">
        <v>0.78738147130000002</v>
      </c>
      <c r="J32" s="202">
        <v>0.79072157421</v>
      </c>
      <c r="K32" s="202">
        <v>0.78823889790000001</v>
      </c>
      <c r="L32" s="202">
        <v>0.81042982681999998</v>
      </c>
      <c r="M32" s="202">
        <v>0.79725465197000001</v>
      </c>
      <c r="N32" s="202">
        <v>0.76396729253999995</v>
      </c>
      <c r="O32" s="202">
        <v>0.65664822181000004</v>
      </c>
      <c r="P32" s="202">
        <v>0.6773351313</v>
      </c>
      <c r="Q32" s="202">
        <v>0.68379095764999998</v>
      </c>
      <c r="R32" s="202">
        <v>0.69271202814999999</v>
      </c>
      <c r="S32" s="202">
        <v>0.71360817239999996</v>
      </c>
      <c r="T32" s="202">
        <v>0.71018979801000004</v>
      </c>
      <c r="U32" s="202">
        <v>0.72086996099</v>
      </c>
      <c r="V32" s="202">
        <v>0.72413787038999999</v>
      </c>
      <c r="W32" s="202">
        <v>0.72243444353999997</v>
      </c>
      <c r="X32" s="202">
        <v>0.74152298202</v>
      </c>
      <c r="Y32" s="202">
        <v>0.72965366375999996</v>
      </c>
      <c r="Z32" s="202">
        <v>0.69809952247999996</v>
      </c>
      <c r="AA32" s="202">
        <v>0.69523280360999995</v>
      </c>
      <c r="AB32" s="202">
        <v>0.71705171849000005</v>
      </c>
      <c r="AC32" s="202">
        <v>0.72285500802000002</v>
      </c>
      <c r="AD32" s="202">
        <v>0.73101966341000002</v>
      </c>
      <c r="AE32" s="202">
        <v>0.75287101099999998</v>
      </c>
      <c r="AF32" s="202">
        <v>0.75037406086000003</v>
      </c>
      <c r="AG32" s="202">
        <v>0.75977670101000006</v>
      </c>
      <c r="AH32" s="202">
        <v>0.76300186481999999</v>
      </c>
      <c r="AI32" s="202">
        <v>0.76060409773000004</v>
      </c>
      <c r="AJ32" s="202">
        <v>0.78198582359000002</v>
      </c>
      <c r="AK32" s="202">
        <v>0.76926264744999995</v>
      </c>
      <c r="AL32" s="202">
        <v>0.73711768469000005</v>
      </c>
      <c r="AM32" s="202">
        <v>0.72424857499999995</v>
      </c>
      <c r="AN32" s="202">
        <v>0.74272431699999997</v>
      </c>
      <c r="AO32" s="202">
        <v>0.75493219099999997</v>
      </c>
      <c r="AP32" s="202">
        <v>0.747463765</v>
      </c>
      <c r="AQ32" s="202">
        <v>0.76239115099999999</v>
      </c>
      <c r="AR32" s="202">
        <v>0.76932761400000005</v>
      </c>
      <c r="AS32" s="202">
        <v>0.75941878600000001</v>
      </c>
      <c r="AT32" s="202">
        <v>0.76263060599999999</v>
      </c>
      <c r="AU32" s="202">
        <v>0.77034351700000003</v>
      </c>
      <c r="AV32" s="202">
        <v>0.78237479499999996</v>
      </c>
      <c r="AW32" s="202">
        <v>0.77370528299999997</v>
      </c>
      <c r="AX32" s="202">
        <v>0.74915289500000004</v>
      </c>
      <c r="AY32" s="202">
        <v>0.72719028699999999</v>
      </c>
      <c r="AZ32" s="202">
        <v>0.74552525400000003</v>
      </c>
      <c r="BA32" s="202">
        <v>0.75757657099999998</v>
      </c>
      <c r="BB32" s="202">
        <v>0.74990047999999998</v>
      </c>
      <c r="BC32" s="202">
        <v>0.76467995</v>
      </c>
      <c r="BD32" s="202">
        <v>0.77144817600000004</v>
      </c>
      <c r="BE32" s="297">
        <v>0.76132745899999998</v>
      </c>
      <c r="BF32" s="297">
        <v>0.76436269599999995</v>
      </c>
      <c r="BG32" s="297">
        <v>0.77191162499999999</v>
      </c>
      <c r="BH32" s="297">
        <v>0.783791036</v>
      </c>
      <c r="BI32" s="297">
        <v>0.77491584099999999</v>
      </c>
      <c r="BJ32" s="297">
        <v>0.75011665599999999</v>
      </c>
      <c r="BK32" s="297">
        <v>0.733311779</v>
      </c>
      <c r="BL32" s="297">
        <v>0.75180108999999995</v>
      </c>
      <c r="BM32" s="297">
        <v>0.76395385699999996</v>
      </c>
      <c r="BN32" s="297">
        <v>0.75621314699999997</v>
      </c>
      <c r="BO32" s="297">
        <v>0.77111703300000001</v>
      </c>
      <c r="BP32" s="297">
        <v>0.77794223200000001</v>
      </c>
      <c r="BQ32" s="297">
        <v>0.76773631899999994</v>
      </c>
      <c r="BR32" s="297">
        <v>0.77079710700000004</v>
      </c>
      <c r="BS32" s="297">
        <v>0.77840958199999999</v>
      </c>
      <c r="BT32" s="297">
        <v>0.79038898999999996</v>
      </c>
      <c r="BU32" s="297">
        <v>0.78143908799999995</v>
      </c>
      <c r="BV32" s="297">
        <v>0.75643114300000003</v>
      </c>
    </row>
    <row r="33" spans="1:74" ht="11.15" customHeight="1" x14ac:dyDescent="0.25">
      <c r="A33" s="127" t="s">
        <v>279</v>
      </c>
      <c r="B33" s="135" t="s">
        <v>265</v>
      </c>
      <c r="C33" s="202">
        <v>13.704986995000001</v>
      </c>
      <c r="D33" s="202">
        <v>14.12066899</v>
      </c>
      <c r="E33" s="202">
        <v>14.035801364999999</v>
      </c>
      <c r="F33" s="202">
        <v>14.328588899</v>
      </c>
      <c r="G33" s="202">
        <v>14.122896368999999</v>
      </c>
      <c r="H33" s="202">
        <v>13.96426941</v>
      </c>
      <c r="I33" s="202">
        <v>13.909937469999999</v>
      </c>
      <c r="J33" s="202">
        <v>13.484102478000001</v>
      </c>
      <c r="K33" s="202">
        <v>14.217037967</v>
      </c>
      <c r="L33" s="202">
        <v>13.384843639</v>
      </c>
      <c r="M33" s="202">
        <v>14.225978738</v>
      </c>
      <c r="N33" s="202">
        <v>14.624727419999999</v>
      </c>
      <c r="O33" s="202">
        <v>14.357234384</v>
      </c>
      <c r="P33" s="202">
        <v>13.73531382</v>
      </c>
      <c r="Q33" s="202">
        <v>13.560950387</v>
      </c>
      <c r="R33" s="202">
        <v>14.164651263</v>
      </c>
      <c r="S33" s="202">
        <v>14.132404396</v>
      </c>
      <c r="T33" s="202">
        <v>13.953295082</v>
      </c>
      <c r="U33" s="202">
        <v>14.489768219</v>
      </c>
      <c r="V33" s="202">
        <v>14.33466346</v>
      </c>
      <c r="W33" s="202">
        <v>15.137347982</v>
      </c>
      <c r="X33" s="202">
        <v>14.338653546</v>
      </c>
      <c r="Y33" s="202">
        <v>15.278533565</v>
      </c>
      <c r="Z33" s="202">
        <v>15.709823896</v>
      </c>
      <c r="AA33" s="202">
        <v>14.936140590000001</v>
      </c>
      <c r="AB33" s="202">
        <v>15.389164348</v>
      </c>
      <c r="AC33" s="202">
        <v>15.29667285</v>
      </c>
      <c r="AD33" s="202">
        <v>15.615762226999999</v>
      </c>
      <c r="AE33" s="202">
        <v>15.391591818</v>
      </c>
      <c r="AF33" s="202">
        <v>15.218714998999999</v>
      </c>
      <c r="AG33" s="202">
        <v>15.159502283</v>
      </c>
      <c r="AH33" s="202">
        <v>14.695413458999999</v>
      </c>
      <c r="AI33" s="202">
        <v>15.494190394</v>
      </c>
      <c r="AJ33" s="202">
        <v>14.587237947</v>
      </c>
      <c r="AK33" s="202">
        <v>15.503934336</v>
      </c>
      <c r="AL33" s="202">
        <v>15.938503620000001</v>
      </c>
      <c r="AM33" s="202">
        <v>15.218635421</v>
      </c>
      <c r="AN33" s="202">
        <v>15.406887159</v>
      </c>
      <c r="AO33" s="202">
        <v>14.748232873999999</v>
      </c>
      <c r="AP33" s="202">
        <v>15.044862096999999</v>
      </c>
      <c r="AQ33" s="202">
        <v>15.176909672000001</v>
      </c>
      <c r="AR33" s="202">
        <v>15.082619653</v>
      </c>
      <c r="AS33" s="202">
        <v>15.070753157</v>
      </c>
      <c r="AT33" s="202">
        <v>14.678973916</v>
      </c>
      <c r="AU33" s="202">
        <v>15.535629934999999</v>
      </c>
      <c r="AV33" s="202">
        <v>14.603385198</v>
      </c>
      <c r="AW33" s="202">
        <v>15.377431423999999</v>
      </c>
      <c r="AX33" s="202">
        <v>15.866574965</v>
      </c>
      <c r="AY33" s="202">
        <v>15.670102048</v>
      </c>
      <c r="AZ33" s="202">
        <v>16.12961516</v>
      </c>
      <c r="BA33" s="202">
        <v>16.029140167000001</v>
      </c>
      <c r="BB33" s="202">
        <v>16.350794289</v>
      </c>
      <c r="BC33" s="202">
        <v>16.114774752999999</v>
      </c>
      <c r="BD33" s="202">
        <v>15.931178158</v>
      </c>
      <c r="BE33" s="297">
        <v>15.864005556</v>
      </c>
      <c r="BF33" s="297">
        <v>15.381160688</v>
      </c>
      <c r="BG33" s="297">
        <v>16.193984774</v>
      </c>
      <c r="BH33" s="297">
        <v>15.256275425</v>
      </c>
      <c r="BI33" s="297">
        <v>16.189678499999999</v>
      </c>
      <c r="BJ33" s="297">
        <v>16.628138759999999</v>
      </c>
      <c r="BK33" s="297">
        <v>16.050379878000001</v>
      </c>
      <c r="BL33" s="297">
        <v>16.52216687</v>
      </c>
      <c r="BM33" s="297">
        <v>16.419008128000002</v>
      </c>
      <c r="BN33" s="297">
        <v>16.749253830000001</v>
      </c>
      <c r="BO33" s="297">
        <v>16.506930065999999</v>
      </c>
      <c r="BP33" s="297">
        <v>16.318429493</v>
      </c>
      <c r="BQ33" s="297">
        <v>16.249462669</v>
      </c>
      <c r="BR33" s="297">
        <v>15.753720716</v>
      </c>
      <c r="BS33" s="297">
        <v>16.588255835999998</v>
      </c>
      <c r="BT33" s="297">
        <v>15.62549969</v>
      </c>
      <c r="BU33" s="297">
        <v>16.583834539000001</v>
      </c>
      <c r="BV33" s="297">
        <v>17.034006343000001</v>
      </c>
    </row>
    <row r="34" spans="1:74" ht="11.15" customHeight="1" x14ac:dyDescent="0.25">
      <c r="A34" s="127" t="s">
        <v>280</v>
      </c>
      <c r="B34" s="135" t="s">
        <v>266</v>
      </c>
      <c r="C34" s="202">
        <v>13.649099236</v>
      </c>
      <c r="D34" s="202">
        <v>13.398484756</v>
      </c>
      <c r="E34" s="202">
        <v>13.884813417</v>
      </c>
      <c r="F34" s="202">
        <v>13.739710017</v>
      </c>
      <c r="G34" s="202">
        <v>13.961037443</v>
      </c>
      <c r="H34" s="202">
        <v>13.620292806</v>
      </c>
      <c r="I34" s="202">
        <v>13.713397843999999</v>
      </c>
      <c r="J34" s="202">
        <v>13.586823752999999</v>
      </c>
      <c r="K34" s="202">
        <v>13.264037438000001</v>
      </c>
      <c r="L34" s="202">
        <v>13.625962205</v>
      </c>
      <c r="M34" s="202">
        <v>13.907521865</v>
      </c>
      <c r="N34" s="202">
        <v>13.973382994</v>
      </c>
      <c r="O34" s="202">
        <v>12.167054814</v>
      </c>
      <c r="P34" s="202">
        <v>12.505555366999999</v>
      </c>
      <c r="Q34" s="202">
        <v>12.471844529</v>
      </c>
      <c r="R34" s="202">
        <v>12.423166876</v>
      </c>
      <c r="S34" s="202">
        <v>12.485227476</v>
      </c>
      <c r="T34" s="202">
        <v>12.411479927</v>
      </c>
      <c r="U34" s="202">
        <v>12.170379754000001</v>
      </c>
      <c r="V34" s="202">
        <v>12.072539376</v>
      </c>
      <c r="W34" s="202">
        <v>12.145433349999999</v>
      </c>
      <c r="X34" s="202">
        <v>12.279473031</v>
      </c>
      <c r="Y34" s="202">
        <v>12.469387346</v>
      </c>
      <c r="Z34" s="202">
        <v>12.518374382999999</v>
      </c>
      <c r="AA34" s="202">
        <v>12.964710312999999</v>
      </c>
      <c r="AB34" s="202">
        <v>13.319652785000001</v>
      </c>
      <c r="AC34" s="202">
        <v>13.284675806999999</v>
      </c>
      <c r="AD34" s="202">
        <v>13.233718716</v>
      </c>
      <c r="AE34" s="202">
        <v>13.299122934</v>
      </c>
      <c r="AF34" s="202">
        <v>13.221734993</v>
      </c>
      <c r="AG34" s="202">
        <v>12.968381544</v>
      </c>
      <c r="AH34" s="202">
        <v>12.865736746</v>
      </c>
      <c r="AI34" s="202">
        <v>12.942194386000001</v>
      </c>
      <c r="AJ34" s="202">
        <v>13.083459884</v>
      </c>
      <c r="AK34" s="202">
        <v>13.282523696</v>
      </c>
      <c r="AL34" s="202">
        <v>13.334217185</v>
      </c>
      <c r="AM34" s="202">
        <v>13.392443277</v>
      </c>
      <c r="AN34" s="202">
        <v>13.925930640000001</v>
      </c>
      <c r="AO34" s="202">
        <v>13.944678210999999</v>
      </c>
      <c r="AP34" s="202">
        <v>13.713328997</v>
      </c>
      <c r="AQ34" s="202">
        <v>13.660128238</v>
      </c>
      <c r="AR34" s="202">
        <v>13.902539767</v>
      </c>
      <c r="AS34" s="202">
        <v>13.385198667999999</v>
      </c>
      <c r="AT34" s="202">
        <v>13.433001040000001</v>
      </c>
      <c r="AU34" s="202">
        <v>13.434568488</v>
      </c>
      <c r="AV34" s="202">
        <v>13.533071448999999</v>
      </c>
      <c r="AW34" s="202">
        <v>13.925110608000001</v>
      </c>
      <c r="AX34" s="202">
        <v>14.075103779000001</v>
      </c>
      <c r="AY34" s="202">
        <v>13.808804008999999</v>
      </c>
      <c r="AZ34" s="202">
        <v>14.478712696000001</v>
      </c>
      <c r="BA34" s="202">
        <v>14.500089038</v>
      </c>
      <c r="BB34" s="202">
        <v>14.289664129</v>
      </c>
      <c r="BC34" s="202">
        <v>14.409662095</v>
      </c>
      <c r="BD34" s="202">
        <v>14.257619969</v>
      </c>
      <c r="BE34" s="297">
        <v>13.820891886</v>
      </c>
      <c r="BF34" s="297">
        <v>13.672216622000001</v>
      </c>
      <c r="BG34" s="297">
        <v>13.725501501</v>
      </c>
      <c r="BH34" s="297">
        <v>13.796596971</v>
      </c>
      <c r="BI34" s="297">
        <v>14.100469195000001</v>
      </c>
      <c r="BJ34" s="297">
        <v>14.224777296999999</v>
      </c>
      <c r="BK34" s="297">
        <v>14.5748126</v>
      </c>
      <c r="BL34" s="297">
        <v>15.004886568</v>
      </c>
      <c r="BM34" s="297">
        <v>15.026515089</v>
      </c>
      <c r="BN34" s="297">
        <v>14.809198738999999</v>
      </c>
      <c r="BO34" s="297">
        <v>14.934311599999999</v>
      </c>
      <c r="BP34" s="297">
        <v>14.776261977000001</v>
      </c>
      <c r="BQ34" s="297">
        <v>14.321362647999999</v>
      </c>
      <c r="BR34" s="297">
        <v>14.165853639</v>
      </c>
      <c r="BS34" s="297">
        <v>14.223154932</v>
      </c>
      <c r="BT34" s="297">
        <v>14.300326412</v>
      </c>
      <c r="BU34" s="297">
        <v>14.617730715</v>
      </c>
      <c r="BV34" s="297">
        <v>14.746626853</v>
      </c>
    </row>
    <row r="35" spans="1:74" ht="11.15" customHeight="1" x14ac:dyDescent="0.25">
      <c r="A35" s="127" t="s">
        <v>281</v>
      </c>
      <c r="B35" s="135" t="s">
        <v>267</v>
      </c>
      <c r="C35" s="202">
        <v>18.968864887999999</v>
      </c>
      <c r="D35" s="202">
        <v>19.217101438</v>
      </c>
      <c r="E35" s="202">
        <v>19.263313853</v>
      </c>
      <c r="F35" s="202">
        <v>19.421238863999999</v>
      </c>
      <c r="G35" s="202">
        <v>19.872362757000001</v>
      </c>
      <c r="H35" s="202">
        <v>20.460209120999998</v>
      </c>
      <c r="I35" s="202">
        <v>20.300986272999999</v>
      </c>
      <c r="J35" s="202">
        <v>20.420662254</v>
      </c>
      <c r="K35" s="202">
        <v>20.252843044999999</v>
      </c>
      <c r="L35" s="202">
        <v>20.053792344000001</v>
      </c>
      <c r="M35" s="202">
        <v>19.572844425</v>
      </c>
      <c r="N35" s="202">
        <v>19.642870053999999</v>
      </c>
      <c r="O35" s="202">
        <v>16.829083399999998</v>
      </c>
      <c r="P35" s="202">
        <v>17.042450552999998</v>
      </c>
      <c r="Q35" s="202">
        <v>17.092810187000001</v>
      </c>
      <c r="R35" s="202">
        <v>17.229773475999998</v>
      </c>
      <c r="S35" s="202">
        <v>17.650802934000001</v>
      </c>
      <c r="T35" s="202">
        <v>18.164914219</v>
      </c>
      <c r="U35" s="202">
        <v>18.013388454000001</v>
      </c>
      <c r="V35" s="202">
        <v>18.126572603</v>
      </c>
      <c r="W35" s="202">
        <v>17.967485814</v>
      </c>
      <c r="X35" s="202">
        <v>17.808126132999998</v>
      </c>
      <c r="Y35" s="202">
        <v>17.370513205000002</v>
      </c>
      <c r="Z35" s="202">
        <v>17.421126002000001</v>
      </c>
      <c r="AA35" s="202">
        <v>17.720228627000001</v>
      </c>
      <c r="AB35" s="202">
        <v>17.944403627</v>
      </c>
      <c r="AC35" s="202">
        <v>17.989532088000001</v>
      </c>
      <c r="AD35" s="202">
        <v>18.135008940999999</v>
      </c>
      <c r="AE35" s="202">
        <v>18.564106508999998</v>
      </c>
      <c r="AF35" s="202">
        <v>19.112205376999999</v>
      </c>
      <c r="AG35" s="202">
        <v>18.957468102</v>
      </c>
      <c r="AH35" s="202">
        <v>19.068358636999999</v>
      </c>
      <c r="AI35" s="202">
        <v>18.90355778</v>
      </c>
      <c r="AJ35" s="202">
        <v>18.733623067</v>
      </c>
      <c r="AK35" s="202">
        <v>18.284921982</v>
      </c>
      <c r="AL35" s="202">
        <v>18.345149971000001</v>
      </c>
      <c r="AM35" s="202">
        <v>18.902439808</v>
      </c>
      <c r="AN35" s="202">
        <v>19.031258811000001</v>
      </c>
      <c r="AO35" s="202">
        <v>18.771976583000001</v>
      </c>
      <c r="AP35" s="202">
        <v>18.877715408</v>
      </c>
      <c r="AQ35" s="202">
        <v>19.413697369000001</v>
      </c>
      <c r="AR35" s="202">
        <v>19.928502008999999</v>
      </c>
      <c r="AS35" s="202">
        <v>19.755820884999999</v>
      </c>
      <c r="AT35" s="202">
        <v>19.977739959000001</v>
      </c>
      <c r="AU35" s="202">
        <v>19.884248339999999</v>
      </c>
      <c r="AV35" s="202">
        <v>19.444215308</v>
      </c>
      <c r="AW35" s="202">
        <v>18.991155571</v>
      </c>
      <c r="AX35" s="202">
        <v>19.337909558</v>
      </c>
      <c r="AY35" s="202">
        <v>19.328405081</v>
      </c>
      <c r="AZ35" s="202">
        <v>19.503542136</v>
      </c>
      <c r="BA35" s="202">
        <v>19.190524450000002</v>
      </c>
      <c r="BB35" s="202">
        <v>19.162763009999999</v>
      </c>
      <c r="BC35" s="202">
        <v>19.552046806</v>
      </c>
      <c r="BD35" s="202">
        <v>20.32304938</v>
      </c>
      <c r="BE35" s="297">
        <v>20.138922403999999</v>
      </c>
      <c r="BF35" s="297">
        <v>20.270019276999999</v>
      </c>
      <c r="BG35" s="297">
        <v>20.227839042999999</v>
      </c>
      <c r="BH35" s="297">
        <v>19.774258054000001</v>
      </c>
      <c r="BI35" s="297">
        <v>19.538130678999998</v>
      </c>
      <c r="BJ35" s="297">
        <v>19.930240938000001</v>
      </c>
      <c r="BK35" s="297">
        <v>19.808891998</v>
      </c>
      <c r="BL35" s="297">
        <v>20.014407104</v>
      </c>
      <c r="BM35" s="297">
        <v>19.523877465000002</v>
      </c>
      <c r="BN35" s="297">
        <v>19.415704643000002</v>
      </c>
      <c r="BO35" s="297">
        <v>19.814928561999999</v>
      </c>
      <c r="BP35" s="297">
        <v>20.598056258</v>
      </c>
      <c r="BQ35" s="297">
        <v>20.409815878</v>
      </c>
      <c r="BR35" s="297">
        <v>20.542244981</v>
      </c>
      <c r="BS35" s="297">
        <v>20.498304052000002</v>
      </c>
      <c r="BT35" s="297">
        <v>20.035436055000002</v>
      </c>
      <c r="BU35" s="297">
        <v>19.769981995999999</v>
      </c>
      <c r="BV35" s="297">
        <v>20.227756248999999</v>
      </c>
    </row>
    <row r="36" spans="1:74" ht="11.15" customHeight="1" x14ac:dyDescent="0.25">
      <c r="A36" s="127" t="s">
        <v>283</v>
      </c>
      <c r="B36" s="135" t="s">
        <v>216</v>
      </c>
      <c r="C36" s="202">
        <v>99.587124031000002</v>
      </c>
      <c r="D36" s="202">
        <v>100.61978653</v>
      </c>
      <c r="E36" s="202">
        <v>99.470282578999999</v>
      </c>
      <c r="F36" s="202">
        <v>100.41865237</v>
      </c>
      <c r="G36" s="202">
        <v>100.22637269000001</v>
      </c>
      <c r="H36" s="202">
        <v>101.21016993000001</v>
      </c>
      <c r="I36" s="202">
        <v>102.29971777999999</v>
      </c>
      <c r="J36" s="202">
        <v>102.24712864</v>
      </c>
      <c r="K36" s="202">
        <v>101.01184252</v>
      </c>
      <c r="L36" s="202">
        <v>100.54910357999999</v>
      </c>
      <c r="M36" s="202">
        <v>101.33087449999999</v>
      </c>
      <c r="N36" s="202">
        <v>101.7577682</v>
      </c>
      <c r="O36" s="202">
        <v>94.311442905000007</v>
      </c>
      <c r="P36" s="202">
        <v>95.606311211000005</v>
      </c>
      <c r="Q36" s="202">
        <v>91.379126333000002</v>
      </c>
      <c r="R36" s="202">
        <v>83.797163233000006</v>
      </c>
      <c r="S36" s="202">
        <v>86.526219435000002</v>
      </c>
      <c r="T36" s="202">
        <v>90.195992244999999</v>
      </c>
      <c r="U36" s="202">
        <v>92.240752934</v>
      </c>
      <c r="V36" s="202">
        <v>91.867472765000002</v>
      </c>
      <c r="W36" s="202">
        <v>93.334618044999999</v>
      </c>
      <c r="X36" s="202">
        <v>92.425867268999994</v>
      </c>
      <c r="Y36" s="202">
        <v>93.207208046000005</v>
      </c>
      <c r="Z36" s="202">
        <v>94.097776296999996</v>
      </c>
      <c r="AA36" s="202">
        <v>92.487649731999994</v>
      </c>
      <c r="AB36" s="202">
        <v>93.890756760000002</v>
      </c>
      <c r="AC36" s="202">
        <v>95.497799006999998</v>
      </c>
      <c r="AD36" s="202">
        <v>95.469980746000005</v>
      </c>
      <c r="AE36" s="202">
        <v>95.876156789999996</v>
      </c>
      <c r="AF36" s="202">
        <v>98.666093704000005</v>
      </c>
      <c r="AG36" s="202">
        <v>98.265347742000003</v>
      </c>
      <c r="AH36" s="202">
        <v>98.071043630999995</v>
      </c>
      <c r="AI36" s="202">
        <v>99.037445513999998</v>
      </c>
      <c r="AJ36" s="202">
        <v>97.975390185999998</v>
      </c>
      <c r="AK36" s="202">
        <v>99.266823842999997</v>
      </c>
      <c r="AL36" s="202">
        <v>100.78861438</v>
      </c>
      <c r="AM36" s="202">
        <v>96.900338329999997</v>
      </c>
      <c r="AN36" s="202">
        <v>100.28288942</v>
      </c>
      <c r="AO36" s="202">
        <v>98.610072665000004</v>
      </c>
      <c r="AP36" s="202">
        <v>97.358270383000004</v>
      </c>
      <c r="AQ36" s="202">
        <v>98.532687433999996</v>
      </c>
      <c r="AR36" s="202">
        <v>100.62414753</v>
      </c>
      <c r="AS36" s="202">
        <v>99.933536196999995</v>
      </c>
      <c r="AT36" s="202">
        <v>100.57754525999999</v>
      </c>
      <c r="AU36" s="202">
        <v>100.88573091000001</v>
      </c>
      <c r="AV36" s="202">
        <v>98.369936553000002</v>
      </c>
      <c r="AW36" s="202">
        <v>100.05454546</v>
      </c>
      <c r="AX36" s="202">
        <v>100.83055693999999</v>
      </c>
      <c r="AY36" s="202">
        <v>97.951359835999995</v>
      </c>
      <c r="AZ36" s="202">
        <v>101.56491166000001</v>
      </c>
      <c r="BA36" s="202">
        <v>100.82140826</v>
      </c>
      <c r="BB36" s="202">
        <v>100.54906015</v>
      </c>
      <c r="BC36" s="202">
        <v>100.35098524</v>
      </c>
      <c r="BD36" s="202">
        <v>101.99806372</v>
      </c>
      <c r="BE36" s="297">
        <v>101.61504967</v>
      </c>
      <c r="BF36" s="297">
        <v>101.56673702000001</v>
      </c>
      <c r="BG36" s="297">
        <v>102.06797421</v>
      </c>
      <c r="BH36" s="297">
        <v>100.6103868</v>
      </c>
      <c r="BI36" s="297">
        <v>101.69091265</v>
      </c>
      <c r="BJ36" s="297">
        <v>103.18848758999999</v>
      </c>
      <c r="BK36" s="297">
        <v>100.88745072</v>
      </c>
      <c r="BL36" s="297">
        <v>103.85158711</v>
      </c>
      <c r="BM36" s="297">
        <v>102.31646273</v>
      </c>
      <c r="BN36" s="297">
        <v>101.80603933</v>
      </c>
      <c r="BO36" s="297">
        <v>101.84971448</v>
      </c>
      <c r="BP36" s="297">
        <v>103.48925385</v>
      </c>
      <c r="BQ36" s="297">
        <v>103.19124892000001</v>
      </c>
      <c r="BR36" s="297">
        <v>103.19521689</v>
      </c>
      <c r="BS36" s="297">
        <v>103.49592296</v>
      </c>
      <c r="BT36" s="297">
        <v>101.98507017999999</v>
      </c>
      <c r="BU36" s="297">
        <v>102.97837801</v>
      </c>
      <c r="BV36" s="297">
        <v>104.67433045999999</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97"/>
      <c r="BF37" s="297"/>
      <c r="BG37" s="297"/>
      <c r="BH37" s="297"/>
      <c r="BI37" s="297"/>
      <c r="BJ37" s="297"/>
      <c r="BK37" s="297"/>
      <c r="BL37" s="297"/>
      <c r="BM37" s="297"/>
      <c r="BN37" s="297"/>
      <c r="BO37" s="297"/>
      <c r="BP37" s="297"/>
      <c r="BQ37" s="297"/>
      <c r="BR37" s="297"/>
      <c r="BS37" s="297"/>
      <c r="BT37" s="297"/>
      <c r="BU37" s="297"/>
      <c r="BV37" s="297"/>
    </row>
    <row r="38" spans="1:74" ht="11.15" customHeight="1" x14ac:dyDescent="0.25">
      <c r="B38" s="204" t="s">
        <v>960</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97"/>
      <c r="BF38" s="297"/>
      <c r="BG38" s="297"/>
      <c r="BH38" s="297"/>
      <c r="BI38" s="297"/>
      <c r="BJ38" s="297"/>
      <c r="BK38" s="297"/>
      <c r="BL38" s="297"/>
      <c r="BM38" s="297"/>
      <c r="BN38" s="297"/>
      <c r="BO38" s="297"/>
      <c r="BP38" s="297"/>
      <c r="BQ38" s="297"/>
      <c r="BR38" s="297"/>
      <c r="BS38" s="297"/>
      <c r="BT38" s="297"/>
      <c r="BU38" s="297"/>
      <c r="BV38" s="297"/>
    </row>
    <row r="39" spans="1:74" ht="11.15" customHeight="1" x14ac:dyDescent="0.25">
      <c r="A39" s="127" t="s">
        <v>299</v>
      </c>
      <c r="B39" s="135" t="s">
        <v>546</v>
      </c>
      <c r="C39" s="202">
        <v>-0.19597212903</v>
      </c>
      <c r="D39" s="202">
        <v>0.59685264285999995</v>
      </c>
      <c r="E39" s="202">
        <v>0.10014383871</v>
      </c>
      <c r="F39" s="202">
        <v>-0.59614259999999997</v>
      </c>
      <c r="G39" s="202">
        <v>-1.2813444839000001</v>
      </c>
      <c r="H39" s="202">
        <v>9.8582600000000006E-2</v>
      </c>
      <c r="I39" s="202">
        <v>-0.15832625806</v>
      </c>
      <c r="J39" s="202">
        <v>0.27064506451999998</v>
      </c>
      <c r="K39" s="202">
        <v>7.6594599999999999E-2</v>
      </c>
      <c r="L39" s="202">
        <v>0.53171080645000002</v>
      </c>
      <c r="M39" s="202">
        <v>0.28390029999999999</v>
      </c>
      <c r="N39" s="202">
        <v>4.3810096774000003E-2</v>
      </c>
      <c r="O39" s="202">
        <v>-0.58108270967999998</v>
      </c>
      <c r="P39" s="202">
        <v>0.59243124138000003</v>
      </c>
      <c r="Q39" s="202">
        <v>-1.4196558065</v>
      </c>
      <c r="R39" s="202">
        <v>-2.6578777332999999</v>
      </c>
      <c r="S39" s="202">
        <v>-1.2625525484</v>
      </c>
      <c r="T39" s="202">
        <v>-1.1053888999999999</v>
      </c>
      <c r="U39" s="202">
        <v>0.11606909677</v>
      </c>
      <c r="V39" s="202">
        <v>0.80709600000000004</v>
      </c>
      <c r="W39" s="202">
        <v>0.65802563332999997</v>
      </c>
      <c r="X39" s="202">
        <v>1.3058708387</v>
      </c>
      <c r="Y39" s="202">
        <v>-6.4125199999999993E-2</v>
      </c>
      <c r="Z39" s="202">
        <v>1.4637193226</v>
      </c>
      <c r="AA39" s="202">
        <v>0.20146358065</v>
      </c>
      <c r="AB39" s="202">
        <v>1.2266935714</v>
      </c>
      <c r="AC39" s="202">
        <v>-0.25420290323</v>
      </c>
      <c r="AD39" s="202">
        <v>0.54937383333000001</v>
      </c>
      <c r="AE39" s="202">
        <v>2.5406129031999999E-2</v>
      </c>
      <c r="AF39" s="202">
        <v>0.95948073332999995</v>
      </c>
      <c r="AG39" s="202">
        <v>0.10481441934999999</v>
      </c>
      <c r="AH39" s="202">
        <v>0.90041977418999997</v>
      </c>
      <c r="AI39" s="202">
        <v>9.3268133333000006E-2</v>
      </c>
      <c r="AJ39" s="202">
        <v>0.16434712903000001</v>
      </c>
      <c r="AK39" s="202">
        <v>0.94660129999999998</v>
      </c>
      <c r="AL39" s="202">
        <v>1.3845306128999999</v>
      </c>
      <c r="AM39" s="202">
        <v>0.45130399999999998</v>
      </c>
      <c r="AN39" s="202">
        <v>1.2136417500000001</v>
      </c>
      <c r="AO39" s="202">
        <v>0.79459358064999996</v>
      </c>
      <c r="AP39" s="202">
        <v>0.6108053</v>
      </c>
      <c r="AQ39" s="202">
        <v>0.18730190323000001</v>
      </c>
      <c r="AR39" s="202">
        <v>0.75221763333000002</v>
      </c>
      <c r="AS39" s="202">
        <v>-0.33696545161000002</v>
      </c>
      <c r="AT39" s="202">
        <v>0.83851270968000002</v>
      </c>
      <c r="AU39" s="202">
        <v>0.86623673332999995</v>
      </c>
      <c r="AV39" s="202">
        <v>7.0567000000000005E-2</v>
      </c>
      <c r="AW39" s="202">
        <v>0.49283923333000001</v>
      </c>
      <c r="AX39" s="202">
        <v>0.67160116129000003</v>
      </c>
      <c r="AY39" s="202">
        <v>-1.0480861290000001</v>
      </c>
      <c r="AZ39" s="202">
        <v>-0.43465589286</v>
      </c>
      <c r="BA39" s="202">
        <v>1.1729062903</v>
      </c>
      <c r="BB39" s="202">
        <v>-0.2406256</v>
      </c>
      <c r="BC39" s="202">
        <v>3.1035380644999999E-2</v>
      </c>
      <c r="BD39" s="202">
        <v>6.5694294917000004E-2</v>
      </c>
      <c r="BE39" s="297">
        <v>-0.40116405314999998</v>
      </c>
      <c r="BF39" s="297">
        <v>-0.29512903225999998</v>
      </c>
      <c r="BG39" s="297">
        <v>-0.19406666667</v>
      </c>
      <c r="BH39" s="297">
        <v>0.38232258065000002</v>
      </c>
      <c r="BI39" s="297">
        <v>0.26546666667000002</v>
      </c>
      <c r="BJ39" s="297">
        <v>0.51909677419</v>
      </c>
      <c r="BK39" s="297">
        <v>-0.35258064515999998</v>
      </c>
      <c r="BL39" s="297">
        <v>0.48258620689999998</v>
      </c>
      <c r="BM39" s="297">
        <v>-8.8387096774000001E-2</v>
      </c>
      <c r="BN39" s="297">
        <v>-0.38173333332999998</v>
      </c>
      <c r="BO39" s="297">
        <v>-0.64570967741999996</v>
      </c>
      <c r="BP39" s="297">
        <v>7.7633333333000001E-2</v>
      </c>
      <c r="BQ39" s="297">
        <v>0.11516129032</v>
      </c>
      <c r="BR39" s="297">
        <v>-4.1387096774000001E-2</v>
      </c>
      <c r="BS39" s="297">
        <v>-5.3E-3</v>
      </c>
      <c r="BT39" s="297">
        <v>0.43474193548000001</v>
      </c>
      <c r="BU39" s="297">
        <v>0.13103333333</v>
      </c>
      <c r="BV39" s="297">
        <v>0.58925806451999996</v>
      </c>
    </row>
    <row r="40" spans="1:74" ht="11.15" customHeight="1" x14ac:dyDescent="0.25">
      <c r="A40" s="127" t="s">
        <v>300</v>
      </c>
      <c r="B40" s="135" t="s">
        <v>547</v>
      </c>
      <c r="C40" s="202">
        <v>-2.4225806451999999E-2</v>
      </c>
      <c r="D40" s="202">
        <v>-0.46692857142999999</v>
      </c>
      <c r="E40" s="202">
        <v>1.0999999999999999E-2</v>
      </c>
      <c r="F40" s="202">
        <v>0.45803333333000001</v>
      </c>
      <c r="G40" s="202">
        <v>-9.3645161290000001E-2</v>
      </c>
      <c r="H40" s="202">
        <v>-0.33833333332999999</v>
      </c>
      <c r="I40" s="202">
        <v>-0.50712903225999995</v>
      </c>
      <c r="J40" s="202">
        <v>-1.1028064516</v>
      </c>
      <c r="K40" s="202">
        <v>1.1488</v>
      </c>
      <c r="L40" s="202">
        <v>1.2142903225999999</v>
      </c>
      <c r="M40" s="202">
        <v>-0.34499999999999997</v>
      </c>
      <c r="N40" s="202">
        <v>0.23761290323000001</v>
      </c>
      <c r="O40" s="202">
        <v>-0.22109677419000001</v>
      </c>
      <c r="P40" s="202">
        <v>0.29775862068999998</v>
      </c>
      <c r="Q40" s="202">
        <v>-1.6855806451999999</v>
      </c>
      <c r="R40" s="202">
        <v>-2.3677333332999999</v>
      </c>
      <c r="S40" s="202">
        <v>-1.8788064516</v>
      </c>
      <c r="T40" s="202">
        <v>0.82316666667000005</v>
      </c>
      <c r="U40" s="202">
        <v>-0.27374193547999998</v>
      </c>
      <c r="V40" s="202">
        <v>-0.43158064516</v>
      </c>
      <c r="W40" s="202">
        <v>0.76133333332999997</v>
      </c>
      <c r="X40" s="202">
        <v>0.49525806451999999</v>
      </c>
      <c r="Y40" s="202">
        <v>0.70023333333000004</v>
      </c>
      <c r="Z40" s="202">
        <v>0.88958064516000002</v>
      </c>
      <c r="AA40" s="202">
        <v>-0.50958064516000001</v>
      </c>
      <c r="AB40" s="202">
        <v>1.2494642857</v>
      </c>
      <c r="AC40" s="202">
        <v>1.9500967741999999</v>
      </c>
      <c r="AD40" s="202">
        <v>-0.27210000000000001</v>
      </c>
      <c r="AE40" s="202">
        <v>-0.47341935483999997</v>
      </c>
      <c r="AF40" s="202">
        <v>1.1883999999999999</v>
      </c>
      <c r="AG40" s="202">
        <v>0.83693548387000005</v>
      </c>
      <c r="AH40" s="202">
        <v>0.13100000000000001</v>
      </c>
      <c r="AI40" s="202">
        <v>1.7837666667000001</v>
      </c>
      <c r="AJ40" s="202">
        <v>0.27977419354999999</v>
      </c>
      <c r="AK40" s="202">
        <v>6.9466666666999993E-2</v>
      </c>
      <c r="AL40" s="202">
        <v>1.8054838710000001</v>
      </c>
      <c r="AM40" s="202">
        <v>-0.44151612902999998</v>
      </c>
      <c r="AN40" s="202">
        <v>0.106</v>
      </c>
      <c r="AO40" s="202">
        <v>7.2645161289999996E-2</v>
      </c>
      <c r="AP40" s="202">
        <v>-1.7039</v>
      </c>
      <c r="AQ40" s="202">
        <v>0.21929032258</v>
      </c>
      <c r="AR40" s="202">
        <v>0.60560000000000003</v>
      </c>
      <c r="AS40" s="202">
        <v>-0.59964516129000001</v>
      </c>
      <c r="AT40" s="202">
        <v>-7.8387096774000006E-2</v>
      </c>
      <c r="AU40" s="202">
        <v>-0.76466666667000005</v>
      </c>
      <c r="AV40" s="202">
        <v>-0.53325806452000002</v>
      </c>
      <c r="AW40" s="202">
        <v>-0.4047</v>
      </c>
      <c r="AX40" s="202">
        <v>0.13958064515999999</v>
      </c>
      <c r="AY40" s="202">
        <v>-0.65987096773999998</v>
      </c>
      <c r="AZ40" s="202">
        <v>0.26463953831999998</v>
      </c>
      <c r="BA40" s="202">
        <v>-0.55512642443000004</v>
      </c>
      <c r="BB40" s="202">
        <v>-0.20254399904000001</v>
      </c>
      <c r="BC40" s="202">
        <v>-0.10562141343000001</v>
      </c>
      <c r="BD40" s="202">
        <v>0.19084192896999999</v>
      </c>
      <c r="BE40" s="297">
        <v>0.43765803660000002</v>
      </c>
      <c r="BF40" s="297">
        <v>0.33497861875000001</v>
      </c>
      <c r="BG40" s="297">
        <v>0.44322948280000002</v>
      </c>
      <c r="BH40" s="297">
        <v>-0.3325171079</v>
      </c>
      <c r="BI40" s="297">
        <v>-6.8736398805000001E-2</v>
      </c>
      <c r="BJ40" s="297">
        <v>0.38589229009999998</v>
      </c>
      <c r="BK40" s="297">
        <v>-0.21843681305000001</v>
      </c>
      <c r="BL40" s="297">
        <v>0.48913749093999997</v>
      </c>
      <c r="BM40" s="297">
        <v>0.15006575149000001</v>
      </c>
      <c r="BN40" s="297">
        <v>9.2132059596999993E-2</v>
      </c>
      <c r="BO40" s="297">
        <v>0.19136520965000001</v>
      </c>
      <c r="BP40" s="297">
        <v>0.28251821316999998</v>
      </c>
      <c r="BQ40" s="297">
        <v>3.5964448268999999E-2</v>
      </c>
      <c r="BR40" s="297">
        <v>5.1994538134999997E-2</v>
      </c>
      <c r="BS40" s="297">
        <v>0.21513651321999999</v>
      </c>
      <c r="BT40" s="297">
        <v>-0.51997221095000001</v>
      </c>
      <c r="BU40" s="297">
        <v>-0.17868852316</v>
      </c>
      <c r="BV40" s="297">
        <v>0.21043826865000001</v>
      </c>
    </row>
    <row r="41" spans="1:74" ht="11.15" customHeight="1" x14ac:dyDescent="0.25">
      <c r="A41" s="127" t="s">
        <v>301</v>
      </c>
      <c r="B41" s="135" t="s">
        <v>548</v>
      </c>
      <c r="C41" s="202">
        <v>-6.6108432041999995E-2</v>
      </c>
      <c r="D41" s="202">
        <v>0.80017357149000001</v>
      </c>
      <c r="E41" s="202">
        <v>-0.36046840856000001</v>
      </c>
      <c r="F41" s="202">
        <v>0.50271880006000003</v>
      </c>
      <c r="G41" s="202">
        <v>1.7400733904000001</v>
      </c>
      <c r="H41" s="202">
        <v>1.1741078676000001</v>
      </c>
      <c r="I41" s="202">
        <v>3.2047470738000001</v>
      </c>
      <c r="J41" s="202">
        <v>2.1926476036999998</v>
      </c>
      <c r="K41" s="202">
        <v>0.57271735708000004</v>
      </c>
      <c r="L41" s="202">
        <v>-2.2619758583</v>
      </c>
      <c r="M41" s="202">
        <v>-0.35620134982000001</v>
      </c>
      <c r="N41" s="202">
        <v>4.4226979803999998E-2</v>
      </c>
      <c r="O41" s="202">
        <v>-5.8905680124000002</v>
      </c>
      <c r="P41" s="202">
        <v>-5.1033161416999997</v>
      </c>
      <c r="Q41" s="202">
        <v>-5.5866573653999998</v>
      </c>
      <c r="R41" s="202">
        <v>-10.628673658</v>
      </c>
      <c r="S41" s="202">
        <v>1.5216535454</v>
      </c>
      <c r="T41" s="202">
        <v>2.1932274064000001</v>
      </c>
      <c r="U41" s="202">
        <v>2.2556021648</v>
      </c>
      <c r="V41" s="202">
        <v>0.40728138653000001</v>
      </c>
      <c r="W41" s="202">
        <v>0.74311500194000002</v>
      </c>
      <c r="X41" s="202">
        <v>-0.83088997609000004</v>
      </c>
      <c r="Y41" s="202">
        <v>-0.54457984795000003</v>
      </c>
      <c r="Z41" s="202">
        <v>-1.3154314817999999</v>
      </c>
      <c r="AA41" s="202">
        <v>-1.0698738504</v>
      </c>
      <c r="AB41" s="202">
        <v>0.88468619466999998</v>
      </c>
      <c r="AC41" s="202">
        <v>-2.4190255583E-2</v>
      </c>
      <c r="AD41" s="202">
        <v>1.2056633960000001</v>
      </c>
      <c r="AE41" s="202">
        <v>1.3840536539999999</v>
      </c>
      <c r="AF41" s="202">
        <v>1.0030807286000001</v>
      </c>
      <c r="AG41" s="202">
        <v>0.30985016584000002</v>
      </c>
      <c r="AH41" s="202">
        <v>0.55316045637</v>
      </c>
      <c r="AI41" s="202">
        <v>0.44714674315000003</v>
      </c>
      <c r="AJ41" s="202">
        <v>-0.54179271176999999</v>
      </c>
      <c r="AK41" s="202">
        <v>-0.45999602197</v>
      </c>
      <c r="AL41" s="202">
        <v>-0.62254393637000005</v>
      </c>
      <c r="AM41" s="202">
        <v>-1.1807280660999999</v>
      </c>
      <c r="AN41" s="202">
        <v>-1.4004917177E-2</v>
      </c>
      <c r="AO41" s="202">
        <v>-1.7055016908</v>
      </c>
      <c r="AP41" s="202">
        <v>-0.17017987797</v>
      </c>
      <c r="AQ41" s="202">
        <v>-0.40506217906999997</v>
      </c>
      <c r="AR41" s="202">
        <v>0.19141002824</v>
      </c>
      <c r="AS41" s="202">
        <v>0.59889120871000001</v>
      </c>
      <c r="AT41" s="202">
        <v>-1.0957881356000001</v>
      </c>
      <c r="AU41" s="202">
        <v>-0.43998166783999998</v>
      </c>
      <c r="AV41" s="202">
        <v>-2.5472292047999998</v>
      </c>
      <c r="AW41" s="202">
        <v>-1.4184655797000001</v>
      </c>
      <c r="AX41" s="202">
        <v>-0.28337319957000001</v>
      </c>
      <c r="AY41" s="202">
        <v>-0.89554249413999998</v>
      </c>
      <c r="AZ41" s="202">
        <v>0.55663051999000002</v>
      </c>
      <c r="BA41" s="202">
        <v>-1.189147473</v>
      </c>
      <c r="BB41" s="202">
        <v>-0.43983634066999999</v>
      </c>
      <c r="BC41" s="202">
        <v>-0.23581555971000001</v>
      </c>
      <c r="BD41" s="202">
        <v>0.41976200793000001</v>
      </c>
      <c r="BE41" s="297">
        <v>0.94260962600999998</v>
      </c>
      <c r="BF41" s="297">
        <v>0.71469841859000005</v>
      </c>
      <c r="BG41" s="297">
        <v>0.95198965199999996</v>
      </c>
      <c r="BH41" s="297">
        <v>-0.69994964406000004</v>
      </c>
      <c r="BI41" s="297">
        <v>-0.14737845438</v>
      </c>
      <c r="BJ41" s="297">
        <v>0.82240950800000001</v>
      </c>
      <c r="BK41" s="297">
        <v>-0.48414187484999999</v>
      </c>
      <c r="BL41" s="297">
        <v>1.0525422204999999</v>
      </c>
      <c r="BM41" s="297">
        <v>0.33033746011999998</v>
      </c>
      <c r="BN41" s="297">
        <v>0.20614011836999999</v>
      </c>
      <c r="BO41" s="297">
        <v>0.44018249225</v>
      </c>
      <c r="BP41" s="297">
        <v>0.63999682314999995</v>
      </c>
      <c r="BQ41" s="297">
        <v>7.9768821540999998E-2</v>
      </c>
      <c r="BR41" s="297">
        <v>0.1142349904</v>
      </c>
      <c r="BS41" s="297">
        <v>0.47580678174000002</v>
      </c>
      <c r="BT41" s="297">
        <v>-1.1272211625999999</v>
      </c>
      <c r="BU41" s="297">
        <v>-0.39454002808999999</v>
      </c>
      <c r="BV41" s="297">
        <v>0.46246855527000003</v>
      </c>
    </row>
    <row r="42" spans="1:74" ht="11.15" customHeight="1" x14ac:dyDescent="0.25">
      <c r="A42" s="127" t="s">
        <v>302</v>
      </c>
      <c r="B42" s="135" t="s">
        <v>549</v>
      </c>
      <c r="C42" s="202">
        <v>-0.28630636752999999</v>
      </c>
      <c r="D42" s="202">
        <v>0.93009764291999997</v>
      </c>
      <c r="E42" s="202">
        <v>-0.24932456985000001</v>
      </c>
      <c r="F42" s="202">
        <v>0.36460953340000002</v>
      </c>
      <c r="G42" s="202">
        <v>0.36508374522999998</v>
      </c>
      <c r="H42" s="202">
        <v>0.93435713422</v>
      </c>
      <c r="I42" s="202">
        <v>2.5392917835</v>
      </c>
      <c r="J42" s="202">
        <v>1.3604862166</v>
      </c>
      <c r="K42" s="202">
        <v>1.7981119570999999</v>
      </c>
      <c r="L42" s="202">
        <v>-0.51597472924999999</v>
      </c>
      <c r="M42" s="202">
        <v>-0.41730104981999999</v>
      </c>
      <c r="N42" s="202">
        <v>0.32564997979999999</v>
      </c>
      <c r="O42" s="202">
        <v>-6.6927474962</v>
      </c>
      <c r="P42" s="202">
        <v>-4.2131262796</v>
      </c>
      <c r="Q42" s="202">
        <v>-8.6918938170000004</v>
      </c>
      <c r="R42" s="202">
        <v>-15.654284725</v>
      </c>
      <c r="S42" s="202">
        <v>-1.6197054546</v>
      </c>
      <c r="T42" s="202">
        <v>1.9110051731</v>
      </c>
      <c r="U42" s="202">
        <v>2.0979293261</v>
      </c>
      <c r="V42" s="202">
        <v>0.78279674136999999</v>
      </c>
      <c r="W42" s="202">
        <v>2.1624739686000001</v>
      </c>
      <c r="X42" s="202">
        <v>0.97023892714000004</v>
      </c>
      <c r="Y42" s="202">
        <v>9.1528285387999994E-2</v>
      </c>
      <c r="Z42" s="202">
        <v>1.037868486</v>
      </c>
      <c r="AA42" s="202">
        <v>-1.377990915</v>
      </c>
      <c r="AB42" s="202">
        <v>3.3608440518</v>
      </c>
      <c r="AC42" s="202">
        <v>1.6717036154</v>
      </c>
      <c r="AD42" s="202">
        <v>1.4829372293</v>
      </c>
      <c r="AE42" s="202">
        <v>0.93604042816999999</v>
      </c>
      <c r="AF42" s="202">
        <v>3.1509614619000001</v>
      </c>
      <c r="AG42" s="202">
        <v>1.2516000691</v>
      </c>
      <c r="AH42" s="202">
        <v>1.5845802306000001</v>
      </c>
      <c r="AI42" s="202">
        <v>2.3241815430999999</v>
      </c>
      <c r="AJ42" s="202">
        <v>-9.7671389186000004E-2</v>
      </c>
      <c r="AK42" s="202">
        <v>0.55607194469999999</v>
      </c>
      <c r="AL42" s="202">
        <v>2.5674705475000001</v>
      </c>
      <c r="AM42" s="202">
        <v>-1.1709401951</v>
      </c>
      <c r="AN42" s="202">
        <v>1.3056368328000001</v>
      </c>
      <c r="AO42" s="202">
        <v>-0.83826294881999996</v>
      </c>
      <c r="AP42" s="202">
        <v>-1.2632745780000001</v>
      </c>
      <c r="AQ42" s="202">
        <v>1.5300467358000001E-3</v>
      </c>
      <c r="AR42" s="202">
        <v>1.5492276616</v>
      </c>
      <c r="AS42" s="202">
        <v>-0.33771940419000002</v>
      </c>
      <c r="AT42" s="202">
        <v>-0.33566252270000002</v>
      </c>
      <c r="AU42" s="202">
        <v>-0.33841160118000002</v>
      </c>
      <c r="AV42" s="202">
        <v>-3.0099202692999998</v>
      </c>
      <c r="AW42" s="202">
        <v>-1.3303263463999999</v>
      </c>
      <c r="AX42" s="202">
        <v>0.52780860687999998</v>
      </c>
      <c r="AY42" s="202">
        <v>-2.6034995908999998</v>
      </c>
      <c r="AZ42" s="202">
        <v>0.38661416544999999</v>
      </c>
      <c r="BA42" s="202">
        <v>-0.57136760711000001</v>
      </c>
      <c r="BB42" s="202">
        <v>-0.88300593970999997</v>
      </c>
      <c r="BC42" s="202">
        <v>-0.31040159249999999</v>
      </c>
      <c r="BD42" s="202">
        <v>0.67629823182000004</v>
      </c>
      <c r="BE42" s="297">
        <v>0.97910360945999997</v>
      </c>
      <c r="BF42" s="297">
        <v>0.75454800508999997</v>
      </c>
      <c r="BG42" s="297">
        <v>1.2011524681000001</v>
      </c>
      <c r="BH42" s="297">
        <v>-0.65014417132000002</v>
      </c>
      <c r="BI42" s="297">
        <v>4.9351813484000001E-2</v>
      </c>
      <c r="BJ42" s="297">
        <v>1.7273985723</v>
      </c>
      <c r="BK42" s="297">
        <v>-1.0551593331</v>
      </c>
      <c r="BL42" s="297">
        <v>2.0242659182999998</v>
      </c>
      <c r="BM42" s="297">
        <v>0.39201611483999999</v>
      </c>
      <c r="BN42" s="297">
        <v>-8.3461155363E-2</v>
      </c>
      <c r="BO42" s="297">
        <v>-1.4161975515E-2</v>
      </c>
      <c r="BP42" s="297">
        <v>1.0001483697</v>
      </c>
      <c r="BQ42" s="297">
        <v>0.23089456013000001</v>
      </c>
      <c r="BR42" s="297">
        <v>0.12484243176</v>
      </c>
      <c r="BS42" s="297">
        <v>0.68564329495999998</v>
      </c>
      <c r="BT42" s="297">
        <v>-1.2124514381</v>
      </c>
      <c r="BU42" s="297">
        <v>-0.44219521791999999</v>
      </c>
      <c r="BV42" s="297">
        <v>1.2621648884000001</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97"/>
      <c r="BF43" s="297"/>
      <c r="BG43" s="297"/>
      <c r="BH43" s="297"/>
      <c r="BI43" s="297"/>
      <c r="BJ43" s="297"/>
      <c r="BK43" s="297"/>
      <c r="BL43" s="297"/>
      <c r="BM43" s="297"/>
      <c r="BN43" s="297"/>
      <c r="BO43" s="297"/>
      <c r="BP43" s="297"/>
      <c r="BQ43" s="297"/>
      <c r="BR43" s="297"/>
      <c r="BS43" s="297"/>
      <c r="BT43" s="297"/>
      <c r="BU43" s="297"/>
      <c r="BV43" s="297"/>
    </row>
    <row r="44" spans="1:74" ht="11.15" customHeight="1" x14ac:dyDescent="0.25">
      <c r="B44" s="46" t="s">
        <v>1031</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545</v>
      </c>
      <c r="B45" s="135" t="s">
        <v>296</v>
      </c>
      <c r="C45" s="207">
        <v>1265.0133530000001</v>
      </c>
      <c r="D45" s="207">
        <v>1248.3144789999999</v>
      </c>
      <c r="E45" s="207">
        <v>1245.21002</v>
      </c>
      <c r="F45" s="207">
        <v>1263.632298</v>
      </c>
      <c r="G45" s="207">
        <v>1307.123977</v>
      </c>
      <c r="H45" s="207">
        <v>1304.1664989999999</v>
      </c>
      <c r="I45" s="207">
        <v>1309.074613</v>
      </c>
      <c r="J45" s="207">
        <v>1300.684616</v>
      </c>
      <c r="K45" s="207">
        <v>1298.386778</v>
      </c>
      <c r="L45" s="207">
        <v>1285.568743</v>
      </c>
      <c r="M45" s="207">
        <v>1283.237734</v>
      </c>
      <c r="N45" s="207">
        <v>1281.879621</v>
      </c>
      <c r="O45" s="207">
        <v>1299.8931849999999</v>
      </c>
      <c r="P45" s="207">
        <v>1282.712679</v>
      </c>
      <c r="Q45" s="207">
        <v>1326.7220090000001</v>
      </c>
      <c r="R45" s="207">
        <v>1403.5993410000001</v>
      </c>
      <c r="S45" s="207">
        <v>1432.23847</v>
      </c>
      <c r="T45" s="207">
        <v>1457.703137</v>
      </c>
      <c r="U45" s="207">
        <v>1453.987995</v>
      </c>
      <c r="V45" s="207">
        <v>1437.578019</v>
      </c>
      <c r="W45" s="207">
        <v>1423.1812500000001</v>
      </c>
      <c r="X45" s="207">
        <v>1386.329254</v>
      </c>
      <c r="Y45" s="207">
        <v>1388.7240099999999</v>
      </c>
      <c r="Z45" s="207">
        <v>1343.3477109999999</v>
      </c>
      <c r="AA45" s="207">
        <v>1337.1033399999999</v>
      </c>
      <c r="AB45" s="207">
        <v>1303.06792</v>
      </c>
      <c r="AC45" s="207">
        <v>1310.94721</v>
      </c>
      <c r="AD45" s="207">
        <v>1298.811995</v>
      </c>
      <c r="AE45" s="207">
        <v>1303.867405</v>
      </c>
      <c r="AF45" s="207">
        <v>1281.363983</v>
      </c>
      <c r="AG45" s="207">
        <v>1278.1167359999999</v>
      </c>
      <c r="AH45" s="207">
        <v>1250.2037230000001</v>
      </c>
      <c r="AI45" s="207">
        <v>1250.9396790000001</v>
      </c>
      <c r="AJ45" s="207">
        <v>1252.9669180000001</v>
      </c>
      <c r="AK45" s="207">
        <v>1233.747879</v>
      </c>
      <c r="AL45" s="207">
        <v>1198.6124299999999</v>
      </c>
      <c r="AM45" s="207">
        <v>1189.9870060000001</v>
      </c>
      <c r="AN45" s="207">
        <v>1165.4500370000001</v>
      </c>
      <c r="AO45" s="207">
        <v>1153.6286359999999</v>
      </c>
      <c r="AP45" s="207">
        <v>1153.4994770000001</v>
      </c>
      <c r="AQ45" s="207">
        <v>1172.450118</v>
      </c>
      <c r="AR45" s="207">
        <v>1179.6685890000001</v>
      </c>
      <c r="AS45" s="207">
        <v>1215.4325180000001</v>
      </c>
      <c r="AT45" s="207">
        <v>1212.387624</v>
      </c>
      <c r="AU45" s="207">
        <v>1215.0645219999999</v>
      </c>
      <c r="AV45" s="207">
        <v>1230.700945</v>
      </c>
      <c r="AW45" s="207">
        <v>1226.0657679999999</v>
      </c>
      <c r="AX45" s="207">
        <v>1221.6351320000001</v>
      </c>
      <c r="AY45" s="207">
        <v>1254.576802</v>
      </c>
      <c r="AZ45" s="207">
        <v>1266.747167</v>
      </c>
      <c r="BA45" s="207">
        <v>1230.791072</v>
      </c>
      <c r="BB45" s="207">
        <v>1245.4618399999999</v>
      </c>
      <c r="BC45" s="207">
        <v>1254.6537432</v>
      </c>
      <c r="BD45" s="207">
        <v>1259.3429157999999</v>
      </c>
      <c r="BE45" s="246">
        <v>1271.779</v>
      </c>
      <c r="BF45" s="246">
        <v>1277.828</v>
      </c>
      <c r="BG45" s="246">
        <v>1280.45</v>
      </c>
      <c r="BH45" s="246">
        <v>1268.598</v>
      </c>
      <c r="BI45" s="246">
        <v>1260.634</v>
      </c>
      <c r="BJ45" s="246">
        <v>1244.5419999999999</v>
      </c>
      <c r="BK45" s="246">
        <v>1255.472</v>
      </c>
      <c r="BL45" s="246">
        <v>1241.4770000000001</v>
      </c>
      <c r="BM45" s="246">
        <v>1244.2170000000001</v>
      </c>
      <c r="BN45" s="246">
        <v>1255.6690000000001</v>
      </c>
      <c r="BO45" s="246">
        <v>1275.6859999999999</v>
      </c>
      <c r="BP45" s="246">
        <v>1273.357</v>
      </c>
      <c r="BQ45" s="246">
        <v>1269.787</v>
      </c>
      <c r="BR45" s="246">
        <v>1271.07</v>
      </c>
      <c r="BS45" s="246">
        <v>1271.229</v>
      </c>
      <c r="BT45" s="246">
        <v>1257.752</v>
      </c>
      <c r="BU45" s="246">
        <v>1253.8209999999999</v>
      </c>
      <c r="BV45" s="246">
        <v>1235.5540000000001</v>
      </c>
    </row>
    <row r="46" spans="1:74" ht="11.15" customHeight="1" x14ac:dyDescent="0.25">
      <c r="A46" s="127" t="s">
        <v>298</v>
      </c>
      <c r="B46" s="206" t="s">
        <v>297</v>
      </c>
      <c r="C46" s="205">
        <v>2866.286353</v>
      </c>
      <c r="D46" s="205">
        <v>2862.6614789999999</v>
      </c>
      <c r="E46" s="205">
        <v>2859.2160199999998</v>
      </c>
      <c r="F46" s="205">
        <v>2863.8972979999999</v>
      </c>
      <c r="G46" s="205">
        <v>2910.2919769999999</v>
      </c>
      <c r="H46" s="205">
        <v>2917.4844990000001</v>
      </c>
      <c r="I46" s="205">
        <v>2938.113613</v>
      </c>
      <c r="J46" s="205">
        <v>2963.9106160000001</v>
      </c>
      <c r="K46" s="205">
        <v>2927.1487780000002</v>
      </c>
      <c r="L46" s="205">
        <v>2876.687743</v>
      </c>
      <c r="M46" s="205">
        <v>2884.7067339999999</v>
      </c>
      <c r="N46" s="205">
        <v>2875.9826210000001</v>
      </c>
      <c r="O46" s="205">
        <v>2900.8501849999998</v>
      </c>
      <c r="P46" s="205">
        <v>2875.0346789999999</v>
      </c>
      <c r="Q46" s="205">
        <v>2971.2970089999999</v>
      </c>
      <c r="R46" s="205">
        <v>3119.2063410000001</v>
      </c>
      <c r="S46" s="205">
        <v>3206.0884700000001</v>
      </c>
      <c r="T46" s="205">
        <v>3206.8581370000002</v>
      </c>
      <c r="U46" s="205">
        <v>3211.628995</v>
      </c>
      <c r="V46" s="205">
        <v>3208.598019</v>
      </c>
      <c r="W46" s="205">
        <v>3171.3612499999999</v>
      </c>
      <c r="X46" s="205">
        <v>3119.156254</v>
      </c>
      <c r="Y46" s="205">
        <v>3100.5440100000001</v>
      </c>
      <c r="Z46" s="205">
        <v>3027.5907109999998</v>
      </c>
      <c r="AA46" s="205">
        <v>3037.1433400000001</v>
      </c>
      <c r="AB46" s="205">
        <v>2968.1229199999998</v>
      </c>
      <c r="AC46" s="205">
        <v>2915.5492100000001</v>
      </c>
      <c r="AD46" s="205">
        <v>2911.5769949999999</v>
      </c>
      <c r="AE46" s="205">
        <v>2931.3084050000002</v>
      </c>
      <c r="AF46" s="205">
        <v>2873.1529829999999</v>
      </c>
      <c r="AG46" s="205">
        <v>2843.960736</v>
      </c>
      <c r="AH46" s="205">
        <v>2811.986723</v>
      </c>
      <c r="AI46" s="205">
        <v>2759.2096790000001</v>
      </c>
      <c r="AJ46" s="205">
        <v>2752.5639179999998</v>
      </c>
      <c r="AK46" s="205">
        <v>2731.2608789999999</v>
      </c>
      <c r="AL46" s="205">
        <v>2640.1554299999998</v>
      </c>
      <c r="AM46" s="205">
        <v>2645.2170059999999</v>
      </c>
      <c r="AN46" s="205">
        <v>2617.7120369999998</v>
      </c>
      <c r="AO46" s="205">
        <v>2603.6386360000001</v>
      </c>
      <c r="AP46" s="205">
        <v>2654.6264769999998</v>
      </c>
      <c r="AQ46" s="205">
        <v>2666.7791179999999</v>
      </c>
      <c r="AR46" s="205">
        <v>2655.8295889999999</v>
      </c>
      <c r="AS46" s="205">
        <v>2710.1825180000001</v>
      </c>
      <c r="AT46" s="205">
        <v>2709.5676239999998</v>
      </c>
      <c r="AU46" s="205">
        <v>2735.184522</v>
      </c>
      <c r="AV46" s="205">
        <v>2767.3519449999999</v>
      </c>
      <c r="AW46" s="205">
        <v>2774.8577679999999</v>
      </c>
      <c r="AX46" s="205">
        <v>2766.100132</v>
      </c>
      <c r="AY46" s="205">
        <v>2819.4978019999999</v>
      </c>
      <c r="AZ46" s="205">
        <v>2824.2582599000002</v>
      </c>
      <c r="BA46" s="205">
        <v>2805.5110841000001</v>
      </c>
      <c r="BB46" s="205">
        <v>2826.2581721000001</v>
      </c>
      <c r="BC46" s="205">
        <v>2838.7243391000002</v>
      </c>
      <c r="BD46" s="205">
        <v>2837.6882538</v>
      </c>
      <c r="BE46" s="249">
        <v>2836.5569389000002</v>
      </c>
      <c r="BF46" s="249">
        <v>2832.2216017000001</v>
      </c>
      <c r="BG46" s="249">
        <v>2821.5467171999999</v>
      </c>
      <c r="BH46" s="249">
        <v>2820.0027475000002</v>
      </c>
      <c r="BI46" s="249">
        <v>2814.1008394999999</v>
      </c>
      <c r="BJ46" s="249">
        <v>2786.0461785000002</v>
      </c>
      <c r="BK46" s="249">
        <v>2803.7477196999998</v>
      </c>
      <c r="BL46" s="249">
        <v>2775.5677325000001</v>
      </c>
      <c r="BM46" s="249">
        <v>2773.6556942000002</v>
      </c>
      <c r="BN46" s="249">
        <v>2782.3437324000001</v>
      </c>
      <c r="BO46" s="249">
        <v>2796.4284109</v>
      </c>
      <c r="BP46" s="249">
        <v>2785.6238644999999</v>
      </c>
      <c r="BQ46" s="249">
        <v>2780.9389666000002</v>
      </c>
      <c r="BR46" s="249">
        <v>2780.6101358999999</v>
      </c>
      <c r="BS46" s="249">
        <v>2774.3150405000001</v>
      </c>
      <c r="BT46" s="249">
        <v>2776.9571790999998</v>
      </c>
      <c r="BU46" s="249">
        <v>2778.3868348000001</v>
      </c>
      <c r="BV46" s="249">
        <v>2753.5962484000001</v>
      </c>
    </row>
    <row r="47" spans="1:74" s="325" customFormat="1" ht="12" customHeight="1" x14ac:dyDescent="0.25">
      <c r="A47" s="324"/>
      <c r="B47" s="646" t="s">
        <v>779</v>
      </c>
      <c r="C47" s="646"/>
      <c r="D47" s="646"/>
      <c r="E47" s="646"/>
      <c r="F47" s="646"/>
      <c r="G47" s="646"/>
      <c r="H47" s="646"/>
      <c r="I47" s="646"/>
      <c r="J47" s="646"/>
      <c r="K47" s="646"/>
      <c r="L47" s="646"/>
      <c r="M47" s="646"/>
      <c r="N47" s="646"/>
      <c r="O47" s="646"/>
      <c r="P47" s="646"/>
      <c r="Q47" s="608"/>
      <c r="AY47" s="400"/>
      <c r="AZ47" s="400"/>
      <c r="BA47" s="400"/>
      <c r="BB47" s="400"/>
      <c r="BC47" s="400"/>
      <c r="BD47" s="485"/>
      <c r="BE47" s="485"/>
      <c r="BF47" s="485"/>
      <c r="BG47" s="400"/>
      <c r="BH47" s="400"/>
      <c r="BI47" s="400"/>
      <c r="BJ47" s="400"/>
    </row>
    <row r="48" spans="1:74" s="325" customFormat="1" ht="12" customHeight="1" x14ac:dyDescent="0.25">
      <c r="A48" s="324"/>
      <c r="B48" s="651" t="s">
        <v>1043</v>
      </c>
      <c r="C48" s="608"/>
      <c r="D48" s="608"/>
      <c r="E48" s="608"/>
      <c r="F48" s="608"/>
      <c r="G48" s="608"/>
      <c r="H48" s="608"/>
      <c r="I48" s="608"/>
      <c r="J48" s="608"/>
      <c r="K48" s="608"/>
      <c r="L48" s="608"/>
      <c r="M48" s="608"/>
      <c r="N48" s="608"/>
      <c r="O48" s="608"/>
      <c r="P48" s="608"/>
      <c r="Q48" s="608"/>
      <c r="AY48" s="400"/>
      <c r="AZ48" s="400"/>
      <c r="BA48" s="400"/>
      <c r="BB48" s="400"/>
      <c r="BC48" s="400"/>
      <c r="BD48" s="485"/>
      <c r="BE48" s="485"/>
      <c r="BF48" s="485"/>
      <c r="BG48" s="400"/>
      <c r="BH48" s="400"/>
      <c r="BI48" s="400"/>
      <c r="BJ48" s="400"/>
    </row>
    <row r="49" spans="1:74" s="325" customFormat="1" ht="12" customHeight="1" x14ac:dyDescent="0.25">
      <c r="A49" s="324"/>
      <c r="B49" s="646" t="s">
        <v>1044</v>
      </c>
      <c r="C49" s="614"/>
      <c r="D49" s="614"/>
      <c r="E49" s="614"/>
      <c r="F49" s="614"/>
      <c r="G49" s="614"/>
      <c r="H49" s="614"/>
      <c r="I49" s="614"/>
      <c r="J49" s="614"/>
      <c r="K49" s="614"/>
      <c r="L49" s="614"/>
      <c r="M49" s="614"/>
      <c r="N49" s="614"/>
      <c r="O49" s="614"/>
      <c r="P49" s="614"/>
      <c r="Q49" s="608"/>
      <c r="AY49" s="400"/>
      <c r="AZ49" s="400"/>
      <c r="BA49" s="400"/>
      <c r="BB49" s="400"/>
      <c r="BC49" s="400"/>
      <c r="BD49" s="485"/>
      <c r="BE49" s="485"/>
      <c r="BF49" s="485"/>
      <c r="BG49" s="400"/>
      <c r="BH49" s="400"/>
      <c r="BI49" s="400"/>
      <c r="BJ49" s="400"/>
    </row>
    <row r="50" spans="1:74" s="325" customFormat="1" ht="12" customHeight="1" x14ac:dyDescent="0.25">
      <c r="A50" s="324"/>
      <c r="B50" s="652" t="s">
        <v>1045</v>
      </c>
      <c r="C50" s="652"/>
      <c r="D50" s="652"/>
      <c r="E50" s="652"/>
      <c r="F50" s="652"/>
      <c r="G50" s="652"/>
      <c r="H50" s="652"/>
      <c r="I50" s="652"/>
      <c r="J50" s="652"/>
      <c r="K50" s="652"/>
      <c r="L50" s="652"/>
      <c r="M50" s="652"/>
      <c r="N50" s="652"/>
      <c r="O50" s="652"/>
      <c r="P50" s="652"/>
      <c r="Q50" s="652"/>
      <c r="AY50" s="400"/>
      <c r="AZ50" s="400"/>
      <c r="BA50" s="400"/>
      <c r="BB50" s="400"/>
      <c r="BC50" s="400"/>
      <c r="BD50" s="485"/>
      <c r="BE50" s="485"/>
      <c r="BF50" s="485"/>
      <c r="BG50" s="400"/>
      <c r="BH50" s="400"/>
      <c r="BI50" s="400"/>
      <c r="BJ50" s="400"/>
    </row>
    <row r="51" spans="1:74" s="325" customFormat="1" ht="12" customHeight="1" x14ac:dyDescent="0.25">
      <c r="A51" s="324"/>
      <c r="B51" s="645" t="s">
        <v>790</v>
      </c>
      <c r="C51" s="630"/>
      <c r="D51" s="630"/>
      <c r="E51" s="630"/>
      <c r="F51" s="630"/>
      <c r="G51" s="630"/>
      <c r="H51" s="630"/>
      <c r="I51" s="630"/>
      <c r="J51" s="630"/>
      <c r="K51" s="630"/>
      <c r="L51" s="630"/>
      <c r="M51" s="630"/>
      <c r="N51" s="630"/>
      <c r="O51" s="630"/>
      <c r="P51" s="630"/>
      <c r="Q51" s="630"/>
      <c r="R51" s="120"/>
      <c r="AY51" s="400"/>
      <c r="AZ51" s="400"/>
      <c r="BA51" s="400"/>
      <c r="BB51" s="400"/>
      <c r="BC51" s="400"/>
      <c r="BD51" s="485"/>
      <c r="BE51" s="485"/>
      <c r="BF51" s="485"/>
      <c r="BG51" s="400"/>
      <c r="BH51" s="400"/>
      <c r="BI51" s="400"/>
      <c r="BJ51" s="400"/>
    </row>
    <row r="52" spans="1:74" s="325" customFormat="1" ht="12" customHeight="1" x14ac:dyDescent="0.2">
      <c r="A52" s="324"/>
      <c r="B52" s="646" t="s">
        <v>628</v>
      </c>
      <c r="C52" s="614"/>
      <c r="D52" s="614"/>
      <c r="E52" s="614"/>
      <c r="F52" s="614"/>
      <c r="G52" s="614"/>
      <c r="H52" s="614"/>
      <c r="I52" s="614"/>
      <c r="J52" s="614"/>
      <c r="K52" s="614"/>
      <c r="L52" s="614"/>
      <c r="M52" s="614"/>
      <c r="N52" s="614"/>
      <c r="O52" s="614"/>
      <c r="P52" s="614"/>
      <c r="Q52" s="608"/>
      <c r="R52" s="120"/>
      <c r="AY52" s="400"/>
      <c r="AZ52" s="400"/>
      <c r="BA52" s="400"/>
      <c r="BB52" s="400"/>
      <c r="BC52" s="400"/>
      <c r="BD52" s="485"/>
      <c r="BE52" s="485"/>
      <c r="BF52" s="485"/>
      <c r="BG52" s="400"/>
      <c r="BH52" s="400"/>
      <c r="BI52" s="400"/>
      <c r="BJ52" s="400"/>
    </row>
    <row r="53" spans="1:74" s="325" customFormat="1" ht="12" customHeight="1" x14ac:dyDescent="0.2">
      <c r="A53" s="324"/>
      <c r="B53" s="646" t="s">
        <v>1254</v>
      </c>
      <c r="C53" s="608"/>
      <c r="D53" s="608"/>
      <c r="E53" s="608"/>
      <c r="F53" s="608"/>
      <c r="G53" s="608"/>
      <c r="H53" s="608"/>
      <c r="I53" s="608"/>
      <c r="J53" s="608"/>
      <c r="K53" s="608"/>
      <c r="L53" s="608"/>
      <c r="M53" s="608"/>
      <c r="N53" s="608"/>
      <c r="O53" s="608"/>
      <c r="P53" s="608"/>
      <c r="Q53" s="608"/>
      <c r="R53" s="120"/>
      <c r="AY53" s="400"/>
      <c r="AZ53" s="400"/>
      <c r="BA53" s="400"/>
      <c r="BB53" s="400"/>
      <c r="BC53" s="400"/>
      <c r="BD53" s="485"/>
      <c r="BE53" s="485"/>
      <c r="BF53" s="485"/>
      <c r="BG53" s="400"/>
      <c r="BH53" s="400"/>
      <c r="BI53" s="400"/>
      <c r="BJ53" s="400"/>
    </row>
    <row r="54" spans="1:74" s="325" customFormat="1" ht="12" customHeight="1" x14ac:dyDescent="0.2">
      <c r="A54" s="324"/>
      <c r="B54" s="646" t="s">
        <v>1253</v>
      </c>
      <c r="C54" s="608"/>
      <c r="D54" s="608"/>
      <c r="E54" s="608"/>
      <c r="F54" s="608"/>
      <c r="G54" s="608"/>
      <c r="H54" s="608"/>
      <c r="I54" s="608"/>
      <c r="J54" s="608"/>
      <c r="K54" s="608"/>
      <c r="L54" s="608"/>
      <c r="M54" s="608"/>
      <c r="N54" s="608"/>
      <c r="O54" s="608"/>
      <c r="P54" s="608"/>
      <c r="Q54" s="608"/>
      <c r="R54" s="120"/>
      <c r="AY54" s="400"/>
      <c r="AZ54" s="400"/>
      <c r="BA54" s="400"/>
      <c r="BB54" s="400"/>
      <c r="BC54" s="400"/>
      <c r="BD54" s="485"/>
      <c r="BE54" s="485"/>
      <c r="BF54" s="485"/>
      <c r="BG54" s="400"/>
      <c r="BH54" s="400"/>
      <c r="BI54" s="400"/>
      <c r="BJ54" s="400"/>
    </row>
    <row r="55" spans="1:74" s="325" customFormat="1" ht="12" customHeight="1" x14ac:dyDescent="0.25">
      <c r="A55" s="324"/>
      <c r="B55" s="652" t="s">
        <v>1255</v>
      </c>
      <c r="C55" s="652"/>
      <c r="D55" s="652"/>
      <c r="E55" s="652"/>
      <c r="F55" s="652"/>
      <c r="G55" s="652"/>
      <c r="H55" s="652"/>
      <c r="I55" s="652"/>
      <c r="J55" s="652"/>
      <c r="K55" s="652"/>
      <c r="L55" s="652"/>
      <c r="M55" s="652"/>
      <c r="N55" s="652"/>
      <c r="O55" s="652"/>
      <c r="P55" s="652"/>
      <c r="Q55" s="652"/>
      <c r="R55" s="652"/>
      <c r="AY55" s="400"/>
      <c r="AZ55" s="400"/>
      <c r="BA55" s="400"/>
      <c r="BB55" s="400"/>
      <c r="BC55" s="400"/>
      <c r="BD55" s="485"/>
      <c r="BE55" s="485"/>
      <c r="BF55" s="485"/>
      <c r="BG55" s="400"/>
      <c r="BH55" s="400"/>
      <c r="BI55" s="400"/>
      <c r="BJ55" s="400"/>
    </row>
    <row r="56" spans="1:74" s="325" customFormat="1" ht="12" customHeight="1" x14ac:dyDescent="0.25">
      <c r="A56" s="324"/>
      <c r="B56" s="652" t="s">
        <v>1260</v>
      </c>
      <c r="C56" s="652"/>
      <c r="D56" s="652"/>
      <c r="E56" s="652"/>
      <c r="F56" s="652"/>
      <c r="G56" s="652"/>
      <c r="H56" s="652"/>
      <c r="I56" s="652"/>
      <c r="J56" s="652"/>
      <c r="K56" s="652"/>
      <c r="L56" s="652"/>
      <c r="M56" s="652"/>
      <c r="N56" s="652"/>
      <c r="O56" s="652"/>
      <c r="P56" s="652"/>
      <c r="Q56" s="652"/>
      <c r="R56" s="559"/>
      <c r="AY56" s="400"/>
      <c r="AZ56" s="400"/>
      <c r="BA56" s="400"/>
      <c r="BB56" s="400"/>
      <c r="BC56" s="400"/>
      <c r="BD56" s="485"/>
      <c r="BE56" s="485"/>
      <c r="BF56" s="485"/>
      <c r="BG56" s="400"/>
      <c r="BH56" s="400"/>
      <c r="BI56" s="400"/>
      <c r="BJ56" s="400"/>
    </row>
    <row r="57" spans="1:74" s="325" customFormat="1" ht="12" customHeight="1" x14ac:dyDescent="0.25">
      <c r="A57" s="324"/>
      <c r="B57" s="653" t="str">
        <f>"Notes: "&amp;"EIA completed modeling and analysis for this report on " &amp;Dates!D2&amp;"."</f>
        <v>Notes: EIA completed modeling and analysis for this report on Tuesday July 6, 2023.</v>
      </c>
      <c r="C57" s="621"/>
      <c r="D57" s="621"/>
      <c r="E57" s="621"/>
      <c r="F57" s="621"/>
      <c r="G57" s="621"/>
      <c r="H57" s="621"/>
      <c r="I57" s="621"/>
      <c r="J57" s="621"/>
      <c r="K57" s="621"/>
      <c r="L57" s="621"/>
      <c r="M57" s="621"/>
      <c r="N57" s="621"/>
      <c r="O57" s="621"/>
      <c r="P57" s="621"/>
      <c r="Q57" s="621"/>
      <c r="AY57" s="400"/>
      <c r="AZ57" s="400"/>
      <c r="BA57" s="400"/>
      <c r="BB57" s="400"/>
      <c r="BC57" s="400"/>
      <c r="BD57" s="485"/>
      <c r="BE57" s="485"/>
      <c r="BF57" s="485"/>
      <c r="BG57" s="400"/>
      <c r="BH57" s="400"/>
      <c r="BI57" s="400"/>
      <c r="BJ57" s="400"/>
    </row>
    <row r="58" spans="1:74" s="325" customFormat="1" ht="12" customHeight="1" x14ac:dyDescent="0.25">
      <c r="A58" s="324"/>
      <c r="B58" s="649" t="s">
        <v>338</v>
      </c>
      <c r="C58" s="614"/>
      <c r="D58" s="614"/>
      <c r="E58" s="614"/>
      <c r="F58" s="614"/>
      <c r="G58" s="614"/>
      <c r="H58" s="614"/>
      <c r="I58" s="614"/>
      <c r="J58" s="614"/>
      <c r="K58" s="614"/>
      <c r="L58" s="614"/>
      <c r="M58" s="614"/>
      <c r="N58" s="614"/>
      <c r="O58" s="614"/>
      <c r="P58" s="614"/>
      <c r="Q58" s="608"/>
      <c r="AY58" s="400"/>
      <c r="AZ58" s="400"/>
      <c r="BA58" s="400"/>
      <c r="BB58" s="400"/>
      <c r="BC58" s="400"/>
      <c r="BD58" s="485"/>
      <c r="BE58" s="485"/>
      <c r="BF58" s="485"/>
      <c r="BG58" s="400"/>
      <c r="BH58" s="400"/>
      <c r="BI58" s="400"/>
      <c r="BJ58" s="400"/>
    </row>
    <row r="59" spans="1:74" s="325" customFormat="1" ht="12" customHeight="1" x14ac:dyDescent="0.25">
      <c r="A59" s="324"/>
      <c r="B59" s="648" t="s">
        <v>829</v>
      </c>
      <c r="C59" s="608"/>
      <c r="D59" s="608"/>
      <c r="E59" s="608"/>
      <c r="F59" s="608"/>
      <c r="G59" s="608"/>
      <c r="H59" s="608"/>
      <c r="I59" s="608"/>
      <c r="J59" s="608"/>
      <c r="K59" s="608"/>
      <c r="L59" s="608"/>
      <c r="M59" s="608"/>
      <c r="N59" s="608"/>
      <c r="O59" s="608"/>
      <c r="P59" s="608"/>
      <c r="Q59" s="608"/>
      <c r="AY59" s="400"/>
      <c r="AZ59" s="400"/>
      <c r="BA59" s="400"/>
      <c r="BB59" s="400"/>
      <c r="BC59" s="400"/>
      <c r="BD59" s="485"/>
      <c r="BE59" s="485"/>
      <c r="BF59" s="485"/>
      <c r="BG59" s="400"/>
      <c r="BH59" s="400"/>
      <c r="BI59" s="400"/>
      <c r="BJ59" s="400"/>
    </row>
    <row r="60" spans="1:74" s="326" customFormat="1" ht="12" customHeight="1" x14ac:dyDescent="0.25">
      <c r="A60" s="322"/>
      <c r="B60" s="649" t="s">
        <v>813</v>
      </c>
      <c r="C60" s="650"/>
      <c r="D60" s="650"/>
      <c r="E60" s="650"/>
      <c r="F60" s="650"/>
      <c r="G60" s="650"/>
      <c r="H60" s="650"/>
      <c r="I60" s="650"/>
      <c r="J60" s="650"/>
      <c r="K60" s="650"/>
      <c r="L60" s="650"/>
      <c r="M60" s="650"/>
      <c r="N60" s="650"/>
      <c r="O60" s="650"/>
      <c r="P60" s="650"/>
      <c r="Q60" s="608"/>
      <c r="R60" s="325"/>
      <c r="AY60" s="399"/>
      <c r="AZ60" s="399"/>
      <c r="BA60" s="399"/>
      <c r="BB60" s="399"/>
      <c r="BC60" s="399"/>
      <c r="BD60" s="484"/>
      <c r="BE60" s="484"/>
      <c r="BF60" s="484"/>
      <c r="BG60" s="399"/>
      <c r="BH60" s="399"/>
      <c r="BI60" s="399"/>
      <c r="BJ60" s="399"/>
    </row>
    <row r="61" spans="1:74" ht="12" customHeight="1" x14ac:dyDescent="0.25">
      <c r="B61" s="638" t="s">
        <v>1282</v>
      </c>
      <c r="C61" s="608"/>
      <c r="D61" s="608"/>
      <c r="E61" s="608"/>
      <c r="F61" s="608"/>
      <c r="G61" s="608"/>
      <c r="H61" s="608"/>
      <c r="I61" s="608"/>
      <c r="J61" s="608"/>
      <c r="K61" s="608"/>
      <c r="L61" s="608"/>
      <c r="M61" s="608"/>
      <c r="N61" s="608"/>
      <c r="O61" s="608"/>
      <c r="P61" s="608"/>
      <c r="Q61" s="608"/>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2"/>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1.54296875" style="127" customWidth="1"/>
    <col min="2" max="2" width="35.179687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3.4" customHeight="1" x14ac:dyDescent="0.3">
      <c r="A1" s="633" t="s">
        <v>774</v>
      </c>
      <c r="B1" s="647" t="s">
        <v>1265</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ht="12.5" x14ac:dyDescent="0.25">
      <c r="A2" s="634"/>
      <c r="B2" s="402" t="str">
        <f>"U.S. Energy Information Administration  |  Short-Term Energy Outlook  - "&amp;Dates!D1</f>
        <v>U.S. Energy Information Administration  |  Short-Term Energy Outlook  - July 2023</v>
      </c>
      <c r="C2" s="403"/>
      <c r="D2" s="403"/>
      <c r="E2" s="403"/>
      <c r="F2" s="403"/>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403"/>
      <c r="AL2" s="403"/>
    </row>
    <row r="3" spans="1:74" s="9" customFormat="1" ht="13" x14ac:dyDescent="0.3">
      <c r="A3" s="596" t="s">
        <v>1325</v>
      </c>
      <c r="B3" s="579"/>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BG5" s="479"/>
      <c r="BK5" s="299"/>
      <c r="BL5" s="299"/>
      <c r="BM5" s="299"/>
      <c r="BN5" s="299"/>
      <c r="BO5" s="299"/>
      <c r="BP5" s="299"/>
      <c r="BQ5" s="299"/>
      <c r="BR5" s="299"/>
      <c r="BS5" s="299"/>
      <c r="BT5" s="299"/>
      <c r="BU5" s="299"/>
      <c r="BV5" s="299"/>
    </row>
    <row r="6" spans="1:74" ht="11.15" customHeight="1" x14ac:dyDescent="0.25">
      <c r="A6" s="127" t="s">
        <v>350</v>
      </c>
      <c r="B6" s="134" t="s">
        <v>363</v>
      </c>
      <c r="C6" s="202">
        <v>26.092683077</v>
      </c>
      <c r="D6" s="202">
        <v>26.048767543</v>
      </c>
      <c r="E6" s="202">
        <v>26.377226465</v>
      </c>
      <c r="F6" s="202">
        <v>26.765256733000001</v>
      </c>
      <c r="G6" s="202">
        <v>26.637403658</v>
      </c>
      <c r="H6" s="202">
        <v>26.838203400000001</v>
      </c>
      <c r="I6" s="202">
        <v>26.412648077</v>
      </c>
      <c r="J6" s="202">
        <v>27.114445819</v>
      </c>
      <c r="K6" s="202">
        <v>27.171867732999999</v>
      </c>
      <c r="L6" s="202">
        <v>27.455182754999999</v>
      </c>
      <c r="M6" s="202">
        <v>28.027866733</v>
      </c>
      <c r="N6" s="202">
        <v>28.195304594</v>
      </c>
      <c r="O6" s="202">
        <v>28.131435319000001</v>
      </c>
      <c r="P6" s="202">
        <v>27.863835797</v>
      </c>
      <c r="Q6" s="202">
        <v>27.896680157999999</v>
      </c>
      <c r="R6" s="202">
        <v>25.440802232999999</v>
      </c>
      <c r="S6" s="202">
        <v>22.868959415999999</v>
      </c>
      <c r="T6" s="202">
        <v>24.527828567</v>
      </c>
      <c r="U6" s="202">
        <v>25.363570835000001</v>
      </c>
      <c r="V6" s="202">
        <v>24.826841319</v>
      </c>
      <c r="W6" s="202">
        <v>25.285187567000001</v>
      </c>
      <c r="X6" s="202">
        <v>25.070339964999999</v>
      </c>
      <c r="Y6" s="202">
        <v>26.218995199999998</v>
      </c>
      <c r="Z6" s="202">
        <v>26.040900513</v>
      </c>
      <c r="AA6" s="202">
        <v>26.128149303000001</v>
      </c>
      <c r="AB6" s="202">
        <v>23.516606829000001</v>
      </c>
      <c r="AC6" s="202">
        <v>26.197773077000001</v>
      </c>
      <c r="AD6" s="202">
        <v>26.2008081</v>
      </c>
      <c r="AE6" s="202">
        <v>26.54226869</v>
      </c>
      <c r="AF6" s="202">
        <v>26.678379567</v>
      </c>
      <c r="AG6" s="202">
        <v>26.772084626000002</v>
      </c>
      <c r="AH6" s="202">
        <v>26.505537403000002</v>
      </c>
      <c r="AI6" s="202">
        <v>25.955570412</v>
      </c>
      <c r="AJ6" s="202">
        <v>27.339164112999999</v>
      </c>
      <c r="AK6" s="202">
        <v>27.756088644999998</v>
      </c>
      <c r="AL6" s="202">
        <v>27.455248221000002</v>
      </c>
      <c r="AM6" s="202">
        <v>26.644160916000001</v>
      </c>
      <c r="AN6" s="202">
        <v>26.715999381</v>
      </c>
      <c r="AO6" s="202">
        <v>27.647668485000001</v>
      </c>
      <c r="AP6" s="202">
        <v>27.444296997999999</v>
      </c>
      <c r="AQ6" s="202">
        <v>27.345999865</v>
      </c>
      <c r="AR6" s="202">
        <v>27.790048952999999</v>
      </c>
      <c r="AS6" s="202">
        <v>28.141089801</v>
      </c>
      <c r="AT6" s="202">
        <v>28.072264580999999</v>
      </c>
      <c r="AU6" s="202">
        <v>28.455711522000001</v>
      </c>
      <c r="AV6" s="202">
        <v>28.702571504000002</v>
      </c>
      <c r="AW6" s="202">
        <v>28.807076798000001</v>
      </c>
      <c r="AX6" s="202">
        <v>27.953177129</v>
      </c>
      <c r="AY6" s="202">
        <v>28.70532236</v>
      </c>
      <c r="AZ6" s="202">
        <v>28.724199940999998</v>
      </c>
      <c r="BA6" s="202">
        <v>29.242654143999999</v>
      </c>
      <c r="BB6" s="202">
        <v>29.235909219</v>
      </c>
      <c r="BC6" s="202">
        <v>28.997278738999999</v>
      </c>
      <c r="BD6" s="202">
        <v>29.181435573000002</v>
      </c>
      <c r="BE6" s="297">
        <v>29.324601077000001</v>
      </c>
      <c r="BF6" s="297">
        <v>29.409664962000001</v>
      </c>
      <c r="BG6" s="297">
        <v>29.165147329</v>
      </c>
      <c r="BH6" s="297">
        <v>29.345071007000001</v>
      </c>
      <c r="BI6" s="297">
        <v>29.729623951000001</v>
      </c>
      <c r="BJ6" s="297">
        <v>29.771718828000001</v>
      </c>
      <c r="BK6" s="297">
        <v>29.619746672000002</v>
      </c>
      <c r="BL6" s="297">
        <v>29.678286406000002</v>
      </c>
      <c r="BM6" s="297">
        <v>29.70915433</v>
      </c>
      <c r="BN6" s="297">
        <v>29.496183640000002</v>
      </c>
      <c r="BO6" s="297">
        <v>29.431443255000001</v>
      </c>
      <c r="BP6" s="297">
        <v>29.66783405</v>
      </c>
      <c r="BQ6" s="297">
        <v>29.993725969</v>
      </c>
      <c r="BR6" s="297">
        <v>30.147325278</v>
      </c>
      <c r="BS6" s="297">
        <v>29.905091246000001</v>
      </c>
      <c r="BT6" s="297">
        <v>30.131200629999999</v>
      </c>
      <c r="BU6" s="297">
        <v>30.498948259999999</v>
      </c>
      <c r="BV6" s="297">
        <v>30.696356231999999</v>
      </c>
    </row>
    <row r="7" spans="1:74" ht="11.15" customHeight="1" x14ac:dyDescent="0.25">
      <c r="A7" s="127" t="s">
        <v>241</v>
      </c>
      <c r="B7" s="135" t="s">
        <v>329</v>
      </c>
      <c r="C7" s="202">
        <v>5.3671309999999997</v>
      </c>
      <c r="D7" s="202">
        <v>5.3881309999999996</v>
      </c>
      <c r="E7" s="202">
        <v>5.4731310000000004</v>
      </c>
      <c r="F7" s="202">
        <v>5.517131</v>
      </c>
      <c r="G7" s="202">
        <v>5.3421310000000002</v>
      </c>
      <c r="H7" s="202">
        <v>5.4791309999999998</v>
      </c>
      <c r="I7" s="202">
        <v>5.4751310000000002</v>
      </c>
      <c r="J7" s="202">
        <v>5.5021310000000003</v>
      </c>
      <c r="K7" s="202">
        <v>5.3591309999999996</v>
      </c>
      <c r="L7" s="202">
        <v>5.4301310000000003</v>
      </c>
      <c r="M7" s="202">
        <v>5.6231309999999999</v>
      </c>
      <c r="N7" s="202">
        <v>5.7681310000000003</v>
      </c>
      <c r="O7" s="202">
        <v>5.5714041999999999</v>
      </c>
      <c r="P7" s="202">
        <v>5.6874041999999996</v>
      </c>
      <c r="Q7" s="202">
        <v>5.5974041999999997</v>
      </c>
      <c r="R7" s="202">
        <v>4.9664042000000004</v>
      </c>
      <c r="S7" s="202">
        <v>4.7114041999999996</v>
      </c>
      <c r="T7" s="202">
        <v>4.9804041999999997</v>
      </c>
      <c r="U7" s="202">
        <v>4.9444042000000001</v>
      </c>
      <c r="V7" s="202">
        <v>4.8364041999999996</v>
      </c>
      <c r="W7" s="202">
        <v>4.9684042000000002</v>
      </c>
      <c r="X7" s="202">
        <v>5.2554042000000001</v>
      </c>
      <c r="Y7" s="202">
        <v>5.5844041999999998</v>
      </c>
      <c r="Z7" s="202">
        <v>5.7274041999999996</v>
      </c>
      <c r="AA7" s="202">
        <v>5.7187850999999998</v>
      </c>
      <c r="AB7" s="202">
        <v>5.5137850999999998</v>
      </c>
      <c r="AC7" s="202">
        <v>5.6177850999999999</v>
      </c>
      <c r="AD7" s="202">
        <v>5.2427850999999999</v>
      </c>
      <c r="AE7" s="202">
        <v>5.3347851000000004</v>
      </c>
      <c r="AF7" s="202">
        <v>5.5237850999999996</v>
      </c>
      <c r="AG7" s="202">
        <v>5.6507851000000002</v>
      </c>
      <c r="AH7" s="202">
        <v>5.4665697707999996</v>
      </c>
      <c r="AI7" s="202">
        <v>5.3385697708000004</v>
      </c>
      <c r="AJ7" s="202">
        <v>5.7025697708000003</v>
      </c>
      <c r="AK7" s="202">
        <v>5.7725697707999997</v>
      </c>
      <c r="AL7" s="202">
        <v>5.5555697708</v>
      </c>
      <c r="AM7" s="202">
        <v>5.4868128907999996</v>
      </c>
      <c r="AN7" s="202">
        <v>5.7272735364000003</v>
      </c>
      <c r="AO7" s="202">
        <v>5.7582210287000004</v>
      </c>
      <c r="AP7" s="202">
        <v>5.6019283986000001</v>
      </c>
      <c r="AQ7" s="202">
        <v>5.4099762480000004</v>
      </c>
      <c r="AR7" s="202">
        <v>5.5345326208000003</v>
      </c>
      <c r="AS7" s="202">
        <v>5.7283759405000003</v>
      </c>
      <c r="AT7" s="202">
        <v>5.7509920000000001</v>
      </c>
      <c r="AU7" s="202">
        <v>5.6772192969999997</v>
      </c>
      <c r="AV7" s="202">
        <v>5.8057309334999996</v>
      </c>
      <c r="AW7" s="202">
        <v>5.9174413741</v>
      </c>
      <c r="AX7" s="202">
        <v>6.0106719999999996</v>
      </c>
      <c r="AY7" s="202">
        <v>5.8202629741000003</v>
      </c>
      <c r="AZ7" s="202">
        <v>5.7262729079000003</v>
      </c>
      <c r="BA7" s="202">
        <v>5.8256672103999998</v>
      </c>
      <c r="BB7" s="202">
        <v>5.6301265325000003</v>
      </c>
      <c r="BC7" s="202">
        <v>5.5698750671999999</v>
      </c>
      <c r="BD7" s="202">
        <v>5.6914144180999999</v>
      </c>
      <c r="BE7" s="297">
        <v>5.9272159232000003</v>
      </c>
      <c r="BF7" s="297">
        <v>5.9456423549000004</v>
      </c>
      <c r="BG7" s="297">
        <v>5.8205220717000001</v>
      </c>
      <c r="BH7" s="297">
        <v>6.0073963508999997</v>
      </c>
      <c r="BI7" s="297">
        <v>6.151230462</v>
      </c>
      <c r="BJ7" s="297">
        <v>6.2307504978999999</v>
      </c>
      <c r="BK7" s="297">
        <v>6.2099805528000003</v>
      </c>
      <c r="BL7" s="297">
        <v>6.2240901191000004</v>
      </c>
      <c r="BM7" s="297">
        <v>6.1956292824999997</v>
      </c>
      <c r="BN7" s="297">
        <v>5.9645046069000003</v>
      </c>
      <c r="BO7" s="297">
        <v>5.8515011146000004</v>
      </c>
      <c r="BP7" s="297">
        <v>5.9441073647999998</v>
      </c>
      <c r="BQ7" s="297">
        <v>6.1628415392999996</v>
      </c>
      <c r="BR7" s="297">
        <v>6.1706738292000001</v>
      </c>
      <c r="BS7" s="297">
        <v>6.0387762538</v>
      </c>
      <c r="BT7" s="297">
        <v>6.2214850824000001</v>
      </c>
      <c r="BU7" s="297">
        <v>6.3626975711</v>
      </c>
      <c r="BV7" s="297">
        <v>6.4407653848999997</v>
      </c>
    </row>
    <row r="8" spans="1:74" ht="11.15" customHeight="1" x14ac:dyDescent="0.25">
      <c r="A8" s="127" t="s">
        <v>242</v>
      </c>
      <c r="B8" s="135" t="s">
        <v>330</v>
      </c>
      <c r="C8" s="202">
        <v>1.8580444</v>
      </c>
      <c r="D8" s="202">
        <v>1.9388444</v>
      </c>
      <c r="E8" s="202">
        <v>1.9323444000000001</v>
      </c>
      <c r="F8" s="202">
        <v>1.9123444000000001</v>
      </c>
      <c r="G8" s="202">
        <v>1.8960444000000001</v>
      </c>
      <c r="H8" s="202">
        <v>1.9000444000000001</v>
      </c>
      <c r="I8" s="202">
        <v>1.8969444</v>
      </c>
      <c r="J8" s="202">
        <v>1.9252444</v>
      </c>
      <c r="K8" s="202">
        <v>1.9531444</v>
      </c>
      <c r="L8" s="202">
        <v>1.8985444</v>
      </c>
      <c r="M8" s="202">
        <v>1.9360444000000001</v>
      </c>
      <c r="N8" s="202">
        <v>1.9518443999999999</v>
      </c>
      <c r="O8" s="202">
        <v>1.9912847</v>
      </c>
      <c r="P8" s="202">
        <v>1.9943846999999999</v>
      </c>
      <c r="Q8" s="202">
        <v>2.0108847000000001</v>
      </c>
      <c r="R8" s="202">
        <v>1.9956847</v>
      </c>
      <c r="S8" s="202">
        <v>1.9110847</v>
      </c>
      <c r="T8" s="202">
        <v>1.8951846999999999</v>
      </c>
      <c r="U8" s="202">
        <v>1.8790846999999999</v>
      </c>
      <c r="V8" s="202">
        <v>1.9207847</v>
      </c>
      <c r="W8" s="202">
        <v>1.9221847000000001</v>
      </c>
      <c r="X8" s="202">
        <v>1.8871846999999999</v>
      </c>
      <c r="Y8" s="202">
        <v>1.8867847</v>
      </c>
      <c r="Z8" s="202">
        <v>1.9119847000000001</v>
      </c>
      <c r="AA8" s="202">
        <v>1.9014853</v>
      </c>
      <c r="AB8" s="202">
        <v>1.9274853000000001</v>
      </c>
      <c r="AC8" s="202">
        <v>1.9521853</v>
      </c>
      <c r="AD8" s="202">
        <v>1.9481853</v>
      </c>
      <c r="AE8" s="202">
        <v>1.9467852999999999</v>
      </c>
      <c r="AF8" s="202">
        <v>1.9409852999999999</v>
      </c>
      <c r="AG8" s="202">
        <v>1.9313853000000001</v>
      </c>
      <c r="AH8" s="202">
        <v>1.8633573745000001</v>
      </c>
      <c r="AI8" s="202">
        <v>1.8997573745</v>
      </c>
      <c r="AJ8" s="202">
        <v>1.9128573744999999</v>
      </c>
      <c r="AK8" s="202">
        <v>1.9317573745000001</v>
      </c>
      <c r="AL8" s="202">
        <v>1.9288726111000001</v>
      </c>
      <c r="AM8" s="202">
        <v>1.9293205094999999</v>
      </c>
      <c r="AN8" s="202">
        <v>1.9101271657000001</v>
      </c>
      <c r="AO8" s="202">
        <v>1.9013271656999999</v>
      </c>
      <c r="AP8" s="202">
        <v>1.8833271656999999</v>
      </c>
      <c r="AQ8" s="202">
        <v>1.8924271657</v>
      </c>
      <c r="AR8" s="202">
        <v>1.9005271657</v>
      </c>
      <c r="AS8" s="202">
        <v>1.8969261181999999</v>
      </c>
      <c r="AT8" s="202">
        <v>1.90316</v>
      </c>
      <c r="AU8" s="202">
        <v>1.9009344581000001</v>
      </c>
      <c r="AV8" s="202">
        <v>1.9027517641</v>
      </c>
      <c r="AW8" s="202">
        <v>1.9091932241</v>
      </c>
      <c r="AX8" s="202">
        <v>1.901535</v>
      </c>
      <c r="AY8" s="202">
        <v>1.9912962241000001</v>
      </c>
      <c r="AZ8" s="202">
        <v>2.1121986761999998</v>
      </c>
      <c r="BA8" s="202">
        <v>2.1221640623</v>
      </c>
      <c r="BB8" s="202">
        <v>2.1607217527999998</v>
      </c>
      <c r="BC8" s="202">
        <v>2.1340870906</v>
      </c>
      <c r="BD8" s="202">
        <v>2.1349110999000001</v>
      </c>
      <c r="BE8" s="297">
        <v>2.1285127537999999</v>
      </c>
      <c r="BF8" s="297">
        <v>2.1227436066999998</v>
      </c>
      <c r="BG8" s="297">
        <v>2.1289532574000001</v>
      </c>
      <c r="BH8" s="297">
        <v>2.1031775561999999</v>
      </c>
      <c r="BI8" s="297">
        <v>2.0981508890999998</v>
      </c>
      <c r="BJ8" s="297">
        <v>2.1046863301999998</v>
      </c>
      <c r="BK8" s="297">
        <v>2.0959222195999998</v>
      </c>
      <c r="BL8" s="297">
        <v>2.1176207865999999</v>
      </c>
      <c r="BM8" s="297">
        <v>2.1116348470999999</v>
      </c>
      <c r="BN8" s="297">
        <v>2.0994764332</v>
      </c>
      <c r="BO8" s="297">
        <v>2.0940523406999998</v>
      </c>
      <c r="BP8" s="297">
        <v>2.086131285</v>
      </c>
      <c r="BQ8" s="297">
        <v>2.0713688300999999</v>
      </c>
      <c r="BR8" s="297">
        <v>2.0574191486000002</v>
      </c>
      <c r="BS8" s="297">
        <v>2.0554717924000001</v>
      </c>
      <c r="BT8" s="297">
        <v>2.0205550472999998</v>
      </c>
      <c r="BU8" s="297">
        <v>2.0063130890999998</v>
      </c>
      <c r="BV8" s="297">
        <v>2.0035806471000002</v>
      </c>
    </row>
    <row r="9" spans="1:74" ht="11.15" customHeight="1" x14ac:dyDescent="0.25">
      <c r="A9" s="127" t="s">
        <v>243</v>
      </c>
      <c r="B9" s="135" t="s">
        <v>331</v>
      </c>
      <c r="C9" s="202">
        <v>18.867507676999999</v>
      </c>
      <c r="D9" s="202">
        <v>18.721792142999998</v>
      </c>
      <c r="E9" s="202">
        <v>18.971751064999999</v>
      </c>
      <c r="F9" s="202">
        <v>19.335781333</v>
      </c>
      <c r="G9" s="202">
        <v>19.399228258000001</v>
      </c>
      <c r="H9" s="202">
        <v>19.459028</v>
      </c>
      <c r="I9" s="202">
        <v>19.040572677</v>
      </c>
      <c r="J9" s="202">
        <v>19.687070419000001</v>
      </c>
      <c r="K9" s="202">
        <v>19.859592332999998</v>
      </c>
      <c r="L9" s="202">
        <v>20.126507355000001</v>
      </c>
      <c r="M9" s="202">
        <v>20.468691332999999</v>
      </c>
      <c r="N9" s="202">
        <v>20.475329194</v>
      </c>
      <c r="O9" s="202">
        <v>20.568746419</v>
      </c>
      <c r="P9" s="202">
        <v>20.182046896999999</v>
      </c>
      <c r="Q9" s="202">
        <v>20.288391258000001</v>
      </c>
      <c r="R9" s="202">
        <v>18.478713333000002</v>
      </c>
      <c r="S9" s="202">
        <v>16.246470515999999</v>
      </c>
      <c r="T9" s="202">
        <v>17.652239667</v>
      </c>
      <c r="U9" s="202">
        <v>18.540081935</v>
      </c>
      <c r="V9" s="202">
        <v>18.069652419000001</v>
      </c>
      <c r="W9" s="202">
        <v>18.394598667</v>
      </c>
      <c r="X9" s="202">
        <v>17.927751064999999</v>
      </c>
      <c r="Y9" s="202">
        <v>18.747806300000001</v>
      </c>
      <c r="Z9" s="202">
        <v>18.401511613</v>
      </c>
      <c r="AA9" s="202">
        <v>18.507878903000002</v>
      </c>
      <c r="AB9" s="202">
        <v>16.075336429</v>
      </c>
      <c r="AC9" s="202">
        <v>18.627802676999998</v>
      </c>
      <c r="AD9" s="202">
        <v>19.009837699999999</v>
      </c>
      <c r="AE9" s="202">
        <v>19.260698290000001</v>
      </c>
      <c r="AF9" s="202">
        <v>19.213609167000001</v>
      </c>
      <c r="AG9" s="202">
        <v>19.189914225999999</v>
      </c>
      <c r="AH9" s="202">
        <v>19.175610257999999</v>
      </c>
      <c r="AI9" s="202">
        <v>18.717243267000001</v>
      </c>
      <c r="AJ9" s="202">
        <v>19.723736968000001</v>
      </c>
      <c r="AK9" s="202">
        <v>20.051761500000001</v>
      </c>
      <c r="AL9" s="202">
        <v>19.970805839000001</v>
      </c>
      <c r="AM9" s="202">
        <v>19.228027516000001</v>
      </c>
      <c r="AN9" s="202">
        <v>19.078598678999999</v>
      </c>
      <c r="AO9" s="202">
        <v>19.988120290000001</v>
      </c>
      <c r="AP9" s="202">
        <v>19.959041432999999</v>
      </c>
      <c r="AQ9" s="202">
        <v>20.043596451999999</v>
      </c>
      <c r="AR9" s="202">
        <v>20.354989166999999</v>
      </c>
      <c r="AS9" s="202">
        <v>20.515787742000001</v>
      </c>
      <c r="AT9" s="202">
        <v>20.418112580999999</v>
      </c>
      <c r="AU9" s="202">
        <v>20.877557766999999</v>
      </c>
      <c r="AV9" s="202">
        <v>20.994088806000001</v>
      </c>
      <c r="AW9" s="202">
        <v>20.980442199999999</v>
      </c>
      <c r="AX9" s="202">
        <v>20.040970129000002</v>
      </c>
      <c r="AY9" s="202">
        <v>20.893763160999999</v>
      </c>
      <c r="AZ9" s="202">
        <v>20.885728357000001</v>
      </c>
      <c r="BA9" s="202">
        <v>21.294822871000001</v>
      </c>
      <c r="BB9" s="202">
        <v>21.445060933000001</v>
      </c>
      <c r="BC9" s="202">
        <v>21.293316580999999</v>
      </c>
      <c r="BD9" s="202">
        <v>21.355110055000001</v>
      </c>
      <c r="BE9" s="297">
        <v>21.268872399999999</v>
      </c>
      <c r="BF9" s="297">
        <v>21.341279</v>
      </c>
      <c r="BG9" s="297">
        <v>21.215672000000001</v>
      </c>
      <c r="BH9" s="297">
        <v>21.234497099999999</v>
      </c>
      <c r="BI9" s="297">
        <v>21.4802426</v>
      </c>
      <c r="BJ9" s="297">
        <v>21.436281999999999</v>
      </c>
      <c r="BK9" s="297">
        <v>21.313843899999998</v>
      </c>
      <c r="BL9" s="297">
        <v>21.336575499999999</v>
      </c>
      <c r="BM9" s="297">
        <v>21.4018902</v>
      </c>
      <c r="BN9" s="297">
        <v>21.4322026</v>
      </c>
      <c r="BO9" s="297">
        <v>21.485889799999999</v>
      </c>
      <c r="BP9" s="297">
        <v>21.637595399999999</v>
      </c>
      <c r="BQ9" s="297">
        <v>21.7595156</v>
      </c>
      <c r="BR9" s="297">
        <v>21.919232300000001</v>
      </c>
      <c r="BS9" s="297">
        <v>21.810843200000001</v>
      </c>
      <c r="BT9" s="297">
        <v>21.889160499999999</v>
      </c>
      <c r="BU9" s="297">
        <v>22.129937600000002</v>
      </c>
      <c r="BV9" s="297">
        <v>22.252010200000001</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365"/>
      <c r="BF10" s="365"/>
      <c r="BG10" s="365"/>
      <c r="BH10" s="365"/>
      <c r="BI10" s="365"/>
      <c r="BJ10" s="298"/>
      <c r="BK10" s="298"/>
      <c r="BL10" s="298"/>
      <c r="BM10" s="298"/>
      <c r="BN10" s="298"/>
      <c r="BO10" s="298"/>
      <c r="BP10" s="298"/>
      <c r="BQ10" s="298"/>
      <c r="BR10" s="298"/>
      <c r="BS10" s="298"/>
      <c r="BT10" s="298"/>
      <c r="BU10" s="298"/>
      <c r="BV10" s="298"/>
    </row>
    <row r="11" spans="1:74" ht="11.15" customHeight="1" x14ac:dyDescent="0.25">
      <c r="A11" s="127" t="s">
        <v>349</v>
      </c>
      <c r="B11" s="134" t="s">
        <v>364</v>
      </c>
      <c r="C11" s="202">
        <v>5.4823696738000001</v>
      </c>
      <c r="D11" s="202">
        <v>5.3271861610000002</v>
      </c>
      <c r="E11" s="202">
        <v>5.4838649823000001</v>
      </c>
      <c r="F11" s="202">
        <v>5.9036679800999998</v>
      </c>
      <c r="G11" s="202">
        <v>6.3969238591000002</v>
      </c>
      <c r="H11" s="202">
        <v>6.3377216933999998</v>
      </c>
      <c r="I11" s="202">
        <v>6.5952658680000003</v>
      </c>
      <c r="J11" s="202">
        <v>6.9544642383999999</v>
      </c>
      <c r="K11" s="202">
        <v>6.8500909226999998</v>
      </c>
      <c r="L11" s="202">
        <v>6.7258773859999996</v>
      </c>
      <c r="M11" s="202">
        <v>6.4909955244999997</v>
      </c>
      <c r="N11" s="202">
        <v>6.1226285386999999</v>
      </c>
      <c r="O11" s="202">
        <v>6.1315731597000003</v>
      </c>
      <c r="P11" s="202">
        <v>5.9543636556999999</v>
      </c>
      <c r="Q11" s="202">
        <v>5.9835320335000004</v>
      </c>
      <c r="R11" s="202">
        <v>5.8390093633999998</v>
      </c>
      <c r="S11" s="202">
        <v>5.8987706898000001</v>
      </c>
      <c r="T11" s="202">
        <v>6.4214448677</v>
      </c>
      <c r="U11" s="202">
        <v>6.6799132567999999</v>
      </c>
      <c r="V11" s="202">
        <v>6.6875854830000003</v>
      </c>
      <c r="W11" s="202">
        <v>6.5563885519999996</v>
      </c>
      <c r="X11" s="202">
        <v>6.3147068280000003</v>
      </c>
      <c r="Y11" s="202">
        <v>5.8630142385999999</v>
      </c>
      <c r="Z11" s="202">
        <v>5.5330284080999999</v>
      </c>
      <c r="AA11" s="202">
        <v>5.6556251166999996</v>
      </c>
      <c r="AB11" s="202">
        <v>5.5763780196999999</v>
      </c>
      <c r="AC11" s="202">
        <v>5.6743891976</v>
      </c>
      <c r="AD11" s="202">
        <v>6.0670885953000004</v>
      </c>
      <c r="AE11" s="202">
        <v>6.3992176176999997</v>
      </c>
      <c r="AF11" s="202">
        <v>6.3893765416999999</v>
      </c>
      <c r="AG11" s="202">
        <v>6.7174546858999999</v>
      </c>
      <c r="AH11" s="202">
        <v>6.6674832998999998</v>
      </c>
      <c r="AI11" s="202">
        <v>6.6836884021999996</v>
      </c>
      <c r="AJ11" s="202">
        <v>6.0734338930999998</v>
      </c>
      <c r="AK11" s="202">
        <v>5.8305485612999997</v>
      </c>
      <c r="AL11" s="202">
        <v>5.4776959364</v>
      </c>
      <c r="AM11" s="202">
        <v>5.8512767020999998</v>
      </c>
      <c r="AN11" s="202">
        <v>5.7945503228000002</v>
      </c>
      <c r="AO11" s="202">
        <v>5.8516273293000003</v>
      </c>
      <c r="AP11" s="202">
        <v>6.2166527938999998</v>
      </c>
      <c r="AQ11" s="202">
        <v>6.5395089682999998</v>
      </c>
      <c r="AR11" s="202">
        <v>6.4727552319999999</v>
      </c>
      <c r="AS11" s="202">
        <v>6.8211728493999999</v>
      </c>
      <c r="AT11" s="202">
        <v>6.9010688</v>
      </c>
      <c r="AU11" s="202">
        <v>6.8552921928000004</v>
      </c>
      <c r="AV11" s="202">
        <v>6.8980566530000003</v>
      </c>
      <c r="AW11" s="202">
        <v>6.5534356871000004</v>
      </c>
      <c r="AX11" s="202">
        <v>6.2811658000000001</v>
      </c>
      <c r="AY11" s="202">
        <v>6.3727681805999996</v>
      </c>
      <c r="AZ11" s="202">
        <v>6.3048158888000003</v>
      </c>
      <c r="BA11" s="202">
        <v>6.2466801371000003</v>
      </c>
      <c r="BB11" s="202">
        <v>6.5558108999</v>
      </c>
      <c r="BC11" s="202">
        <v>6.8001399296000002</v>
      </c>
      <c r="BD11" s="202">
        <v>6.9535103249999999</v>
      </c>
      <c r="BE11" s="297">
        <v>7.1318448965999997</v>
      </c>
      <c r="BF11" s="297">
        <v>7.1579306317000002</v>
      </c>
      <c r="BG11" s="297">
        <v>7.1806826106999999</v>
      </c>
      <c r="BH11" s="297">
        <v>7.0564846108000001</v>
      </c>
      <c r="BI11" s="297">
        <v>6.9240201028000001</v>
      </c>
      <c r="BJ11" s="297">
        <v>6.6854301484</v>
      </c>
      <c r="BK11" s="297">
        <v>6.6616819431999996</v>
      </c>
      <c r="BL11" s="297">
        <v>6.5707410619999997</v>
      </c>
      <c r="BM11" s="297">
        <v>6.6051123751</v>
      </c>
      <c r="BN11" s="297">
        <v>6.8532484031000003</v>
      </c>
      <c r="BO11" s="297">
        <v>7.0269670481000004</v>
      </c>
      <c r="BP11" s="297">
        <v>7.1927384096000004</v>
      </c>
      <c r="BQ11" s="297">
        <v>7.3591284210000003</v>
      </c>
      <c r="BR11" s="297">
        <v>7.4525038218999997</v>
      </c>
      <c r="BS11" s="297">
        <v>7.5203508762000002</v>
      </c>
      <c r="BT11" s="297">
        <v>7.4308652835000002</v>
      </c>
      <c r="BU11" s="297">
        <v>7.3443957554999999</v>
      </c>
      <c r="BV11" s="297">
        <v>7.1749281899000001</v>
      </c>
    </row>
    <row r="12" spans="1:74" ht="11.15" customHeight="1" x14ac:dyDescent="0.25">
      <c r="A12" s="127" t="s">
        <v>244</v>
      </c>
      <c r="B12" s="135" t="s">
        <v>332</v>
      </c>
      <c r="C12" s="202">
        <v>0.69144861132000002</v>
      </c>
      <c r="D12" s="202">
        <v>0.67670199473000003</v>
      </c>
      <c r="E12" s="202">
        <v>0.71873756494999996</v>
      </c>
      <c r="F12" s="202">
        <v>0.74164714416999999</v>
      </c>
      <c r="G12" s="202">
        <v>0.74153159788</v>
      </c>
      <c r="H12" s="202">
        <v>0.71596804232</v>
      </c>
      <c r="I12" s="202">
        <v>0.71183033225000003</v>
      </c>
      <c r="J12" s="202">
        <v>0.74526899417000003</v>
      </c>
      <c r="K12" s="202">
        <v>0.74646830601000003</v>
      </c>
      <c r="L12" s="202">
        <v>0.73094765113000004</v>
      </c>
      <c r="M12" s="202">
        <v>0.73101285309999997</v>
      </c>
      <c r="N12" s="202">
        <v>0.72771305278999998</v>
      </c>
      <c r="O12" s="202">
        <v>0.69616054705999997</v>
      </c>
      <c r="P12" s="202">
        <v>0.72119799214000002</v>
      </c>
      <c r="Q12" s="202">
        <v>0.71544326784000001</v>
      </c>
      <c r="R12" s="202">
        <v>0.61496925461999996</v>
      </c>
      <c r="S12" s="202">
        <v>0.60952850993999996</v>
      </c>
      <c r="T12" s="202">
        <v>0.63076933359999998</v>
      </c>
      <c r="U12" s="202">
        <v>0.66133737539000004</v>
      </c>
      <c r="V12" s="202">
        <v>0.65106809907999996</v>
      </c>
      <c r="W12" s="202">
        <v>0.65607379978000002</v>
      </c>
      <c r="X12" s="202">
        <v>0.63381265392999997</v>
      </c>
      <c r="Y12" s="202">
        <v>0.64302426273000002</v>
      </c>
      <c r="Z12" s="202">
        <v>0.64164195208999997</v>
      </c>
      <c r="AA12" s="202">
        <v>0.65270601274999995</v>
      </c>
      <c r="AB12" s="202">
        <v>0.63281379954999994</v>
      </c>
      <c r="AC12" s="202">
        <v>0.66415268813999995</v>
      </c>
      <c r="AD12" s="202">
        <v>0.65852065570999996</v>
      </c>
      <c r="AE12" s="202">
        <v>0.70844095099000004</v>
      </c>
      <c r="AF12" s="202">
        <v>0.70483092617999998</v>
      </c>
      <c r="AG12" s="202">
        <v>0.72944692466000005</v>
      </c>
      <c r="AH12" s="202">
        <v>0.71845783694999998</v>
      </c>
      <c r="AI12" s="202">
        <v>0.73352474497999998</v>
      </c>
      <c r="AJ12" s="202">
        <v>0.73415376302000002</v>
      </c>
      <c r="AK12" s="202">
        <v>0.73923760959999996</v>
      </c>
      <c r="AL12" s="202">
        <v>0.74581140251</v>
      </c>
      <c r="AM12" s="202">
        <v>0.76571132747000004</v>
      </c>
      <c r="AN12" s="202">
        <v>0.76807113763000001</v>
      </c>
      <c r="AO12" s="202">
        <v>0.76183554215000004</v>
      </c>
      <c r="AP12" s="202">
        <v>0.77697068998999996</v>
      </c>
      <c r="AQ12" s="202">
        <v>0.77870476147000001</v>
      </c>
      <c r="AR12" s="202">
        <v>0.78825163391999997</v>
      </c>
      <c r="AS12" s="202">
        <v>0.77820615811000005</v>
      </c>
      <c r="AT12" s="202">
        <v>0.78241899999999998</v>
      </c>
      <c r="AU12" s="202">
        <v>0.79494186224999996</v>
      </c>
      <c r="AV12" s="202">
        <v>0.82938491241000001</v>
      </c>
      <c r="AW12" s="202">
        <v>0.81552584354000002</v>
      </c>
      <c r="AX12" s="202">
        <v>0.81945800000000002</v>
      </c>
      <c r="AY12" s="202">
        <v>0.79604220247000002</v>
      </c>
      <c r="AZ12" s="202">
        <v>0.80311750064999998</v>
      </c>
      <c r="BA12" s="202">
        <v>0.81671849785999995</v>
      </c>
      <c r="BB12" s="202">
        <v>0.81489610455000006</v>
      </c>
      <c r="BC12" s="202">
        <v>0.82825408293000002</v>
      </c>
      <c r="BD12" s="202">
        <v>0.82122164615000004</v>
      </c>
      <c r="BE12" s="297">
        <v>0.83185750149000004</v>
      </c>
      <c r="BF12" s="297">
        <v>0.83846549361</v>
      </c>
      <c r="BG12" s="297">
        <v>0.85469767415999998</v>
      </c>
      <c r="BH12" s="297">
        <v>0.87246408085000005</v>
      </c>
      <c r="BI12" s="297">
        <v>0.87428653266</v>
      </c>
      <c r="BJ12" s="297">
        <v>0.86218162567000001</v>
      </c>
      <c r="BK12" s="297">
        <v>0.84928611753000005</v>
      </c>
      <c r="BL12" s="297">
        <v>0.84026106726000005</v>
      </c>
      <c r="BM12" s="297">
        <v>0.86308083691000004</v>
      </c>
      <c r="BN12" s="297">
        <v>0.86700964757999999</v>
      </c>
      <c r="BO12" s="297">
        <v>0.87373446753999995</v>
      </c>
      <c r="BP12" s="297">
        <v>0.87476653200999999</v>
      </c>
      <c r="BQ12" s="297">
        <v>0.88119769824000005</v>
      </c>
      <c r="BR12" s="297">
        <v>0.88879385715000003</v>
      </c>
      <c r="BS12" s="297">
        <v>0.90503946799000001</v>
      </c>
      <c r="BT12" s="297">
        <v>0.91954533817999995</v>
      </c>
      <c r="BU12" s="297">
        <v>0.92209665278999997</v>
      </c>
      <c r="BV12" s="297">
        <v>0.91999436062999995</v>
      </c>
    </row>
    <row r="13" spans="1:74" ht="11.15" customHeight="1" x14ac:dyDescent="0.25">
      <c r="A13" s="127" t="s">
        <v>245</v>
      </c>
      <c r="B13" s="135" t="s">
        <v>333</v>
      </c>
      <c r="C13" s="202">
        <v>2.9518427640999998</v>
      </c>
      <c r="D13" s="202">
        <v>2.7850690002</v>
      </c>
      <c r="E13" s="202">
        <v>2.9254258537000002</v>
      </c>
      <c r="F13" s="202">
        <v>3.3303906525999998</v>
      </c>
      <c r="G13" s="202">
        <v>3.8052267544</v>
      </c>
      <c r="H13" s="202">
        <v>3.7734121924999999</v>
      </c>
      <c r="I13" s="202">
        <v>4.0469938307</v>
      </c>
      <c r="J13" s="202">
        <v>4.3491678758000001</v>
      </c>
      <c r="K13" s="202">
        <v>4.2419706335000003</v>
      </c>
      <c r="L13" s="202">
        <v>4.2173200173999996</v>
      </c>
      <c r="M13" s="202">
        <v>3.8924632947000002</v>
      </c>
      <c r="N13" s="202">
        <v>3.5290343374000002</v>
      </c>
      <c r="O13" s="202">
        <v>3.5299053508</v>
      </c>
      <c r="P13" s="202">
        <v>3.3208141380999998</v>
      </c>
      <c r="Q13" s="202">
        <v>3.3969458593000001</v>
      </c>
      <c r="R13" s="202">
        <v>3.7573997567999999</v>
      </c>
      <c r="S13" s="202">
        <v>3.7712778158</v>
      </c>
      <c r="T13" s="202">
        <v>4.1060969084999996</v>
      </c>
      <c r="U13" s="202">
        <v>4.3100096747999999</v>
      </c>
      <c r="V13" s="202">
        <v>4.3175134829999999</v>
      </c>
      <c r="W13" s="202">
        <v>4.1930494792999999</v>
      </c>
      <c r="X13" s="202">
        <v>3.9399494750000001</v>
      </c>
      <c r="Y13" s="202">
        <v>3.4534111907999998</v>
      </c>
      <c r="Z13" s="202">
        <v>3.1202614895999998</v>
      </c>
      <c r="AA13" s="202">
        <v>3.2265276546999999</v>
      </c>
      <c r="AB13" s="202">
        <v>3.1791545174000002</v>
      </c>
      <c r="AC13" s="202">
        <v>3.2591999766000002</v>
      </c>
      <c r="AD13" s="202">
        <v>3.6987338417000002</v>
      </c>
      <c r="AE13" s="202">
        <v>3.9924730455000002</v>
      </c>
      <c r="AF13" s="202">
        <v>3.9880694888999999</v>
      </c>
      <c r="AG13" s="202">
        <v>4.2512297181000003</v>
      </c>
      <c r="AH13" s="202">
        <v>4.2002005820999999</v>
      </c>
      <c r="AI13" s="202">
        <v>4.1912576816999998</v>
      </c>
      <c r="AJ13" s="202">
        <v>3.5974892231000002</v>
      </c>
      <c r="AK13" s="202">
        <v>3.4309598095</v>
      </c>
      <c r="AL13" s="202">
        <v>3.2261130825</v>
      </c>
      <c r="AM13" s="202">
        <v>3.3840714711</v>
      </c>
      <c r="AN13" s="202">
        <v>3.2685345932000001</v>
      </c>
      <c r="AO13" s="202">
        <v>3.3366983743</v>
      </c>
      <c r="AP13" s="202">
        <v>3.5774371466999999</v>
      </c>
      <c r="AQ13" s="202">
        <v>3.8991954066000001</v>
      </c>
      <c r="AR13" s="202">
        <v>3.8765376645999998</v>
      </c>
      <c r="AS13" s="202">
        <v>4.1724843194999996</v>
      </c>
      <c r="AT13" s="202">
        <v>4.1690529999999999</v>
      </c>
      <c r="AU13" s="202">
        <v>4.1049989832999998</v>
      </c>
      <c r="AV13" s="202">
        <v>4.0858203334000001</v>
      </c>
      <c r="AW13" s="202">
        <v>3.7704069868999999</v>
      </c>
      <c r="AX13" s="202">
        <v>3.476925</v>
      </c>
      <c r="AY13" s="202">
        <v>3.598613721</v>
      </c>
      <c r="AZ13" s="202">
        <v>3.5862286353999999</v>
      </c>
      <c r="BA13" s="202">
        <v>3.4828022596000001</v>
      </c>
      <c r="BB13" s="202">
        <v>3.7597772234</v>
      </c>
      <c r="BC13" s="202">
        <v>4.0002671481999998</v>
      </c>
      <c r="BD13" s="202">
        <v>4.1583385252999996</v>
      </c>
      <c r="BE13" s="297">
        <v>4.3250034529999999</v>
      </c>
      <c r="BF13" s="297">
        <v>4.3513482279</v>
      </c>
      <c r="BG13" s="297">
        <v>4.3512237847000002</v>
      </c>
      <c r="BH13" s="297">
        <v>4.2167071191999996</v>
      </c>
      <c r="BI13" s="297">
        <v>4.0355336335000001</v>
      </c>
      <c r="BJ13" s="297">
        <v>3.8017693977000002</v>
      </c>
      <c r="BK13" s="297">
        <v>3.7903710246000002</v>
      </c>
      <c r="BL13" s="297">
        <v>3.7124140356000002</v>
      </c>
      <c r="BM13" s="297">
        <v>3.7258292032</v>
      </c>
      <c r="BN13" s="297">
        <v>3.9738477105999999</v>
      </c>
      <c r="BO13" s="297">
        <v>4.1402704715</v>
      </c>
      <c r="BP13" s="297">
        <v>4.3031360209000002</v>
      </c>
      <c r="BQ13" s="297">
        <v>4.4300988253</v>
      </c>
      <c r="BR13" s="297">
        <v>4.4773934485</v>
      </c>
      <c r="BS13" s="297">
        <v>4.4932739115000002</v>
      </c>
      <c r="BT13" s="297">
        <v>4.3502715372000003</v>
      </c>
      <c r="BU13" s="297">
        <v>4.2220927195</v>
      </c>
      <c r="BV13" s="297">
        <v>4.0189835851</v>
      </c>
    </row>
    <row r="14" spans="1:74" ht="11.15" customHeight="1" x14ac:dyDescent="0.25">
      <c r="A14" s="127" t="s">
        <v>246</v>
      </c>
      <c r="B14" s="135" t="s">
        <v>334</v>
      </c>
      <c r="C14" s="202">
        <v>0.92655184999999995</v>
      </c>
      <c r="D14" s="202">
        <v>0.92026843999999997</v>
      </c>
      <c r="E14" s="202">
        <v>0.91245514000000005</v>
      </c>
      <c r="F14" s="202">
        <v>0.91859042999999996</v>
      </c>
      <c r="G14" s="202">
        <v>0.92209757999999997</v>
      </c>
      <c r="H14" s="202">
        <v>0.919767</v>
      </c>
      <c r="I14" s="202">
        <v>0.89632887999999999</v>
      </c>
      <c r="J14" s="202">
        <v>0.91044258</v>
      </c>
      <c r="K14" s="202">
        <v>0.90707641999999999</v>
      </c>
      <c r="L14" s="202">
        <v>0.91026401999999995</v>
      </c>
      <c r="M14" s="202">
        <v>0.90779626999999996</v>
      </c>
      <c r="N14" s="202">
        <v>0.90980099999999997</v>
      </c>
      <c r="O14" s="202">
        <v>0.91103639999999997</v>
      </c>
      <c r="P14" s="202">
        <v>0.90555339999999995</v>
      </c>
      <c r="Q14" s="202">
        <v>0.88427739999999999</v>
      </c>
      <c r="R14" s="202">
        <v>0.82332839999999996</v>
      </c>
      <c r="S14" s="202">
        <v>0.75944040000000002</v>
      </c>
      <c r="T14" s="202">
        <v>0.7570694</v>
      </c>
      <c r="U14" s="202">
        <v>0.76215140000000003</v>
      </c>
      <c r="V14" s="202">
        <v>0.76925540000000003</v>
      </c>
      <c r="W14" s="202">
        <v>0.7764084</v>
      </c>
      <c r="X14" s="202">
        <v>0.77853939999999999</v>
      </c>
      <c r="Y14" s="202">
        <v>0.78810539999999996</v>
      </c>
      <c r="Z14" s="202">
        <v>0.78718239999999995</v>
      </c>
      <c r="AA14" s="202">
        <v>0.77338839999999998</v>
      </c>
      <c r="AB14" s="202">
        <v>0.77375439999999995</v>
      </c>
      <c r="AC14" s="202">
        <v>0.77341340000000003</v>
      </c>
      <c r="AD14" s="202">
        <v>0.77347339999999998</v>
      </c>
      <c r="AE14" s="202">
        <v>0.73146639999999996</v>
      </c>
      <c r="AF14" s="202">
        <v>0.72213939999999999</v>
      </c>
      <c r="AG14" s="202">
        <v>0.75898540000000003</v>
      </c>
      <c r="AH14" s="202">
        <v>0.77562778306000002</v>
      </c>
      <c r="AI14" s="202">
        <v>0.77217278306000003</v>
      </c>
      <c r="AJ14" s="202">
        <v>0.76794778306</v>
      </c>
      <c r="AK14" s="202">
        <v>0.77539978306000001</v>
      </c>
      <c r="AL14" s="202">
        <v>0.77295278306000004</v>
      </c>
      <c r="AM14" s="202">
        <v>0.77072664347999997</v>
      </c>
      <c r="AN14" s="202">
        <v>0.76972664347999997</v>
      </c>
      <c r="AO14" s="202">
        <v>0.77072664347999997</v>
      </c>
      <c r="AP14" s="202">
        <v>0.77172664347999997</v>
      </c>
      <c r="AQ14" s="202">
        <v>0.77072664347999997</v>
      </c>
      <c r="AR14" s="202">
        <v>0.77572664347999998</v>
      </c>
      <c r="AS14" s="202">
        <v>0.77672664347999998</v>
      </c>
      <c r="AT14" s="202">
        <v>0.77672699999999995</v>
      </c>
      <c r="AU14" s="202">
        <v>0.77672664347999998</v>
      </c>
      <c r="AV14" s="202">
        <v>0.79472664347999999</v>
      </c>
      <c r="AW14" s="202">
        <v>0.77772664347999998</v>
      </c>
      <c r="AX14" s="202">
        <v>0.78272699999999995</v>
      </c>
      <c r="AY14" s="202">
        <v>0.77815664348000002</v>
      </c>
      <c r="AZ14" s="202">
        <v>0.79089669699999998</v>
      </c>
      <c r="BA14" s="202">
        <v>0.80243254536999997</v>
      </c>
      <c r="BB14" s="202">
        <v>0.8131412442</v>
      </c>
      <c r="BC14" s="202">
        <v>0.81032304801999999</v>
      </c>
      <c r="BD14" s="202">
        <v>0.80672305723000004</v>
      </c>
      <c r="BE14" s="297">
        <v>0.80423110230999995</v>
      </c>
      <c r="BF14" s="297">
        <v>0.80211341472999997</v>
      </c>
      <c r="BG14" s="297">
        <v>0.79888266660999996</v>
      </c>
      <c r="BH14" s="297">
        <v>0.79528917091999995</v>
      </c>
      <c r="BI14" s="297">
        <v>0.79195739024</v>
      </c>
      <c r="BJ14" s="297">
        <v>0.78862461417999996</v>
      </c>
      <c r="BK14" s="297">
        <v>0.78581092405999997</v>
      </c>
      <c r="BL14" s="297">
        <v>0.78347182867999998</v>
      </c>
      <c r="BM14" s="297">
        <v>0.77965733820000005</v>
      </c>
      <c r="BN14" s="297">
        <v>0.77650629658000003</v>
      </c>
      <c r="BO14" s="297">
        <v>0.77523005642999998</v>
      </c>
      <c r="BP14" s="297">
        <v>0.77489198541000004</v>
      </c>
      <c r="BQ14" s="297">
        <v>0.77422713176000002</v>
      </c>
      <c r="BR14" s="297">
        <v>0.77309971488999996</v>
      </c>
      <c r="BS14" s="297">
        <v>0.77323507851999995</v>
      </c>
      <c r="BT14" s="297">
        <v>0.77427762205999995</v>
      </c>
      <c r="BU14" s="297">
        <v>0.77632748750000002</v>
      </c>
      <c r="BV14" s="297">
        <v>0.77690784094999998</v>
      </c>
    </row>
    <row r="15" spans="1:74" ht="11.15" customHeight="1" x14ac:dyDescent="0.25">
      <c r="A15" s="127" t="s">
        <v>1256</v>
      </c>
      <c r="B15" s="135" t="s">
        <v>1257</v>
      </c>
      <c r="C15" s="202">
        <v>0.52672786368000002</v>
      </c>
      <c r="D15" s="202">
        <v>0.53620484543000002</v>
      </c>
      <c r="E15" s="202">
        <v>0.53299155225999995</v>
      </c>
      <c r="F15" s="202">
        <v>0.53179745499999997</v>
      </c>
      <c r="G15" s="202">
        <v>0.5347082071</v>
      </c>
      <c r="H15" s="202">
        <v>0.53373493162999996</v>
      </c>
      <c r="I15" s="202">
        <v>0.54419621610000002</v>
      </c>
      <c r="J15" s="202">
        <v>0.55308144299999995</v>
      </c>
      <c r="K15" s="202">
        <v>0.54975260420000005</v>
      </c>
      <c r="L15" s="202">
        <v>0.47014215761</v>
      </c>
      <c r="M15" s="202">
        <v>0.54920385299999996</v>
      </c>
      <c r="N15" s="202">
        <v>0.54484500000000002</v>
      </c>
      <c r="O15" s="202">
        <v>0.53763299161</v>
      </c>
      <c r="P15" s="202">
        <v>0.53954014655000004</v>
      </c>
      <c r="Q15" s="202">
        <v>0.54361852128999999</v>
      </c>
      <c r="R15" s="202">
        <v>0.212871749</v>
      </c>
      <c r="S15" s="202">
        <v>0.33813522000000001</v>
      </c>
      <c r="T15" s="202">
        <v>0.51747807866999995</v>
      </c>
      <c r="U15" s="202">
        <v>0.52437729323000004</v>
      </c>
      <c r="V15" s="202">
        <v>0.51843510355</v>
      </c>
      <c r="W15" s="202">
        <v>0.51455256299999996</v>
      </c>
      <c r="X15" s="202">
        <v>0.51125273387000003</v>
      </c>
      <c r="Y15" s="202">
        <v>0.51361987232999995</v>
      </c>
      <c r="Z15" s="202">
        <v>0.51473127871000002</v>
      </c>
      <c r="AA15" s="202">
        <v>0.51130897839</v>
      </c>
      <c r="AB15" s="202">
        <v>0.50465228786000005</v>
      </c>
      <c r="AC15" s="202">
        <v>0.50520480225999997</v>
      </c>
      <c r="AD15" s="202">
        <v>0.50197464933000002</v>
      </c>
      <c r="AE15" s="202">
        <v>0.50109030161000001</v>
      </c>
      <c r="AF15" s="202">
        <v>0.49654764699999998</v>
      </c>
      <c r="AG15" s="202">
        <v>0.49559284097</v>
      </c>
      <c r="AH15" s="202">
        <v>0.48768389908999998</v>
      </c>
      <c r="AI15" s="202">
        <v>0.48785539365000002</v>
      </c>
      <c r="AJ15" s="202">
        <v>0.48403191627999997</v>
      </c>
      <c r="AK15" s="202">
        <v>0.48772214065000002</v>
      </c>
      <c r="AL15" s="202">
        <v>0.24914567564000001</v>
      </c>
      <c r="AM15" s="202">
        <v>0.45880068617999997</v>
      </c>
      <c r="AN15" s="202">
        <v>0.48080068617999999</v>
      </c>
      <c r="AO15" s="202">
        <v>0.49780068618000001</v>
      </c>
      <c r="AP15" s="202">
        <v>0.49980068618000001</v>
      </c>
      <c r="AQ15" s="202">
        <v>0.49780068618000001</v>
      </c>
      <c r="AR15" s="202">
        <v>0.41180068617999999</v>
      </c>
      <c r="AS15" s="202">
        <v>0.47280068617999998</v>
      </c>
      <c r="AT15" s="202">
        <v>0.49280000000000002</v>
      </c>
      <c r="AU15" s="202">
        <v>0.49280068618</v>
      </c>
      <c r="AV15" s="202">
        <v>0.49580068618000001</v>
      </c>
      <c r="AW15" s="202">
        <v>0.49180068618</v>
      </c>
      <c r="AX15" s="202">
        <v>0.49380000000000002</v>
      </c>
      <c r="AY15" s="202">
        <v>0.49228145650999999</v>
      </c>
      <c r="AZ15" s="202">
        <v>0.44829095485999998</v>
      </c>
      <c r="BA15" s="202">
        <v>0.44935015009000001</v>
      </c>
      <c r="BB15" s="202">
        <v>0.47463938728999999</v>
      </c>
      <c r="BC15" s="202">
        <v>0.47417203036</v>
      </c>
      <c r="BD15" s="202">
        <v>0.47863955608999997</v>
      </c>
      <c r="BE15" s="297">
        <v>0.48221901553000002</v>
      </c>
      <c r="BF15" s="297">
        <v>0.47839851210000001</v>
      </c>
      <c r="BG15" s="297">
        <v>0.48523873726</v>
      </c>
      <c r="BH15" s="297">
        <v>0.48166431045000002</v>
      </c>
      <c r="BI15" s="297">
        <v>0.48820614620000002</v>
      </c>
      <c r="BJ15" s="297">
        <v>0.48584814188999997</v>
      </c>
      <c r="BK15" s="297">
        <v>0.48941447254999998</v>
      </c>
      <c r="BL15" s="297">
        <v>0.48631498026999997</v>
      </c>
      <c r="BM15" s="297">
        <v>0.49006731452000002</v>
      </c>
      <c r="BN15" s="297">
        <v>0.49194499051000001</v>
      </c>
      <c r="BO15" s="297">
        <v>0.49142021108</v>
      </c>
      <c r="BP15" s="297">
        <v>0.49429288468999999</v>
      </c>
      <c r="BQ15" s="297">
        <v>0.49106051720999999</v>
      </c>
      <c r="BR15" s="297">
        <v>0.49495069461000002</v>
      </c>
      <c r="BS15" s="297">
        <v>0.49283319735999997</v>
      </c>
      <c r="BT15" s="297">
        <v>0.49448880345000001</v>
      </c>
      <c r="BU15" s="297">
        <v>0.49547726549999999</v>
      </c>
      <c r="BV15" s="297">
        <v>0.49617694933000001</v>
      </c>
    </row>
    <row r="16" spans="1:74" ht="11.15" customHeight="1" x14ac:dyDescent="0.25">
      <c r="A16" s="127" t="s">
        <v>1327</v>
      </c>
      <c r="B16" s="135" t="s">
        <v>1328</v>
      </c>
      <c r="C16" s="202">
        <v>0</v>
      </c>
      <c r="D16" s="202">
        <v>0</v>
      </c>
      <c r="E16" s="202">
        <v>0</v>
      </c>
      <c r="F16" s="202">
        <v>0</v>
      </c>
      <c r="G16" s="202">
        <v>0</v>
      </c>
      <c r="H16" s="202">
        <v>0</v>
      </c>
      <c r="I16" s="202">
        <v>0</v>
      </c>
      <c r="J16" s="202">
        <v>0</v>
      </c>
      <c r="K16" s="202">
        <v>0</v>
      </c>
      <c r="L16" s="202">
        <v>0</v>
      </c>
      <c r="M16" s="202">
        <v>0</v>
      </c>
      <c r="N16" s="202">
        <v>1.3774193548E-2</v>
      </c>
      <c r="O16" s="202">
        <v>5.6322580645000002E-2</v>
      </c>
      <c r="P16" s="202">
        <v>7.1172413793000003E-2</v>
      </c>
      <c r="Q16" s="202">
        <v>7.1903225806000004E-2</v>
      </c>
      <c r="R16" s="202">
        <v>7.2466666666999996E-2</v>
      </c>
      <c r="S16" s="202">
        <v>7.7709677419000006E-2</v>
      </c>
      <c r="T16" s="202">
        <v>5.3633333333000001E-2</v>
      </c>
      <c r="U16" s="202">
        <v>5.3677419354999999E-2</v>
      </c>
      <c r="V16" s="202">
        <v>6.8935483871E-2</v>
      </c>
      <c r="W16" s="202">
        <v>5.7966666666999997E-2</v>
      </c>
      <c r="X16" s="202">
        <v>9.6161290322999998E-2</v>
      </c>
      <c r="Y16" s="202">
        <v>0.1012</v>
      </c>
      <c r="Z16" s="202">
        <v>0.10993548387</v>
      </c>
      <c r="AA16" s="202">
        <v>0.12493548387</v>
      </c>
      <c r="AB16" s="202">
        <v>0.12135714286</v>
      </c>
      <c r="AC16" s="202">
        <v>0.12164516129</v>
      </c>
      <c r="AD16" s="202">
        <v>8.6833333333000001E-2</v>
      </c>
      <c r="AE16" s="202">
        <v>0.10338709677000001</v>
      </c>
      <c r="AF16" s="202">
        <v>0.11260000000000001</v>
      </c>
      <c r="AG16" s="202">
        <v>0.12103225805999999</v>
      </c>
      <c r="AH16" s="202">
        <v>0.12461290323</v>
      </c>
      <c r="AI16" s="202">
        <v>0.12773333333</v>
      </c>
      <c r="AJ16" s="202">
        <v>0.12080645161</v>
      </c>
      <c r="AK16" s="202">
        <v>3.5000000000000003E-2</v>
      </c>
      <c r="AL16" s="202">
        <v>0.121</v>
      </c>
      <c r="AM16" s="202">
        <v>0.10219354839</v>
      </c>
      <c r="AN16" s="202">
        <v>0.13500000000000001</v>
      </c>
      <c r="AO16" s="202">
        <v>0.13500000000000001</v>
      </c>
      <c r="AP16" s="202">
        <v>0.23</v>
      </c>
      <c r="AQ16" s="202">
        <v>0.23</v>
      </c>
      <c r="AR16" s="202">
        <v>0.25285714285999999</v>
      </c>
      <c r="AS16" s="202">
        <v>0.27571428571000001</v>
      </c>
      <c r="AT16" s="202">
        <v>0.34499999999999997</v>
      </c>
      <c r="AU16" s="202">
        <v>0.34499999999999997</v>
      </c>
      <c r="AV16" s="202">
        <v>0.34499999999999997</v>
      </c>
      <c r="AW16" s="202">
        <v>0.34499999999999997</v>
      </c>
      <c r="AX16" s="202">
        <v>0.35</v>
      </c>
      <c r="AY16" s="202">
        <v>0.35</v>
      </c>
      <c r="AZ16" s="202">
        <v>0.35</v>
      </c>
      <c r="BA16" s="202">
        <v>0.35</v>
      </c>
      <c r="BB16" s="202">
        <v>0.35499999999999998</v>
      </c>
      <c r="BC16" s="202">
        <v>0.35499999999999998</v>
      </c>
      <c r="BD16" s="202">
        <v>0.35499999999999998</v>
      </c>
      <c r="BE16" s="297">
        <v>0.35499999999999998</v>
      </c>
      <c r="BF16" s="297">
        <v>0.35499999999999998</v>
      </c>
      <c r="BG16" s="297">
        <v>0.36</v>
      </c>
      <c r="BH16" s="297">
        <v>0.36</v>
      </c>
      <c r="BI16" s="297">
        <v>0.40500000000000003</v>
      </c>
      <c r="BJ16" s="297">
        <v>0.42</v>
      </c>
      <c r="BK16" s="297">
        <v>0.42</v>
      </c>
      <c r="BL16" s="297">
        <v>0.42</v>
      </c>
      <c r="BM16" s="297">
        <v>0.42</v>
      </c>
      <c r="BN16" s="297">
        <v>0.42</v>
      </c>
      <c r="BO16" s="297">
        <v>0.42</v>
      </c>
      <c r="BP16" s="297">
        <v>0.42</v>
      </c>
      <c r="BQ16" s="297">
        <v>0.45666666667</v>
      </c>
      <c r="BR16" s="297">
        <v>0.49333333333000001</v>
      </c>
      <c r="BS16" s="297">
        <v>0.53</v>
      </c>
      <c r="BT16" s="297">
        <v>0.56666666666999999</v>
      </c>
      <c r="BU16" s="297">
        <v>0.60333333333000005</v>
      </c>
      <c r="BV16" s="297">
        <v>0.64</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365"/>
      <c r="BF17" s="365"/>
      <c r="BG17" s="365"/>
      <c r="BH17" s="365"/>
      <c r="BI17" s="365"/>
      <c r="BJ17" s="298"/>
      <c r="BK17" s="298"/>
      <c r="BL17" s="298"/>
      <c r="BM17" s="298"/>
      <c r="BN17" s="298"/>
      <c r="BO17" s="298"/>
      <c r="BP17" s="298"/>
      <c r="BQ17" s="298"/>
      <c r="BR17" s="298"/>
      <c r="BS17" s="298"/>
      <c r="BT17" s="298"/>
      <c r="BU17" s="298"/>
      <c r="BV17" s="298"/>
    </row>
    <row r="18" spans="1:74" ht="11.15" customHeight="1" x14ac:dyDescent="0.25">
      <c r="A18" s="127" t="s">
        <v>336</v>
      </c>
      <c r="B18" s="134" t="s">
        <v>365</v>
      </c>
      <c r="C18" s="202">
        <v>4.1544819427000004</v>
      </c>
      <c r="D18" s="202">
        <v>4.1585684912999996</v>
      </c>
      <c r="E18" s="202">
        <v>4.1385080508999996</v>
      </c>
      <c r="F18" s="202">
        <v>4.0562644234</v>
      </c>
      <c r="G18" s="202">
        <v>3.9115765110999998</v>
      </c>
      <c r="H18" s="202">
        <v>3.6410047243000001</v>
      </c>
      <c r="I18" s="202">
        <v>3.9683941636000002</v>
      </c>
      <c r="J18" s="202">
        <v>3.7804017803000001</v>
      </c>
      <c r="K18" s="202">
        <v>3.8433872088999999</v>
      </c>
      <c r="L18" s="202">
        <v>4.0062233090000001</v>
      </c>
      <c r="M18" s="202">
        <v>4.2837802089999997</v>
      </c>
      <c r="N18" s="202">
        <v>4.3409586708000001</v>
      </c>
      <c r="O18" s="202">
        <v>4.3406887954000002</v>
      </c>
      <c r="P18" s="202">
        <v>4.4665987813000001</v>
      </c>
      <c r="Q18" s="202">
        <v>4.2954984651999997</v>
      </c>
      <c r="R18" s="202">
        <v>4.4272114437000001</v>
      </c>
      <c r="S18" s="202">
        <v>4.2677373018000004</v>
      </c>
      <c r="T18" s="202">
        <v>4.1324316201000002</v>
      </c>
      <c r="U18" s="202">
        <v>4.3022075568</v>
      </c>
      <c r="V18" s="202">
        <v>4.0927140502999997</v>
      </c>
      <c r="W18" s="202">
        <v>3.8468998621999999</v>
      </c>
      <c r="X18" s="202">
        <v>4.0769940451000002</v>
      </c>
      <c r="Y18" s="202">
        <v>4.1787179536999997</v>
      </c>
      <c r="Z18" s="202">
        <v>4.4236945878</v>
      </c>
      <c r="AA18" s="202">
        <v>4.3585160227999999</v>
      </c>
      <c r="AB18" s="202">
        <v>4.2765959381999998</v>
      </c>
      <c r="AC18" s="202">
        <v>4.3583589734999997</v>
      </c>
      <c r="AD18" s="202">
        <v>3.9780297055</v>
      </c>
      <c r="AE18" s="202">
        <v>3.8138386545</v>
      </c>
      <c r="AF18" s="202">
        <v>3.7041986479000002</v>
      </c>
      <c r="AG18" s="202">
        <v>4.0744990868000004</v>
      </c>
      <c r="AH18" s="202">
        <v>4.1752750558000002</v>
      </c>
      <c r="AI18" s="202">
        <v>4.1174221739999997</v>
      </c>
      <c r="AJ18" s="202">
        <v>4.1586668159000002</v>
      </c>
      <c r="AK18" s="202">
        <v>4.0242433488999998</v>
      </c>
      <c r="AL18" s="202">
        <v>4.1565996830999996</v>
      </c>
      <c r="AM18" s="202">
        <v>4.0319052751999997</v>
      </c>
      <c r="AN18" s="202">
        <v>4.0963151208999999</v>
      </c>
      <c r="AO18" s="202">
        <v>4.0115399957999998</v>
      </c>
      <c r="AP18" s="202">
        <v>3.9284960833000002</v>
      </c>
      <c r="AQ18" s="202">
        <v>3.8215604304999999</v>
      </c>
      <c r="AR18" s="202">
        <v>3.5309249308999999</v>
      </c>
      <c r="AS18" s="202">
        <v>3.9255134329999999</v>
      </c>
      <c r="AT18" s="202">
        <v>3.8250055000000001</v>
      </c>
      <c r="AU18" s="202">
        <v>3.6643807263000001</v>
      </c>
      <c r="AV18" s="202">
        <v>3.8793157546999999</v>
      </c>
      <c r="AW18" s="202">
        <v>3.9780995317999999</v>
      </c>
      <c r="AX18" s="202">
        <v>3.9336395</v>
      </c>
      <c r="AY18" s="202">
        <v>3.9028416485999999</v>
      </c>
      <c r="AZ18" s="202">
        <v>4.0499272882000001</v>
      </c>
      <c r="BA18" s="202">
        <v>4.0606589735999998</v>
      </c>
      <c r="BB18" s="202">
        <v>3.9650072741</v>
      </c>
      <c r="BC18" s="202">
        <v>4.0297961297000002</v>
      </c>
      <c r="BD18" s="202">
        <v>4.1363566484999996</v>
      </c>
      <c r="BE18" s="297">
        <v>4.109799056</v>
      </c>
      <c r="BF18" s="297">
        <v>4.0326089381000001</v>
      </c>
      <c r="BG18" s="297">
        <v>3.9232685000999998</v>
      </c>
      <c r="BH18" s="297">
        <v>4.2279740756999997</v>
      </c>
      <c r="BI18" s="297">
        <v>4.2394006636999997</v>
      </c>
      <c r="BJ18" s="297">
        <v>4.2412093017999997</v>
      </c>
      <c r="BK18" s="297">
        <v>4.2392744640000002</v>
      </c>
      <c r="BL18" s="297">
        <v>4.2576573968</v>
      </c>
      <c r="BM18" s="297">
        <v>4.2518019530000002</v>
      </c>
      <c r="BN18" s="297">
        <v>4.2358773578999998</v>
      </c>
      <c r="BO18" s="297">
        <v>4.1204091978999999</v>
      </c>
      <c r="BP18" s="297">
        <v>4.1217434125999999</v>
      </c>
      <c r="BQ18" s="297">
        <v>4.1561838389999997</v>
      </c>
      <c r="BR18" s="297">
        <v>4.0771887970999998</v>
      </c>
      <c r="BS18" s="297">
        <v>3.9778802554000001</v>
      </c>
      <c r="BT18" s="297">
        <v>4.2937542438999996</v>
      </c>
      <c r="BU18" s="297">
        <v>4.3313977034000004</v>
      </c>
      <c r="BV18" s="297">
        <v>4.3696547374000003</v>
      </c>
    </row>
    <row r="19" spans="1:74" ht="11.15" customHeight="1" x14ac:dyDescent="0.25">
      <c r="A19" s="127" t="s">
        <v>247</v>
      </c>
      <c r="B19" s="135" t="s">
        <v>335</v>
      </c>
      <c r="C19" s="202">
        <v>1.8260446322999999</v>
      </c>
      <c r="D19" s="202">
        <v>1.7523545286</v>
      </c>
      <c r="E19" s="202">
        <v>1.7617243096999999</v>
      </c>
      <c r="F19" s="202">
        <v>1.7252626</v>
      </c>
      <c r="G19" s="202">
        <v>1.5947349548</v>
      </c>
      <c r="H19" s="202">
        <v>1.4044726000000001</v>
      </c>
      <c r="I19" s="202">
        <v>1.7213465676999999</v>
      </c>
      <c r="J19" s="202">
        <v>1.6687946323</v>
      </c>
      <c r="K19" s="202">
        <v>1.5812215999999999</v>
      </c>
      <c r="L19" s="202">
        <v>1.7962178580999999</v>
      </c>
      <c r="M19" s="202">
        <v>1.9934262667</v>
      </c>
      <c r="N19" s="202">
        <v>2.0798765677</v>
      </c>
      <c r="O19" s="202">
        <v>1.9832422354999999</v>
      </c>
      <c r="P19" s="202">
        <v>2.1074609896999998</v>
      </c>
      <c r="Q19" s="202">
        <v>2.0633890096999998</v>
      </c>
      <c r="R19" s="202">
        <v>2.0980042999999999</v>
      </c>
      <c r="S19" s="202">
        <v>2.0422870741999999</v>
      </c>
      <c r="T19" s="202">
        <v>1.8631776333000001</v>
      </c>
      <c r="U19" s="202">
        <v>2.0670412677000001</v>
      </c>
      <c r="V19" s="202">
        <v>2.0274751386999998</v>
      </c>
      <c r="W19" s="202">
        <v>1.7765853</v>
      </c>
      <c r="X19" s="202">
        <v>1.8840225581000001</v>
      </c>
      <c r="Y19" s="202">
        <v>2.0367816332999999</v>
      </c>
      <c r="Z19" s="202">
        <v>2.1348109451999999</v>
      </c>
      <c r="AA19" s="202">
        <v>2.1282150323</v>
      </c>
      <c r="AB19" s="202">
        <v>2.1097870714</v>
      </c>
      <c r="AC19" s="202">
        <v>2.0987940644999998</v>
      </c>
      <c r="AD19" s="202">
        <v>2.0020633333000002</v>
      </c>
      <c r="AE19" s="202">
        <v>1.8522666452000001</v>
      </c>
      <c r="AF19" s="202">
        <v>1.850684</v>
      </c>
      <c r="AG19" s="202">
        <v>2.0409666452000002</v>
      </c>
      <c r="AH19" s="202">
        <v>2.0975592295999999</v>
      </c>
      <c r="AI19" s="202">
        <v>2.0418893479000002</v>
      </c>
      <c r="AJ19" s="202">
        <v>2.0713847135000001</v>
      </c>
      <c r="AK19" s="202">
        <v>1.9785700145</v>
      </c>
      <c r="AL19" s="202">
        <v>2.0975592295999999</v>
      </c>
      <c r="AM19" s="202">
        <v>1.9714143077999999</v>
      </c>
      <c r="AN19" s="202">
        <v>2.0022483515</v>
      </c>
      <c r="AO19" s="202">
        <v>1.9525443078</v>
      </c>
      <c r="AP19" s="202">
        <v>1.8658302325</v>
      </c>
      <c r="AQ19" s="202">
        <v>1.80990334</v>
      </c>
      <c r="AR19" s="202">
        <v>1.5462982325000001</v>
      </c>
      <c r="AS19" s="202">
        <v>1.8770643078</v>
      </c>
      <c r="AT19" s="202">
        <v>2.0121980000000002</v>
      </c>
      <c r="AU19" s="202">
        <v>1.8408798991999999</v>
      </c>
      <c r="AV19" s="202">
        <v>1.9772985013</v>
      </c>
      <c r="AW19" s="202">
        <v>1.9838725658</v>
      </c>
      <c r="AX19" s="202">
        <v>2.007126</v>
      </c>
      <c r="AY19" s="202">
        <v>2.0016468883999998</v>
      </c>
      <c r="AZ19" s="202">
        <v>2.0088321172999999</v>
      </c>
      <c r="BA19" s="202">
        <v>2.0624460952999999</v>
      </c>
      <c r="BB19" s="202">
        <v>2.0550840717000001</v>
      </c>
      <c r="BC19" s="202">
        <v>2.0155188638000001</v>
      </c>
      <c r="BD19" s="202">
        <v>2.1100990840999998</v>
      </c>
      <c r="BE19" s="297">
        <v>2.1227200538000002</v>
      </c>
      <c r="BF19" s="297">
        <v>2.1343845818</v>
      </c>
      <c r="BG19" s="297">
        <v>1.8747713894</v>
      </c>
      <c r="BH19" s="297">
        <v>2.1450319797000001</v>
      </c>
      <c r="BI19" s="297">
        <v>2.1504433118000001</v>
      </c>
      <c r="BJ19" s="297">
        <v>2.1507587559000001</v>
      </c>
      <c r="BK19" s="297">
        <v>2.1643369027000001</v>
      </c>
      <c r="BL19" s="297">
        <v>2.1767067099999999</v>
      </c>
      <c r="BM19" s="297">
        <v>2.1742477385000001</v>
      </c>
      <c r="BN19" s="297">
        <v>2.1722607751999998</v>
      </c>
      <c r="BO19" s="297">
        <v>2.0707613607000002</v>
      </c>
      <c r="BP19" s="297">
        <v>2.0696737378000001</v>
      </c>
      <c r="BQ19" s="297">
        <v>2.1790048202999999</v>
      </c>
      <c r="BR19" s="297">
        <v>2.1922858488000001</v>
      </c>
      <c r="BS19" s="297">
        <v>1.9585726514999999</v>
      </c>
      <c r="BT19" s="297">
        <v>2.2454920615999998</v>
      </c>
      <c r="BU19" s="297">
        <v>2.2799865521</v>
      </c>
      <c r="BV19" s="297">
        <v>2.3153774274000001</v>
      </c>
    </row>
    <row r="20" spans="1:74" ht="11.15" customHeight="1" x14ac:dyDescent="0.25">
      <c r="A20" s="127" t="s">
        <v>998</v>
      </c>
      <c r="B20" s="135" t="s">
        <v>999</v>
      </c>
      <c r="C20" s="202">
        <v>1.2094307374</v>
      </c>
      <c r="D20" s="202">
        <v>1.2845511889000001</v>
      </c>
      <c r="E20" s="202">
        <v>1.256189193</v>
      </c>
      <c r="F20" s="202">
        <v>1.2119546792</v>
      </c>
      <c r="G20" s="202">
        <v>1.2098667722000001</v>
      </c>
      <c r="H20" s="202">
        <v>1.1448950336999999</v>
      </c>
      <c r="I20" s="202">
        <v>1.1503549037</v>
      </c>
      <c r="J20" s="202">
        <v>1.0180698614999999</v>
      </c>
      <c r="K20" s="202">
        <v>1.1955696485</v>
      </c>
      <c r="L20" s="202">
        <v>1.1220534196</v>
      </c>
      <c r="M20" s="202">
        <v>1.205286852</v>
      </c>
      <c r="N20" s="202">
        <v>1.1643503649</v>
      </c>
      <c r="O20" s="202">
        <v>1.2167770348</v>
      </c>
      <c r="P20" s="202">
        <v>1.2090833258</v>
      </c>
      <c r="Q20" s="202">
        <v>1.1017234479</v>
      </c>
      <c r="R20" s="202">
        <v>1.2196857346000001</v>
      </c>
      <c r="S20" s="202">
        <v>1.1040015939000001</v>
      </c>
      <c r="T20" s="202">
        <v>1.1586325652</v>
      </c>
      <c r="U20" s="202">
        <v>1.1020824737999999</v>
      </c>
      <c r="V20" s="202">
        <v>0.92493023921999995</v>
      </c>
      <c r="W20" s="202">
        <v>0.94569455765999999</v>
      </c>
      <c r="X20" s="202">
        <v>1.0534408208999999</v>
      </c>
      <c r="Y20" s="202">
        <v>1.0150831879</v>
      </c>
      <c r="Z20" s="202">
        <v>1.1528308355000001</v>
      </c>
      <c r="AA20" s="202">
        <v>1.085688467</v>
      </c>
      <c r="AB20" s="202">
        <v>1.0279747253</v>
      </c>
      <c r="AC20" s="202">
        <v>1.0998683213</v>
      </c>
      <c r="AD20" s="202">
        <v>0.82951243534999997</v>
      </c>
      <c r="AE20" s="202">
        <v>0.86452917704999999</v>
      </c>
      <c r="AF20" s="202">
        <v>0.73367809880000001</v>
      </c>
      <c r="AG20" s="202">
        <v>0.88410192927999998</v>
      </c>
      <c r="AH20" s="202">
        <v>0.94309345557000002</v>
      </c>
      <c r="AI20" s="202">
        <v>0.95140450496999995</v>
      </c>
      <c r="AJ20" s="202">
        <v>0.96659962185000003</v>
      </c>
      <c r="AK20" s="202">
        <v>0.89918850099000003</v>
      </c>
      <c r="AL20" s="202">
        <v>0.93443652690000001</v>
      </c>
      <c r="AM20" s="202">
        <v>0.96395907481999998</v>
      </c>
      <c r="AN20" s="202">
        <v>0.98522310051999995</v>
      </c>
      <c r="AO20" s="202">
        <v>0.95059022692999995</v>
      </c>
      <c r="AP20" s="202">
        <v>0.94644564771999995</v>
      </c>
      <c r="AQ20" s="202">
        <v>0.90922163992000005</v>
      </c>
      <c r="AR20" s="202">
        <v>0.86762159896000002</v>
      </c>
      <c r="AS20" s="202">
        <v>0.93671407335000001</v>
      </c>
      <c r="AT20" s="202">
        <v>0.71853199999999995</v>
      </c>
      <c r="AU20" s="202">
        <v>0.73094389216</v>
      </c>
      <c r="AV20" s="202">
        <v>0.81781424903</v>
      </c>
      <c r="AW20" s="202">
        <v>0.89567917720000001</v>
      </c>
      <c r="AX20" s="202">
        <v>0.82167400000000002</v>
      </c>
      <c r="AY20" s="202">
        <v>0.78602808876999997</v>
      </c>
      <c r="AZ20" s="202">
        <v>0.92265504238999996</v>
      </c>
      <c r="BA20" s="202">
        <v>0.87926634324999997</v>
      </c>
      <c r="BB20" s="202">
        <v>0.80163108464999999</v>
      </c>
      <c r="BC20" s="202">
        <v>0.92059795996000005</v>
      </c>
      <c r="BD20" s="202">
        <v>0.92244485728000003</v>
      </c>
      <c r="BE20" s="297">
        <v>0.85544328796000002</v>
      </c>
      <c r="BF20" s="297">
        <v>0.77685176484999996</v>
      </c>
      <c r="BG20" s="297">
        <v>0.89862978259000004</v>
      </c>
      <c r="BH20" s="297">
        <v>0.93356887961000001</v>
      </c>
      <c r="BI20" s="297">
        <v>0.93681324284</v>
      </c>
      <c r="BJ20" s="297">
        <v>0.93630127043</v>
      </c>
      <c r="BK20" s="297">
        <v>0.93444574689000004</v>
      </c>
      <c r="BL20" s="297">
        <v>0.93408175695999995</v>
      </c>
      <c r="BM20" s="297">
        <v>0.93377240322999999</v>
      </c>
      <c r="BN20" s="297">
        <v>0.92797943672000005</v>
      </c>
      <c r="BO20" s="297">
        <v>0.92249223182999995</v>
      </c>
      <c r="BP20" s="297">
        <v>0.91777439405000005</v>
      </c>
      <c r="BQ20" s="297">
        <v>0.84224991909000002</v>
      </c>
      <c r="BR20" s="297">
        <v>0.76127344221000004</v>
      </c>
      <c r="BS20" s="297">
        <v>0.87640704159000005</v>
      </c>
      <c r="BT20" s="297">
        <v>0.90627290848999997</v>
      </c>
      <c r="BU20" s="297">
        <v>0.90654243651999999</v>
      </c>
      <c r="BV20" s="297">
        <v>0.90717852702000001</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A22" s="127" t="s">
        <v>354</v>
      </c>
      <c r="B22" s="134" t="s">
        <v>899</v>
      </c>
      <c r="C22" s="202">
        <v>14.829870548000001</v>
      </c>
      <c r="D22" s="202">
        <v>14.815033477</v>
      </c>
      <c r="E22" s="202">
        <v>14.693531292999999</v>
      </c>
      <c r="F22" s="202">
        <v>14.349472436999999</v>
      </c>
      <c r="G22" s="202">
        <v>14.282381358</v>
      </c>
      <c r="H22" s="202">
        <v>14.589059644000001</v>
      </c>
      <c r="I22" s="202">
        <v>14.588473972999999</v>
      </c>
      <c r="J22" s="202">
        <v>14.599671807</v>
      </c>
      <c r="K22" s="202">
        <v>14.534911048</v>
      </c>
      <c r="L22" s="202">
        <v>14.553467694</v>
      </c>
      <c r="M22" s="202">
        <v>14.695878446</v>
      </c>
      <c r="N22" s="202">
        <v>14.721453788</v>
      </c>
      <c r="O22" s="202">
        <v>14.738608672</v>
      </c>
      <c r="P22" s="202">
        <v>14.733611961999999</v>
      </c>
      <c r="Q22" s="202">
        <v>14.707459472</v>
      </c>
      <c r="R22" s="202">
        <v>14.757960262999999</v>
      </c>
      <c r="S22" s="202">
        <v>12.49521715</v>
      </c>
      <c r="T22" s="202">
        <v>12.289604869</v>
      </c>
      <c r="U22" s="202">
        <v>12.340020763</v>
      </c>
      <c r="V22" s="202">
        <v>12.888551335000001</v>
      </c>
      <c r="W22" s="202">
        <v>12.912187316000001</v>
      </c>
      <c r="X22" s="202">
        <v>13.05257784</v>
      </c>
      <c r="Y22" s="202">
        <v>13.149003149</v>
      </c>
      <c r="Z22" s="202">
        <v>13.184562123999999</v>
      </c>
      <c r="AA22" s="202">
        <v>13.347719688</v>
      </c>
      <c r="AB22" s="202">
        <v>13.404938842</v>
      </c>
      <c r="AC22" s="202">
        <v>13.513642931</v>
      </c>
      <c r="AD22" s="202">
        <v>13.661440152999999</v>
      </c>
      <c r="AE22" s="202">
        <v>13.665379113</v>
      </c>
      <c r="AF22" s="202">
        <v>13.634845768</v>
      </c>
      <c r="AG22" s="202">
        <v>13.696093642999999</v>
      </c>
      <c r="AH22" s="202">
        <v>13.41327965</v>
      </c>
      <c r="AI22" s="202">
        <v>13.771057963000001</v>
      </c>
      <c r="AJ22" s="202">
        <v>14.164488963</v>
      </c>
      <c r="AK22" s="202">
        <v>14.315020002000001</v>
      </c>
      <c r="AL22" s="202">
        <v>14.323740473000001</v>
      </c>
      <c r="AM22" s="202">
        <v>14.39149838</v>
      </c>
      <c r="AN22" s="202">
        <v>14.445047874</v>
      </c>
      <c r="AO22" s="202">
        <v>14.342086279</v>
      </c>
      <c r="AP22" s="202">
        <v>13.176435517</v>
      </c>
      <c r="AQ22" s="202">
        <v>13.46183636</v>
      </c>
      <c r="AR22" s="202">
        <v>13.54311895</v>
      </c>
      <c r="AS22" s="202">
        <v>13.790788815000001</v>
      </c>
      <c r="AT22" s="202">
        <v>13.4687514</v>
      </c>
      <c r="AU22" s="202">
        <v>13.410538356</v>
      </c>
      <c r="AV22" s="202">
        <v>13.549485667000001</v>
      </c>
      <c r="AW22" s="202">
        <v>14.083144928999999</v>
      </c>
      <c r="AX22" s="202">
        <v>14.0666104</v>
      </c>
      <c r="AY22" s="202">
        <v>14.031664198</v>
      </c>
      <c r="AZ22" s="202">
        <v>14.188682314999999</v>
      </c>
      <c r="BA22" s="202">
        <v>13.862324277999999</v>
      </c>
      <c r="BB22" s="202">
        <v>13.757751676</v>
      </c>
      <c r="BC22" s="202">
        <v>13.478234732000001</v>
      </c>
      <c r="BD22" s="202">
        <v>13.480154971999999</v>
      </c>
      <c r="BE22" s="297">
        <v>13.574701762</v>
      </c>
      <c r="BF22" s="297">
        <v>13.460588888</v>
      </c>
      <c r="BG22" s="297">
        <v>13.511492561000001</v>
      </c>
      <c r="BH22" s="297">
        <v>13.580510249</v>
      </c>
      <c r="BI22" s="297">
        <v>13.626386988</v>
      </c>
      <c r="BJ22" s="297">
        <v>13.611885471000001</v>
      </c>
      <c r="BK22" s="297">
        <v>13.601676376</v>
      </c>
      <c r="BL22" s="297">
        <v>13.604741615</v>
      </c>
      <c r="BM22" s="297">
        <v>13.594692153</v>
      </c>
      <c r="BN22" s="297">
        <v>13.595260821</v>
      </c>
      <c r="BO22" s="297">
        <v>13.536490821999999</v>
      </c>
      <c r="BP22" s="297">
        <v>13.614595665</v>
      </c>
      <c r="BQ22" s="297">
        <v>13.624138546999999</v>
      </c>
      <c r="BR22" s="297">
        <v>13.505359500999999</v>
      </c>
      <c r="BS22" s="297">
        <v>13.554576161</v>
      </c>
      <c r="BT22" s="297">
        <v>13.613620724</v>
      </c>
      <c r="BU22" s="297">
        <v>13.649288494</v>
      </c>
      <c r="BV22" s="297">
        <v>13.651482407</v>
      </c>
    </row>
    <row r="23" spans="1:74" ht="11.15" customHeight="1" x14ac:dyDescent="0.25">
      <c r="A23" s="127" t="s">
        <v>248</v>
      </c>
      <c r="B23" s="135" t="s">
        <v>351</v>
      </c>
      <c r="C23" s="202">
        <v>0.79568507642999997</v>
      </c>
      <c r="D23" s="202">
        <v>0.80868507642999998</v>
      </c>
      <c r="E23" s="202">
        <v>0.80068507642999998</v>
      </c>
      <c r="F23" s="202">
        <v>0.76368507643000005</v>
      </c>
      <c r="G23" s="202">
        <v>0.77868507642999996</v>
      </c>
      <c r="H23" s="202">
        <v>0.77068507642999995</v>
      </c>
      <c r="I23" s="202">
        <v>0.78068507642999996</v>
      </c>
      <c r="J23" s="202">
        <v>0.75168507643000004</v>
      </c>
      <c r="K23" s="202">
        <v>0.75768507643000005</v>
      </c>
      <c r="L23" s="202">
        <v>0.72068507643000002</v>
      </c>
      <c r="M23" s="202">
        <v>0.77868507642999996</v>
      </c>
      <c r="N23" s="202">
        <v>0.77368507642999995</v>
      </c>
      <c r="O23" s="202">
        <v>0.77150084593000001</v>
      </c>
      <c r="P23" s="202">
        <v>0.75310084593000004</v>
      </c>
      <c r="Q23" s="202">
        <v>0.76640084593000002</v>
      </c>
      <c r="R23" s="202">
        <v>0.77390084592999997</v>
      </c>
      <c r="S23" s="202">
        <v>0.65250084593000002</v>
      </c>
      <c r="T23" s="202">
        <v>0.65150084593000002</v>
      </c>
      <c r="U23" s="202">
        <v>0.65260084593000001</v>
      </c>
      <c r="V23" s="202">
        <v>0.67160084593000002</v>
      </c>
      <c r="W23" s="202">
        <v>0.65600084592999997</v>
      </c>
      <c r="X23" s="202">
        <v>0.67770084593000002</v>
      </c>
      <c r="Y23" s="202">
        <v>0.68870084593000003</v>
      </c>
      <c r="Z23" s="202">
        <v>0.69130084592999996</v>
      </c>
      <c r="AA23" s="202">
        <v>0.75502404593000005</v>
      </c>
      <c r="AB23" s="202">
        <v>0.74402404593000004</v>
      </c>
      <c r="AC23" s="202">
        <v>0.73782404592999995</v>
      </c>
      <c r="AD23" s="202">
        <v>0.70102404593000001</v>
      </c>
      <c r="AE23" s="202">
        <v>0.67702404592999998</v>
      </c>
      <c r="AF23" s="202">
        <v>0.70812404593</v>
      </c>
      <c r="AG23" s="202">
        <v>0.72002404593000002</v>
      </c>
      <c r="AH23" s="202">
        <v>0.71439610355000005</v>
      </c>
      <c r="AI23" s="202">
        <v>0.70589610354999999</v>
      </c>
      <c r="AJ23" s="202">
        <v>0.70719610354999995</v>
      </c>
      <c r="AK23" s="202">
        <v>0.71119610354999996</v>
      </c>
      <c r="AL23" s="202">
        <v>0.72039610355000006</v>
      </c>
      <c r="AM23" s="202">
        <v>0.70365909526000003</v>
      </c>
      <c r="AN23" s="202">
        <v>0.68695909525999999</v>
      </c>
      <c r="AO23" s="202">
        <v>0.69925909525999996</v>
      </c>
      <c r="AP23" s="202">
        <v>0.69595909525999999</v>
      </c>
      <c r="AQ23" s="202">
        <v>0.68275909526</v>
      </c>
      <c r="AR23" s="202">
        <v>0.63525909526000002</v>
      </c>
      <c r="AS23" s="202">
        <v>0.66185909525999997</v>
      </c>
      <c r="AT23" s="202">
        <v>0.64385899999999996</v>
      </c>
      <c r="AU23" s="202">
        <v>0.65685909525999997</v>
      </c>
      <c r="AV23" s="202">
        <v>0.66665909526</v>
      </c>
      <c r="AW23" s="202">
        <v>0.66965909526</v>
      </c>
      <c r="AX23" s="202">
        <v>0.67085899999999998</v>
      </c>
      <c r="AY23" s="202">
        <v>0.65485909525999997</v>
      </c>
      <c r="AZ23" s="202">
        <v>0.65099739705000004</v>
      </c>
      <c r="BA23" s="202">
        <v>0.63496034409000002</v>
      </c>
      <c r="BB23" s="202">
        <v>0.62894677145</v>
      </c>
      <c r="BC23" s="202">
        <v>0.64091505372000002</v>
      </c>
      <c r="BD23" s="202">
        <v>0.64269274402999998</v>
      </c>
      <c r="BE23" s="297">
        <v>0.64142258024999999</v>
      </c>
      <c r="BF23" s="297">
        <v>0.64061381780000004</v>
      </c>
      <c r="BG23" s="297">
        <v>0.64009212992999998</v>
      </c>
      <c r="BH23" s="297">
        <v>0.64710972736000005</v>
      </c>
      <c r="BI23" s="297">
        <v>0.64637496233000002</v>
      </c>
      <c r="BJ23" s="297">
        <v>0.64653317883000005</v>
      </c>
      <c r="BK23" s="297">
        <v>0.65030391129999998</v>
      </c>
      <c r="BL23" s="297">
        <v>0.64998469182999996</v>
      </c>
      <c r="BM23" s="297">
        <v>0.64949781036999998</v>
      </c>
      <c r="BN23" s="297">
        <v>0.64748596905</v>
      </c>
      <c r="BO23" s="297">
        <v>0.64713205308999999</v>
      </c>
      <c r="BP23" s="297">
        <v>0.64692974713999996</v>
      </c>
      <c r="BQ23" s="297">
        <v>0.65001050951999995</v>
      </c>
      <c r="BR23" s="297">
        <v>0.64963871340000001</v>
      </c>
      <c r="BS23" s="297">
        <v>0.64929752194000001</v>
      </c>
      <c r="BT23" s="297">
        <v>0.65870251946000002</v>
      </c>
      <c r="BU23" s="297">
        <v>0.65841161546000004</v>
      </c>
      <c r="BV23" s="297">
        <v>0.65815833497999998</v>
      </c>
    </row>
    <row r="24" spans="1:74" ht="11.15" customHeight="1" x14ac:dyDescent="0.25">
      <c r="A24" s="127" t="s">
        <v>249</v>
      </c>
      <c r="B24" s="135" t="s">
        <v>352</v>
      </c>
      <c r="C24" s="202">
        <v>2.0479610226</v>
      </c>
      <c r="D24" s="202">
        <v>2.0608621999999999</v>
      </c>
      <c r="E24" s="202">
        <v>1.9804880806</v>
      </c>
      <c r="F24" s="202">
        <v>1.7368296933</v>
      </c>
      <c r="G24" s="202">
        <v>1.7812478870999999</v>
      </c>
      <c r="H24" s="202">
        <v>2.0489451333000002</v>
      </c>
      <c r="I24" s="202">
        <v>2.0423790226</v>
      </c>
      <c r="J24" s="202">
        <v>1.9323302161</v>
      </c>
      <c r="K24" s="202">
        <v>1.8986889467000001</v>
      </c>
      <c r="L24" s="202">
        <v>1.9745324355</v>
      </c>
      <c r="M24" s="202">
        <v>2.0397480733000002</v>
      </c>
      <c r="N24" s="202">
        <v>2.0512174419</v>
      </c>
      <c r="O24" s="202">
        <v>2.0473572710000001</v>
      </c>
      <c r="P24" s="202">
        <v>2.0787306276000002</v>
      </c>
      <c r="Q24" s="202">
        <v>2.0429186839</v>
      </c>
      <c r="R24" s="202">
        <v>2.0439404933</v>
      </c>
      <c r="S24" s="202">
        <v>1.8406886194000001</v>
      </c>
      <c r="T24" s="202">
        <v>1.704477</v>
      </c>
      <c r="U24" s="202">
        <v>1.7014261032</v>
      </c>
      <c r="V24" s="202">
        <v>1.7407880305000001</v>
      </c>
      <c r="W24" s="202">
        <v>1.6859510799999999</v>
      </c>
      <c r="X24" s="202">
        <v>1.7734167613</v>
      </c>
      <c r="Y24" s="202">
        <v>1.8307742467000001</v>
      </c>
      <c r="Z24" s="202">
        <v>1.8312633677000001</v>
      </c>
      <c r="AA24" s="202">
        <v>1.8015180001</v>
      </c>
      <c r="AB24" s="202">
        <v>1.9205790071</v>
      </c>
      <c r="AC24" s="202">
        <v>1.8801065903</v>
      </c>
      <c r="AD24" s="202">
        <v>1.8459621067</v>
      </c>
      <c r="AE24" s="202">
        <v>1.8758703452000001</v>
      </c>
      <c r="AF24" s="202">
        <v>1.8547177667000001</v>
      </c>
      <c r="AG24" s="202">
        <v>1.8576512870999999</v>
      </c>
      <c r="AH24" s="202">
        <v>1.6146734541000001</v>
      </c>
      <c r="AI24" s="202">
        <v>1.6886078600000001</v>
      </c>
      <c r="AJ24" s="202">
        <v>1.9524433480000001</v>
      </c>
      <c r="AK24" s="202">
        <v>2.0369752658000002</v>
      </c>
      <c r="AL24" s="202">
        <v>2.0382686963999999</v>
      </c>
      <c r="AM24" s="202">
        <v>2.0164786704000002</v>
      </c>
      <c r="AN24" s="202">
        <v>2.0278506655999999</v>
      </c>
      <c r="AO24" s="202">
        <v>1.9761968381999999</v>
      </c>
      <c r="AP24" s="202">
        <v>1.8006176889000001</v>
      </c>
      <c r="AQ24" s="202">
        <v>1.9482231994999999</v>
      </c>
      <c r="AR24" s="202">
        <v>1.5673417889000001</v>
      </c>
      <c r="AS24" s="202">
        <v>1.7670629479</v>
      </c>
      <c r="AT24" s="202">
        <v>1.588266</v>
      </c>
      <c r="AU24" s="202">
        <v>1.5082922622999999</v>
      </c>
      <c r="AV24" s="202">
        <v>1.6627705737</v>
      </c>
      <c r="AW24" s="202">
        <v>2.0437568356</v>
      </c>
      <c r="AX24" s="202">
        <v>2.0513460000000001</v>
      </c>
      <c r="AY24" s="202">
        <v>2.0381378639999999</v>
      </c>
      <c r="AZ24" s="202">
        <v>2.0149046434</v>
      </c>
      <c r="BA24" s="202">
        <v>2.0056803176</v>
      </c>
      <c r="BB24" s="202">
        <v>2.0080217626999999</v>
      </c>
      <c r="BC24" s="202">
        <v>1.9174989199000001</v>
      </c>
      <c r="BD24" s="202">
        <v>1.9179881729999999</v>
      </c>
      <c r="BE24" s="297">
        <v>1.914381165</v>
      </c>
      <c r="BF24" s="297">
        <v>1.8018936108000001</v>
      </c>
      <c r="BG24" s="297">
        <v>1.8536361413</v>
      </c>
      <c r="BH24" s="297">
        <v>1.917184848</v>
      </c>
      <c r="BI24" s="297">
        <v>1.9641486432999999</v>
      </c>
      <c r="BJ24" s="297">
        <v>1.950236313</v>
      </c>
      <c r="BK24" s="297">
        <v>1.9378548231999999</v>
      </c>
      <c r="BL24" s="297">
        <v>1.9408591946</v>
      </c>
      <c r="BM24" s="297">
        <v>1.932619892</v>
      </c>
      <c r="BN24" s="297">
        <v>1.9361344144999999</v>
      </c>
      <c r="BO24" s="297">
        <v>1.8785470857</v>
      </c>
      <c r="BP24" s="297">
        <v>1.9571569357</v>
      </c>
      <c r="BQ24" s="297">
        <v>1.9641202364999999</v>
      </c>
      <c r="BR24" s="297">
        <v>1.8464679077999999</v>
      </c>
      <c r="BS24" s="297">
        <v>1.8963719947</v>
      </c>
      <c r="BT24" s="297">
        <v>1.9475389460000001</v>
      </c>
      <c r="BU24" s="297">
        <v>1.9838421735</v>
      </c>
      <c r="BV24" s="297">
        <v>1.9869299046</v>
      </c>
    </row>
    <row r="25" spans="1:74" ht="11.15" customHeight="1" x14ac:dyDescent="0.25">
      <c r="A25" s="127" t="s">
        <v>250</v>
      </c>
      <c r="B25" s="135" t="s">
        <v>353</v>
      </c>
      <c r="C25" s="202">
        <v>11.599108104999999</v>
      </c>
      <c r="D25" s="202">
        <v>11.556903857</v>
      </c>
      <c r="E25" s="202">
        <v>11.525455792000001</v>
      </c>
      <c r="F25" s="202">
        <v>11.461809323000001</v>
      </c>
      <c r="G25" s="202">
        <v>11.33532505</v>
      </c>
      <c r="H25" s="202">
        <v>11.38218109</v>
      </c>
      <c r="I25" s="202">
        <v>11.376893244</v>
      </c>
      <c r="J25" s="202">
        <v>11.526401599</v>
      </c>
      <c r="K25" s="202">
        <v>11.486364823000001</v>
      </c>
      <c r="L25" s="202">
        <v>11.462157696</v>
      </c>
      <c r="M25" s="202">
        <v>11.479694522999999</v>
      </c>
      <c r="N25" s="202">
        <v>11.497507212</v>
      </c>
      <c r="O25" s="202">
        <v>11.541134488999999</v>
      </c>
      <c r="P25" s="202">
        <v>11.522200421999999</v>
      </c>
      <c r="Q25" s="202">
        <v>11.518718875999999</v>
      </c>
      <c r="R25" s="202">
        <v>11.563714857000001</v>
      </c>
      <c r="S25" s="202">
        <v>9.6256006181</v>
      </c>
      <c r="T25" s="202">
        <v>9.5583419567999997</v>
      </c>
      <c r="U25" s="202">
        <v>9.6107987471000005</v>
      </c>
      <c r="V25" s="202">
        <v>10.100466392</v>
      </c>
      <c r="W25" s="202">
        <v>10.195001323</v>
      </c>
      <c r="X25" s="202">
        <v>10.226424165999999</v>
      </c>
      <c r="Y25" s="202">
        <v>10.254862989999999</v>
      </c>
      <c r="Z25" s="202">
        <v>10.287617844</v>
      </c>
      <c r="AA25" s="202">
        <v>10.404126547000001</v>
      </c>
      <c r="AB25" s="202">
        <v>10.352994693999999</v>
      </c>
      <c r="AC25" s="202">
        <v>10.5086972</v>
      </c>
      <c r="AD25" s="202">
        <v>10.728067906</v>
      </c>
      <c r="AE25" s="202">
        <v>10.724565627</v>
      </c>
      <c r="AF25" s="202">
        <v>10.682126861</v>
      </c>
      <c r="AG25" s="202">
        <v>10.730252215</v>
      </c>
      <c r="AH25" s="202">
        <v>10.696325433</v>
      </c>
      <c r="AI25" s="202">
        <v>10.989086339</v>
      </c>
      <c r="AJ25" s="202">
        <v>11.118307851999999</v>
      </c>
      <c r="AK25" s="202">
        <v>11.181750972</v>
      </c>
      <c r="AL25" s="202">
        <v>11.178603013</v>
      </c>
      <c r="AM25" s="202">
        <v>11.277783275999999</v>
      </c>
      <c r="AN25" s="202">
        <v>11.330900442000001</v>
      </c>
      <c r="AO25" s="202">
        <v>11.287241341</v>
      </c>
      <c r="AP25" s="202">
        <v>10.322676395</v>
      </c>
      <c r="AQ25" s="202">
        <v>10.467676395</v>
      </c>
      <c r="AR25" s="202">
        <v>10.977676395</v>
      </c>
      <c r="AS25" s="202">
        <v>10.999360101000001</v>
      </c>
      <c r="AT25" s="202">
        <v>10.874453000000001</v>
      </c>
      <c r="AU25" s="202">
        <v>10.883543327</v>
      </c>
      <c r="AV25" s="202">
        <v>10.858543327</v>
      </c>
      <c r="AW25" s="202">
        <v>11.008543327</v>
      </c>
      <c r="AX25" s="202">
        <v>10.983544999999999</v>
      </c>
      <c r="AY25" s="202">
        <v>10.958543326999999</v>
      </c>
      <c r="AZ25" s="202">
        <v>11.109297476</v>
      </c>
      <c r="BA25" s="202">
        <v>10.809095428999999</v>
      </c>
      <c r="BB25" s="202">
        <v>10.709021419000001</v>
      </c>
      <c r="BC25" s="202">
        <v>10.508967591999999</v>
      </c>
      <c r="BD25" s="202">
        <v>10.509415185</v>
      </c>
      <c r="BE25" s="297">
        <v>10.609311100999999</v>
      </c>
      <c r="BF25" s="297">
        <v>10.609297972</v>
      </c>
      <c r="BG25" s="297">
        <v>10.609434182999999</v>
      </c>
      <c r="BH25" s="297">
        <v>10.609038084</v>
      </c>
      <c r="BI25" s="297">
        <v>10.609331717</v>
      </c>
      <c r="BJ25" s="297">
        <v>10.609738683</v>
      </c>
      <c r="BK25" s="297">
        <v>10.609113376</v>
      </c>
      <c r="BL25" s="297">
        <v>10.60991888</v>
      </c>
      <c r="BM25" s="297">
        <v>10.60950171</v>
      </c>
      <c r="BN25" s="297">
        <v>10.609363003</v>
      </c>
      <c r="BO25" s="297">
        <v>10.609374871</v>
      </c>
      <c r="BP25" s="297">
        <v>10.609820416</v>
      </c>
      <c r="BQ25" s="297">
        <v>10.609739433</v>
      </c>
      <c r="BR25" s="297">
        <v>10.609740512</v>
      </c>
      <c r="BS25" s="297">
        <v>10.609822228000001</v>
      </c>
      <c r="BT25" s="297">
        <v>10.609411654000001</v>
      </c>
      <c r="BU25" s="297">
        <v>10.609681586000001</v>
      </c>
      <c r="BV25" s="297">
        <v>10.610142461000001</v>
      </c>
    </row>
    <row r="26" spans="1:74" ht="11.15" customHeight="1" x14ac:dyDescent="0.25">
      <c r="A26" s="127" t="s">
        <v>835</v>
      </c>
      <c r="B26" s="135" t="s">
        <v>836</v>
      </c>
      <c r="C26" s="202">
        <v>0.24761459389000001</v>
      </c>
      <c r="D26" s="202">
        <v>0.24761459389000001</v>
      </c>
      <c r="E26" s="202">
        <v>0.24761459389000001</v>
      </c>
      <c r="F26" s="202">
        <v>0.24761459389000001</v>
      </c>
      <c r="G26" s="202">
        <v>0.24761459389000001</v>
      </c>
      <c r="H26" s="202">
        <v>0.24761459389000001</v>
      </c>
      <c r="I26" s="202">
        <v>0.2498288796</v>
      </c>
      <c r="J26" s="202">
        <v>0.25204316531999998</v>
      </c>
      <c r="K26" s="202">
        <v>0.25425745103000003</v>
      </c>
      <c r="L26" s="202">
        <v>0.25647173674000001</v>
      </c>
      <c r="M26" s="202">
        <v>0.25868602246</v>
      </c>
      <c r="N26" s="202">
        <v>0.26090030816999998</v>
      </c>
      <c r="O26" s="202">
        <v>0.24001084645000001</v>
      </c>
      <c r="P26" s="202">
        <v>0.24001084645000001</v>
      </c>
      <c r="Q26" s="202">
        <v>0.24001084645000001</v>
      </c>
      <c r="R26" s="202">
        <v>0.24001084645000001</v>
      </c>
      <c r="S26" s="202">
        <v>0.24001084645000001</v>
      </c>
      <c r="T26" s="202">
        <v>0.24001084645000001</v>
      </c>
      <c r="U26" s="202">
        <v>0.24001084645000001</v>
      </c>
      <c r="V26" s="202">
        <v>0.24001084645000001</v>
      </c>
      <c r="W26" s="202">
        <v>0.24001084645000001</v>
      </c>
      <c r="X26" s="202">
        <v>0.24001084645000001</v>
      </c>
      <c r="Y26" s="202">
        <v>0.24001084645000001</v>
      </c>
      <c r="Z26" s="202">
        <v>0.24001084645000001</v>
      </c>
      <c r="AA26" s="202">
        <v>0.25278800499999998</v>
      </c>
      <c r="AB26" s="202">
        <v>0.25278800499999998</v>
      </c>
      <c r="AC26" s="202">
        <v>0.25278800499999998</v>
      </c>
      <c r="AD26" s="202">
        <v>0.25278800499999998</v>
      </c>
      <c r="AE26" s="202">
        <v>0.25278800499999998</v>
      </c>
      <c r="AF26" s="202">
        <v>0.25278800499999998</v>
      </c>
      <c r="AG26" s="202">
        <v>0.25278800499999998</v>
      </c>
      <c r="AH26" s="202">
        <v>0.25264958103000001</v>
      </c>
      <c r="AI26" s="202">
        <v>0.25264958103000001</v>
      </c>
      <c r="AJ26" s="202">
        <v>0.25264958103000001</v>
      </c>
      <c r="AK26" s="202">
        <v>0.25264958103000001</v>
      </c>
      <c r="AL26" s="202">
        <v>0.25264958103000001</v>
      </c>
      <c r="AM26" s="202">
        <v>0.25501837865999999</v>
      </c>
      <c r="AN26" s="202">
        <v>0.25501837865999999</v>
      </c>
      <c r="AO26" s="202">
        <v>0.25501837865999999</v>
      </c>
      <c r="AP26" s="202">
        <v>0.25501837865999999</v>
      </c>
      <c r="AQ26" s="202">
        <v>0.25501837865999999</v>
      </c>
      <c r="AR26" s="202">
        <v>0.25501837865999999</v>
      </c>
      <c r="AS26" s="202">
        <v>0.25501837865999999</v>
      </c>
      <c r="AT26" s="202">
        <v>0.25501800000000002</v>
      </c>
      <c r="AU26" s="202">
        <v>0.25501837865999999</v>
      </c>
      <c r="AV26" s="202">
        <v>0.25501837865999999</v>
      </c>
      <c r="AW26" s="202">
        <v>0.25501837865999999</v>
      </c>
      <c r="AX26" s="202">
        <v>0.25501800000000002</v>
      </c>
      <c r="AY26" s="202">
        <v>0.27460561977999998</v>
      </c>
      <c r="AZ26" s="202">
        <v>0.27468959456999997</v>
      </c>
      <c r="BA26" s="202">
        <v>0.27466709655999999</v>
      </c>
      <c r="BB26" s="202">
        <v>0.27465885546000002</v>
      </c>
      <c r="BC26" s="202">
        <v>0.27465286181999998</v>
      </c>
      <c r="BD26" s="202">
        <v>0.27470270150999998</v>
      </c>
      <c r="BE26" s="297">
        <v>0.27469111171999999</v>
      </c>
      <c r="BF26" s="297">
        <v>0.27468964979999999</v>
      </c>
      <c r="BG26" s="297">
        <v>0.27470481696999999</v>
      </c>
      <c r="BH26" s="297">
        <v>0.27466071117000002</v>
      </c>
      <c r="BI26" s="297">
        <v>0.27469340729000002</v>
      </c>
      <c r="BJ26" s="297">
        <v>0.27473872309000003</v>
      </c>
      <c r="BK26" s="297">
        <v>0.27466909497000003</v>
      </c>
      <c r="BL26" s="297">
        <v>0.27475878810999999</v>
      </c>
      <c r="BM26" s="297">
        <v>0.27471233609000001</v>
      </c>
      <c r="BN26" s="297">
        <v>0.27469689096</v>
      </c>
      <c r="BO26" s="297">
        <v>0.27469821254999999</v>
      </c>
      <c r="BP26" s="297">
        <v>0.27474782410999998</v>
      </c>
      <c r="BQ26" s="297">
        <v>0.27473880664</v>
      </c>
      <c r="BR26" s="297">
        <v>0.27473892671</v>
      </c>
      <c r="BS26" s="297">
        <v>0.27474802591000003</v>
      </c>
      <c r="BT26" s="297">
        <v>0.27470230833999998</v>
      </c>
      <c r="BU26" s="297">
        <v>0.27473236528</v>
      </c>
      <c r="BV26" s="297">
        <v>0.27478368387000002</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365"/>
      <c r="BF27" s="365"/>
      <c r="BG27" s="365"/>
      <c r="BH27" s="365"/>
      <c r="BI27" s="365"/>
      <c r="BJ27" s="298"/>
      <c r="BK27" s="298"/>
      <c r="BL27" s="298"/>
      <c r="BM27" s="298"/>
      <c r="BN27" s="298"/>
      <c r="BO27" s="298"/>
      <c r="BP27" s="298"/>
      <c r="BQ27" s="298"/>
      <c r="BR27" s="298"/>
      <c r="BS27" s="298"/>
      <c r="BT27" s="298"/>
      <c r="BU27" s="298"/>
      <c r="BV27" s="298"/>
    </row>
    <row r="28" spans="1:74" ht="11.15" customHeight="1" x14ac:dyDescent="0.25">
      <c r="A28" s="127" t="s">
        <v>356</v>
      </c>
      <c r="B28" s="134" t="s">
        <v>366</v>
      </c>
      <c r="C28" s="202">
        <v>3.0593581677000001</v>
      </c>
      <c r="D28" s="202">
        <v>3.0546213429</v>
      </c>
      <c r="E28" s="202">
        <v>3.0307640065000001</v>
      </c>
      <c r="F28" s="202">
        <v>3.0423928667000002</v>
      </c>
      <c r="G28" s="202">
        <v>3.0333065226000002</v>
      </c>
      <c r="H28" s="202">
        <v>3.0399031999999999</v>
      </c>
      <c r="I28" s="202">
        <v>3.0362550709999998</v>
      </c>
      <c r="J28" s="202">
        <v>3.0397226516</v>
      </c>
      <c r="K28" s="202">
        <v>3.0457695333000001</v>
      </c>
      <c r="L28" s="202">
        <v>3.0467472</v>
      </c>
      <c r="M28" s="202">
        <v>3.0464761999999999</v>
      </c>
      <c r="N28" s="202">
        <v>3.0379551999999999</v>
      </c>
      <c r="O28" s="202">
        <v>2.9796613000000001</v>
      </c>
      <c r="P28" s="202">
        <v>3.0256223000000002</v>
      </c>
      <c r="Q28" s="202">
        <v>3.1639105903</v>
      </c>
      <c r="R28" s="202">
        <v>3.2285336999999998</v>
      </c>
      <c r="S28" s="202">
        <v>2.8881703000000001</v>
      </c>
      <c r="T28" s="202">
        <v>2.9711932999999999</v>
      </c>
      <c r="U28" s="202">
        <v>2.9692162999999998</v>
      </c>
      <c r="V28" s="202">
        <v>2.9992393000000002</v>
      </c>
      <c r="W28" s="202">
        <v>3.0082632999999999</v>
      </c>
      <c r="X28" s="202">
        <v>3.0422863000000002</v>
      </c>
      <c r="Y28" s="202">
        <v>3.0393093000000002</v>
      </c>
      <c r="Z28" s="202">
        <v>3.0563332999999999</v>
      </c>
      <c r="AA28" s="202">
        <v>3.0860935</v>
      </c>
      <c r="AB28" s="202">
        <v>3.0851175</v>
      </c>
      <c r="AC28" s="202">
        <v>3.0931405000000001</v>
      </c>
      <c r="AD28" s="202">
        <v>3.1091644999999999</v>
      </c>
      <c r="AE28" s="202">
        <v>3.1191884999999999</v>
      </c>
      <c r="AF28" s="202">
        <v>3.1362125000000001</v>
      </c>
      <c r="AG28" s="202">
        <v>3.1492365000000002</v>
      </c>
      <c r="AH28" s="202">
        <v>3.1601487816999998</v>
      </c>
      <c r="AI28" s="202">
        <v>3.1752977816999999</v>
      </c>
      <c r="AJ28" s="202">
        <v>3.1770177817</v>
      </c>
      <c r="AK28" s="202">
        <v>3.1932147817000001</v>
      </c>
      <c r="AL28" s="202">
        <v>3.1512827817</v>
      </c>
      <c r="AM28" s="202">
        <v>3.1537479624000002</v>
      </c>
      <c r="AN28" s="202">
        <v>3.2604059624000001</v>
      </c>
      <c r="AO28" s="202">
        <v>3.2919009624000002</v>
      </c>
      <c r="AP28" s="202">
        <v>3.2885089623999999</v>
      </c>
      <c r="AQ28" s="202">
        <v>3.2697009624</v>
      </c>
      <c r="AR28" s="202">
        <v>3.3167149623999999</v>
      </c>
      <c r="AS28" s="202">
        <v>3.3309549623999999</v>
      </c>
      <c r="AT28" s="202">
        <v>3.3364669999999998</v>
      </c>
      <c r="AU28" s="202">
        <v>3.3401869623999998</v>
      </c>
      <c r="AV28" s="202">
        <v>3.3405549624000002</v>
      </c>
      <c r="AW28" s="202">
        <v>3.2489139624000001</v>
      </c>
      <c r="AX28" s="202">
        <v>3.2408220000000001</v>
      </c>
      <c r="AY28" s="202">
        <v>3.1669039624000002</v>
      </c>
      <c r="AZ28" s="202">
        <v>3.2000536831000002</v>
      </c>
      <c r="BA28" s="202">
        <v>3.2104091283999998</v>
      </c>
      <c r="BB28" s="202">
        <v>3.2116553902999998</v>
      </c>
      <c r="BC28" s="202">
        <v>3.1882278677000002</v>
      </c>
      <c r="BD28" s="202">
        <v>3.1695833772999999</v>
      </c>
      <c r="BE28" s="297">
        <v>3.1683657483999998</v>
      </c>
      <c r="BF28" s="297">
        <v>3.1825561627000001</v>
      </c>
      <c r="BG28" s="297">
        <v>3.202611772</v>
      </c>
      <c r="BH28" s="297">
        <v>3.2011694869</v>
      </c>
      <c r="BI28" s="297">
        <v>3.2005081504000001</v>
      </c>
      <c r="BJ28" s="297">
        <v>3.1997331126000002</v>
      </c>
      <c r="BK28" s="297">
        <v>3.2195016720999998</v>
      </c>
      <c r="BL28" s="297">
        <v>3.2184710206</v>
      </c>
      <c r="BM28" s="297">
        <v>3.217072919</v>
      </c>
      <c r="BN28" s="297">
        <v>3.2154345034</v>
      </c>
      <c r="BO28" s="297">
        <v>3.2141995424999998</v>
      </c>
      <c r="BP28" s="297">
        <v>3.2135707792999999</v>
      </c>
      <c r="BQ28" s="297">
        <v>3.2125155334</v>
      </c>
      <c r="BR28" s="297">
        <v>3.2118608426000002</v>
      </c>
      <c r="BS28" s="297">
        <v>3.2110274684000002</v>
      </c>
      <c r="BT28" s="297">
        <v>3.2097185622</v>
      </c>
      <c r="BU28" s="297">
        <v>3.2091830076000001</v>
      </c>
      <c r="BV28" s="297">
        <v>3.2085790680000001</v>
      </c>
    </row>
    <row r="29" spans="1:74" ht="11.15" customHeight="1" x14ac:dyDescent="0.25">
      <c r="A29" s="127" t="s">
        <v>251</v>
      </c>
      <c r="B29" s="135" t="s">
        <v>355</v>
      </c>
      <c r="C29" s="202">
        <v>0.97921206774000003</v>
      </c>
      <c r="D29" s="202">
        <v>0.98029824286</v>
      </c>
      <c r="E29" s="202">
        <v>0.97896690644999995</v>
      </c>
      <c r="F29" s="202">
        <v>0.97940776666999996</v>
      </c>
      <c r="G29" s="202">
        <v>0.97923142257999995</v>
      </c>
      <c r="H29" s="202">
        <v>0.98001110000000002</v>
      </c>
      <c r="I29" s="202">
        <v>0.97962497097000001</v>
      </c>
      <c r="J29" s="202">
        <v>0.97924755160999999</v>
      </c>
      <c r="K29" s="202">
        <v>0.98169443332999995</v>
      </c>
      <c r="L29" s="202">
        <v>0.98133809999999999</v>
      </c>
      <c r="M29" s="202">
        <v>0.98104709999999995</v>
      </c>
      <c r="N29" s="202">
        <v>0.97980909999999999</v>
      </c>
      <c r="O29" s="202">
        <v>0.9675397</v>
      </c>
      <c r="P29" s="202">
        <v>0.96476969999999995</v>
      </c>
      <c r="Q29" s="202">
        <v>1.0877449903</v>
      </c>
      <c r="R29" s="202">
        <v>1.1176801000000001</v>
      </c>
      <c r="S29" s="202">
        <v>0.84726970000000001</v>
      </c>
      <c r="T29" s="202">
        <v>0.90226969999999995</v>
      </c>
      <c r="U29" s="202">
        <v>0.90126969999999995</v>
      </c>
      <c r="V29" s="202">
        <v>0.93026969999999998</v>
      </c>
      <c r="W29" s="202">
        <v>0.92626969999999997</v>
      </c>
      <c r="X29" s="202">
        <v>0.9532697</v>
      </c>
      <c r="Y29" s="202">
        <v>0.94926969999999999</v>
      </c>
      <c r="Z29" s="202">
        <v>0.9542697</v>
      </c>
      <c r="AA29" s="202">
        <v>0.96741520000000003</v>
      </c>
      <c r="AB29" s="202">
        <v>0.95841520000000002</v>
      </c>
      <c r="AC29" s="202">
        <v>0.96141520000000003</v>
      </c>
      <c r="AD29" s="202">
        <v>0.95941520000000002</v>
      </c>
      <c r="AE29" s="202">
        <v>0.96441520000000003</v>
      </c>
      <c r="AF29" s="202">
        <v>0.97141520000000003</v>
      </c>
      <c r="AG29" s="202">
        <v>0.97541520000000004</v>
      </c>
      <c r="AH29" s="202">
        <v>0.98235182236999996</v>
      </c>
      <c r="AI29" s="202">
        <v>0.99235182236999997</v>
      </c>
      <c r="AJ29" s="202">
        <v>1.0013518224</v>
      </c>
      <c r="AK29" s="202">
        <v>1.0073518224</v>
      </c>
      <c r="AL29" s="202">
        <v>1.0193518224</v>
      </c>
      <c r="AM29" s="202">
        <v>1.0373693427999999</v>
      </c>
      <c r="AN29" s="202">
        <v>1.0463693428</v>
      </c>
      <c r="AO29" s="202">
        <v>1.0533693427999999</v>
      </c>
      <c r="AP29" s="202">
        <v>1.0583693428000001</v>
      </c>
      <c r="AQ29" s="202">
        <v>1.0623693428000001</v>
      </c>
      <c r="AR29" s="202">
        <v>1.0783693428000001</v>
      </c>
      <c r="AS29" s="202">
        <v>1.0933693428</v>
      </c>
      <c r="AT29" s="202">
        <v>1.1003689999999999</v>
      </c>
      <c r="AU29" s="202">
        <v>1.1003693428000001</v>
      </c>
      <c r="AV29" s="202">
        <v>1.1033693428</v>
      </c>
      <c r="AW29" s="202">
        <v>1.0703693428000001</v>
      </c>
      <c r="AX29" s="202">
        <v>1.0653919999999999</v>
      </c>
      <c r="AY29" s="202">
        <v>1.0743693428000001</v>
      </c>
      <c r="AZ29" s="202">
        <v>1.0688113145</v>
      </c>
      <c r="BA29" s="202">
        <v>1.0707518196000001</v>
      </c>
      <c r="BB29" s="202">
        <v>1.0736699995000001</v>
      </c>
      <c r="BC29" s="202">
        <v>1.0516298566</v>
      </c>
      <c r="BD29" s="202">
        <v>1.0337327998000001</v>
      </c>
      <c r="BE29" s="297">
        <v>1.033688605</v>
      </c>
      <c r="BF29" s="297">
        <v>1.0336417004</v>
      </c>
      <c r="BG29" s="297">
        <v>1.0336689247999999</v>
      </c>
      <c r="BH29" s="297">
        <v>1.0336137194999999</v>
      </c>
      <c r="BI29" s="297">
        <v>1.0335948907000001</v>
      </c>
      <c r="BJ29" s="297">
        <v>1.0336916867999999</v>
      </c>
      <c r="BK29" s="297">
        <v>1.0262389048</v>
      </c>
      <c r="BL29" s="297">
        <v>1.0261808129000001</v>
      </c>
      <c r="BM29" s="297">
        <v>1.0261223801999999</v>
      </c>
      <c r="BN29" s="297">
        <v>1.0260488257</v>
      </c>
      <c r="BO29" s="297">
        <v>1.0260231485</v>
      </c>
      <c r="BP29" s="297">
        <v>1.0260032253</v>
      </c>
      <c r="BQ29" s="297">
        <v>1.0259704737999999</v>
      </c>
      <c r="BR29" s="297">
        <v>1.0259341585999999</v>
      </c>
      <c r="BS29" s="297">
        <v>1.0259680835</v>
      </c>
      <c r="BT29" s="297">
        <v>1.0259212502999999</v>
      </c>
      <c r="BU29" s="297">
        <v>1.0259099677000001</v>
      </c>
      <c r="BV29" s="297">
        <v>1.0260179275000001</v>
      </c>
    </row>
    <row r="30" spans="1:74" ht="11.15" customHeight="1" x14ac:dyDescent="0.25">
      <c r="A30" s="127" t="s">
        <v>1041</v>
      </c>
      <c r="B30" s="135" t="s">
        <v>1040</v>
      </c>
      <c r="C30" s="202">
        <v>1.7690774</v>
      </c>
      <c r="D30" s="202">
        <v>1.7490774</v>
      </c>
      <c r="E30" s="202">
        <v>1.7690774</v>
      </c>
      <c r="F30" s="202">
        <v>1.7390774</v>
      </c>
      <c r="G30" s="202">
        <v>1.7390774</v>
      </c>
      <c r="H30" s="202">
        <v>1.7390774</v>
      </c>
      <c r="I30" s="202">
        <v>1.7390774</v>
      </c>
      <c r="J30" s="202">
        <v>1.7380774000000001</v>
      </c>
      <c r="K30" s="202">
        <v>1.7380774000000001</v>
      </c>
      <c r="L30" s="202">
        <v>1.7380774000000001</v>
      </c>
      <c r="M30" s="202">
        <v>1.7380774000000001</v>
      </c>
      <c r="N30" s="202">
        <v>1.7380774000000001</v>
      </c>
      <c r="O30" s="202">
        <v>1.7436902000000001</v>
      </c>
      <c r="P30" s="202">
        <v>1.7336902000000001</v>
      </c>
      <c r="Q30" s="202">
        <v>1.7406902</v>
      </c>
      <c r="R30" s="202">
        <v>1.7666902</v>
      </c>
      <c r="S30" s="202">
        <v>1.7636902000000001</v>
      </c>
      <c r="T30" s="202">
        <v>1.7766902</v>
      </c>
      <c r="U30" s="202">
        <v>1.7786902</v>
      </c>
      <c r="V30" s="202">
        <v>1.7766902</v>
      </c>
      <c r="W30" s="202">
        <v>1.7766902</v>
      </c>
      <c r="X30" s="202">
        <v>1.7766902</v>
      </c>
      <c r="Y30" s="202">
        <v>1.7756902000000001</v>
      </c>
      <c r="Z30" s="202">
        <v>1.7856901999999999</v>
      </c>
      <c r="AA30" s="202">
        <v>1.800457</v>
      </c>
      <c r="AB30" s="202">
        <v>1.8054570000000001</v>
      </c>
      <c r="AC30" s="202">
        <v>1.8074570000000001</v>
      </c>
      <c r="AD30" s="202">
        <v>1.822457</v>
      </c>
      <c r="AE30" s="202">
        <v>1.822457</v>
      </c>
      <c r="AF30" s="202">
        <v>1.8274570000000001</v>
      </c>
      <c r="AG30" s="202">
        <v>1.830457</v>
      </c>
      <c r="AH30" s="202">
        <v>1.8301229125</v>
      </c>
      <c r="AI30" s="202">
        <v>1.8301229125</v>
      </c>
      <c r="AJ30" s="202">
        <v>1.8331229124999999</v>
      </c>
      <c r="AK30" s="202">
        <v>1.8231229124999999</v>
      </c>
      <c r="AL30" s="202">
        <v>1.8351229124999999</v>
      </c>
      <c r="AM30" s="202">
        <v>1.8532152294999999</v>
      </c>
      <c r="AN30" s="202">
        <v>1.8532152294999999</v>
      </c>
      <c r="AO30" s="202">
        <v>1.8582152295000001</v>
      </c>
      <c r="AP30" s="202">
        <v>1.8582152295000001</v>
      </c>
      <c r="AQ30" s="202">
        <v>1.8582152295000001</v>
      </c>
      <c r="AR30" s="202">
        <v>1.8582152295000001</v>
      </c>
      <c r="AS30" s="202">
        <v>1.8582152295000001</v>
      </c>
      <c r="AT30" s="202">
        <v>1.858215</v>
      </c>
      <c r="AU30" s="202">
        <v>1.8582152295000001</v>
      </c>
      <c r="AV30" s="202">
        <v>1.8582152295000001</v>
      </c>
      <c r="AW30" s="202">
        <v>1.8582152295000001</v>
      </c>
      <c r="AX30" s="202">
        <v>1.858215</v>
      </c>
      <c r="AY30" s="202">
        <v>1.8582152295000001</v>
      </c>
      <c r="AZ30" s="202">
        <v>1.8584179166000001</v>
      </c>
      <c r="BA30" s="202">
        <v>1.8583636138999999</v>
      </c>
      <c r="BB30" s="202">
        <v>1.8583437226999999</v>
      </c>
      <c r="BC30" s="202">
        <v>1.858329256</v>
      </c>
      <c r="BD30" s="202">
        <v>1.8584495524</v>
      </c>
      <c r="BE30" s="297">
        <v>1.8584215785</v>
      </c>
      <c r="BF30" s="297">
        <v>1.8584180499</v>
      </c>
      <c r="BG30" s="297">
        <v>1.8584546583999999</v>
      </c>
      <c r="BH30" s="297">
        <v>1.8583482016999999</v>
      </c>
      <c r="BI30" s="297">
        <v>1.8584271191999999</v>
      </c>
      <c r="BJ30" s="297">
        <v>1.8585364964</v>
      </c>
      <c r="BK30" s="297">
        <v>1.8583684374</v>
      </c>
      <c r="BL30" s="297">
        <v>1.8585849267000001</v>
      </c>
      <c r="BM30" s="297">
        <v>1.8584728070000001</v>
      </c>
      <c r="BN30" s="297">
        <v>1.8584355277</v>
      </c>
      <c r="BO30" s="297">
        <v>1.8584387174999999</v>
      </c>
      <c r="BP30" s="297">
        <v>1.8585584633000001</v>
      </c>
      <c r="BQ30" s="297">
        <v>1.8585366981</v>
      </c>
      <c r="BR30" s="297">
        <v>1.8585369879</v>
      </c>
      <c r="BS30" s="297">
        <v>1.8585589504</v>
      </c>
      <c r="BT30" s="297">
        <v>1.8584486034000001</v>
      </c>
      <c r="BU30" s="297">
        <v>1.8585211507999999</v>
      </c>
      <c r="BV30" s="297">
        <v>1.8586450167999999</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365"/>
      <c r="BF31" s="365"/>
      <c r="BG31" s="365"/>
      <c r="BH31" s="365"/>
      <c r="BI31" s="365"/>
      <c r="BJ31" s="298"/>
      <c r="BK31" s="298"/>
      <c r="BL31" s="298"/>
      <c r="BM31" s="298"/>
      <c r="BN31" s="298"/>
      <c r="BO31" s="298"/>
      <c r="BP31" s="298"/>
      <c r="BQ31" s="298"/>
      <c r="BR31" s="298"/>
      <c r="BS31" s="298"/>
      <c r="BT31" s="298"/>
      <c r="BU31" s="298"/>
      <c r="BV31" s="298"/>
    </row>
    <row r="32" spans="1:74" ht="11.15" customHeight="1" x14ac:dyDescent="0.25">
      <c r="A32" s="127" t="s">
        <v>357</v>
      </c>
      <c r="B32" s="134" t="s">
        <v>367</v>
      </c>
      <c r="C32" s="202">
        <v>9.2480265362999994</v>
      </c>
      <c r="D32" s="202">
        <v>9.2917413277000005</v>
      </c>
      <c r="E32" s="202">
        <v>9.4316638426000008</v>
      </c>
      <c r="F32" s="202">
        <v>9.3199780419000007</v>
      </c>
      <c r="G32" s="202">
        <v>9.2970532869000007</v>
      </c>
      <c r="H32" s="202">
        <v>9.4289932532999998</v>
      </c>
      <c r="I32" s="202">
        <v>9.2005970940000008</v>
      </c>
      <c r="J32" s="202">
        <v>9.2268167467000008</v>
      </c>
      <c r="K32" s="202">
        <v>9.1936820891999993</v>
      </c>
      <c r="L32" s="202">
        <v>9.3046528447999997</v>
      </c>
      <c r="M32" s="202">
        <v>9.3443723559999992</v>
      </c>
      <c r="N32" s="202">
        <v>9.2293833185</v>
      </c>
      <c r="O32" s="202">
        <v>9.3210146878</v>
      </c>
      <c r="P32" s="202">
        <v>9.1691910571000008</v>
      </c>
      <c r="Q32" s="202">
        <v>9.2249615597000005</v>
      </c>
      <c r="R32" s="202">
        <v>8.9720336316000004</v>
      </c>
      <c r="S32" s="202">
        <v>8.8924434803000008</v>
      </c>
      <c r="T32" s="202">
        <v>9.0630096494999997</v>
      </c>
      <c r="U32" s="202">
        <v>8.9803775537000003</v>
      </c>
      <c r="V32" s="202">
        <v>9.0827392499999995</v>
      </c>
      <c r="W32" s="202">
        <v>8.9508806805999992</v>
      </c>
      <c r="X32" s="202">
        <v>8.9744081027</v>
      </c>
      <c r="Y32" s="202">
        <v>8.9682033704999995</v>
      </c>
      <c r="Z32" s="202">
        <v>8.9216585652999996</v>
      </c>
      <c r="AA32" s="202">
        <v>9.2083241729999994</v>
      </c>
      <c r="AB32" s="202">
        <v>9.0791831794999993</v>
      </c>
      <c r="AC32" s="202">
        <v>9.2444274425999993</v>
      </c>
      <c r="AD32" s="202">
        <v>9.1379775878</v>
      </c>
      <c r="AE32" s="202">
        <v>9.0749285185000002</v>
      </c>
      <c r="AF32" s="202">
        <v>9.0956199499999997</v>
      </c>
      <c r="AG32" s="202">
        <v>9.0363348216000006</v>
      </c>
      <c r="AH32" s="202">
        <v>9.0185518064999997</v>
      </c>
      <c r="AI32" s="202">
        <v>9.0474599006999998</v>
      </c>
      <c r="AJ32" s="202">
        <v>8.9152176646000001</v>
      </c>
      <c r="AK32" s="202">
        <v>9.0570139541000003</v>
      </c>
      <c r="AL32" s="202">
        <v>8.909015642</v>
      </c>
      <c r="AM32" s="202">
        <v>9.1613264185999999</v>
      </c>
      <c r="AN32" s="202">
        <v>9.1515351733999992</v>
      </c>
      <c r="AO32" s="202">
        <v>9.1758819733999992</v>
      </c>
      <c r="AP32" s="202">
        <v>9.1498239734000002</v>
      </c>
      <c r="AQ32" s="202">
        <v>9.1308125284999999</v>
      </c>
      <c r="AR32" s="202">
        <v>9.2157708000999996</v>
      </c>
      <c r="AS32" s="202">
        <v>8.8288181278</v>
      </c>
      <c r="AT32" s="202">
        <v>8.8377160000000003</v>
      </c>
      <c r="AU32" s="202">
        <v>8.9420332005999992</v>
      </c>
      <c r="AV32" s="202">
        <v>8.9244478756000003</v>
      </c>
      <c r="AW32" s="202">
        <v>9.0326265305</v>
      </c>
      <c r="AX32" s="202">
        <v>8.9835270000000005</v>
      </c>
      <c r="AY32" s="202">
        <v>9.1702342520000002</v>
      </c>
      <c r="AZ32" s="202">
        <v>9.3763080538000008</v>
      </c>
      <c r="BA32" s="202">
        <v>9.3116299566999992</v>
      </c>
      <c r="BB32" s="202">
        <v>9.2649491333</v>
      </c>
      <c r="BC32" s="202">
        <v>9.3200382132000001</v>
      </c>
      <c r="BD32" s="202">
        <v>9.3462022279999992</v>
      </c>
      <c r="BE32" s="297">
        <v>9.2643411886999996</v>
      </c>
      <c r="BF32" s="297">
        <v>9.2899951739999995</v>
      </c>
      <c r="BG32" s="297">
        <v>9.3024152697000009</v>
      </c>
      <c r="BH32" s="297">
        <v>9.3083866627000003</v>
      </c>
      <c r="BI32" s="297">
        <v>9.3214544606</v>
      </c>
      <c r="BJ32" s="297">
        <v>9.2752374337999992</v>
      </c>
      <c r="BK32" s="297">
        <v>9.2632798387000008</v>
      </c>
      <c r="BL32" s="297">
        <v>9.2566193739999996</v>
      </c>
      <c r="BM32" s="297">
        <v>9.2401975071999995</v>
      </c>
      <c r="BN32" s="297">
        <v>9.2354713786999998</v>
      </c>
      <c r="BO32" s="297">
        <v>9.2465386369000004</v>
      </c>
      <c r="BP32" s="297">
        <v>9.2891503773000004</v>
      </c>
      <c r="BQ32" s="297">
        <v>9.2074498723999998</v>
      </c>
      <c r="BR32" s="297">
        <v>9.2611730674999997</v>
      </c>
      <c r="BS32" s="297">
        <v>9.2729706598000003</v>
      </c>
      <c r="BT32" s="297">
        <v>9.2751035695000006</v>
      </c>
      <c r="BU32" s="297">
        <v>9.2937422716999993</v>
      </c>
      <c r="BV32" s="297">
        <v>9.2505506145999998</v>
      </c>
    </row>
    <row r="33" spans="1:74" ht="11.15" customHeight="1" x14ac:dyDescent="0.25">
      <c r="A33" s="127" t="s">
        <v>252</v>
      </c>
      <c r="B33" s="135" t="s">
        <v>325</v>
      </c>
      <c r="C33" s="202">
        <v>0.40053051138000001</v>
      </c>
      <c r="D33" s="202">
        <v>0.42870566727999998</v>
      </c>
      <c r="E33" s="202">
        <v>0.41153621645999999</v>
      </c>
      <c r="F33" s="202">
        <v>0.45685626349000003</v>
      </c>
      <c r="G33" s="202">
        <v>0.42459991338000003</v>
      </c>
      <c r="H33" s="202">
        <v>0.48066199829</v>
      </c>
      <c r="I33" s="202">
        <v>0.49439096448999997</v>
      </c>
      <c r="J33" s="202">
        <v>0.51344300359999995</v>
      </c>
      <c r="K33" s="202">
        <v>0.50555610996</v>
      </c>
      <c r="L33" s="202">
        <v>0.54771525318000003</v>
      </c>
      <c r="M33" s="202">
        <v>0.52755770756999998</v>
      </c>
      <c r="N33" s="202">
        <v>0.50988932772999995</v>
      </c>
      <c r="O33" s="202">
        <v>0.47134102325999999</v>
      </c>
      <c r="P33" s="202">
        <v>0.43843616614000003</v>
      </c>
      <c r="Q33" s="202">
        <v>0.50014948678000004</v>
      </c>
      <c r="R33" s="202">
        <v>0.51089023326000005</v>
      </c>
      <c r="S33" s="202">
        <v>0.44578461866000002</v>
      </c>
      <c r="T33" s="202">
        <v>0.48191702952999999</v>
      </c>
      <c r="U33" s="202">
        <v>0.46133819547999999</v>
      </c>
      <c r="V33" s="202">
        <v>0.50188874641000003</v>
      </c>
      <c r="W33" s="202">
        <v>0.47505025359000003</v>
      </c>
      <c r="X33" s="202">
        <v>0.48107140334999998</v>
      </c>
      <c r="Y33" s="202">
        <v>0.46757069054</v>
      </c>
      <c r="Z33" s="202">
        <v>0.46539033364999999</v>
      </c>
      <c r="AA33" s="202">
        <v>0.46217275721000001</v>
      </c>
      <c r="AB33" s="202">
        <v>0.42130702649000001</v>
      </c>
      <c r="AC33" s="202">
        <v>0.50276091120999999</v>
      </c>
      <c r="AD33" s="202">
        <v>0.46800389782000001</v>
      </c>
      <c r="AE33" s="202">
        <v>0.42472077752999998</v>
      </c>
      <c r="AF33" s="202">
        <v>0.35967949999999999</v>
      </c>
      <c r="AG33" s="202">
        <v>0.456679</v>
      </c>
      <c r="AH33" s="202">
        <v>0.47082727593000001</v>
      </c>
      <c r="AI33" s="202">
        <v>0.49482727592999998</v>
      </c>
      <c r="AJ33" s="202">
        <v>0.47582727593000002</v>
      </c>
      <c r="AK33" s="202">
        <v>0.53682727593000001</v>
      </c>
      <c r="AL33" s="202">
        <v>0.44482727592999999</v>
      </c>
      <c r="AM33" s="202">
        <v>0.44206282490999999</v>
      </c>
      <c r="AN33" s="202">
        <v>0.42106282491000002</v>
      </c>
      <c r="AO33" s="202">
        <v>0.45506282491</v>
      </c>
      <c r="AP33" s="202">
        <v>0.45506282491</v>
      </c>
      <c r="AQ33" s="202">
        <v>0.48206282491000002</v>
      </c>
      <c r="AR33" s="202">
        <v>0.46106282491</v>
      </c>
      <c r="AS33" s="202">
        <v>0.34174216115</v>
      </c>
      <c r="AT33" s="202">
        <v>0.37606299999999998</v>
      </c>
      <c r="AU33" s="202">
        <v>0.45471471199000002</v>
      </c>
      <c r="AV33" s="202">
        <v>0.42623447262000003</v>
      </c>
      <c r="AW33" s="202">
        <v>0.43121524105999998</v>
      </c>
      <c r="AX33" s="202">
        <v>0.444351</v>
      </c>
      <c r="AY33" s="202">
        <v>0.42527812745999999</v>
      </c>
      <c r="AZ33" s="202">
        <v>0.40581172340999999</v>
      </c>
      <c r="BA33" s="202">
        <v>0.41382945323999998</v>
      </c>
      <c r="BB33" s="202">
        <v>0.3988302474</v>
      </c>
      <c r="BC33" s="202">
        <v>0.41970001367999998</v>
      </c>
      <c r="BD33" s="202">
        <v>0.4279892227</v>
      </c>
      <c r="BE33" s="297">
        <v>0.42589886144</v>
      </c>
      <c r="BF33" s="297">
        <v>0.42386964992999998</v>
      </c>
      <c r="BG33" s="297">
        <v>0.42194165732</v>
      </c>
      <c r="BH33" s="297">
        <v>0.41964746959999999</v>
      </c>
      <c r="BI33" s="297">
        <v>0.41782513706000002</v>
      </c>
      <c r="BJ33" s="297">
        <v>0.41607942080999999</v>
      </c>
      <c r="BK33" s="297">
        <v>0.40699642391000002</v>
      </c>
      <c r="BL33" s="297">
        <v>0.40572676924000001</v>
      </c>
      <c r="BM33" s="297">
        <v>0.40361751626999998</v>
      </c>
      <c r="BN33" s="297">
        <v>0.40169810447999998</v>
      </c>
      <c r="BO33" s="297">
        <v>0.39988086403000001</v>
      </c>
      <c r="BP33" s="297">
        <v>0.39835995954999998</v>
      </c>
      <c r="BQ33" s="297">
        <v>0.39647695487000001</v>
      </c>
      <c r="BR33" s="297">
        <v>0.39464921852000001</v>
      </c>
      <c r="BS33" s="297">
        <v>0.39287580076</v>
      </c>
      <c r="BT33" s="297">
        <v>0.39076383801999998</v>
      </c>
      <c r="BU33" s="297">
        <v>0.38911760459</v>
      </c>
      <c r="BV33" s="297">
        <v>0.38760140535999998</v>
      </c>
    </row>
    <row r="34" spans="1:74" ht="11.15" customHeight="1" x14ac:dyDescent="0.25">
      <c r="A34" s="127" t="s">
        <v>253</v>
      </c>
      <c r="B34" s="135" t="s">
        <v>326</v>
      </c>
      <c r="C34" s="202">
        <v>4.8443651000000001</v>
      </c>
      <c r="D34" s="202">
        <v>4.8133651000000004</v>
      </c>
      <c r="E34" s="202">
        <v>4.9293651000000001</v>
      </c>
      <c r="F34" s="202">
        <v>4.8583651000000003</v>
      </c>
      <c r="G34" s="202">
        <v>4.8583651000000003</v>
      </c>
      <c r="H34" s="202">
        <v>4.9553650999999999</v>
      </c>
      <c r="I34" s="202">
        <v>4.8733651</v>
      </c>
      <c r="J34" s="202">
        <v>4.8503651000000003</v>
      </c>
      <c r="K34" s="202">
        <v>4.8463650999999999</v>
      </c>
      <c r="L34" s="202">
        <v>4.8353650999999997</v>
      </c>
      <c r="M34" s="202">
        <v>4.8623650999999999</v>
      </c>
      <c r="N34" s="202">
        <v>4.8253651</v>
      </c>
      <c r="O34" s="202">
        <v>4.9279381999999998</v>
      </c>
      <c r="P34" s="202">
        <v>4.8629382000000003</v>
      </c>
      <c r="Q34" s="202">
        <v>4.8769033999999998</v>
      </c>
      <c r="R34" s="202">
        <v>4.8070301000000004</v>
      </c>
      <c r="S34" s="202">
        <v>4.8279078000000002</v>
      </c>
      <c r="T34" s="202">
        <v>4.9183836999999997</v>
      </c>
      <c r="U34" s="202">
        <v>4.8500211999999996</v>
      </c>
      <c r="V34" s="202">
        <v>4.8958203999999999</v>
      </c>
      <c r="W34" s="202">
        <v>4.8951390999999997</v>
      </c>
      <c r="X34" s="202">
        <v>4.8358596</v>
      </c>
      <c r="Y34" s="202">
        <v>4.8551390999999997</v>
      </c>
      <c r="Z34" s="202">
        <v>4.7987906000000002</v>
      </c>
      <c r="AA34" s="202">
        <v>4.9963031000000004</v>
      </c>
      <c r="AB34" s="202">
        <v>4.9489343999999997</v>
      </c>
      <c r="AC34" s="202">
        <v>5.0344392999999998</v>
      </c>
      <c r="AD34" s="202">
        <v>5.0040579999999997</v>
      </c>
      <c r="AE34" s="202">
        <v>5.0242775000000002</v>
      </c>
      <c r="AF34" s="202">
        <v>5.0758359000000004</v>
      </c>
      <c r="AG34" s="202">
        <v>4.9943404999999998</v>
      </c>
      <c r="AH34" s="202">
        <v>5.0033810605999998</v>
      </c>
      <c r="AI34" s="202">
        <v>5.0363810606000001</v>
      </c>
      <c r="AJ34" s="202">
        <v>4.9573810606000004</v>
      </c>
      <c r="AK34" s="202">
        <v>4.9653810606000004</v>
      </c>
      <c r="AL34" s="202">
        <v>4.8753810605999996</v>
      </c>
      <c r="AM34" s="202">
        <v>5.2078464715999999</v>
      </c>
      <c r="AN34" s="202">
        <v>5.1168464715999997</v>
      </c>
      <c r="AO34" s="202">
        <v>5.1958464716000003</v>
      </c>
      <c r="AP34" s="202">
        <v>5.1658464716000001</v>
      </c>
      <c r="AQ34" s="202">
        <v>5.1638464716000003</v>
      </c>
      <c r="AR34" s="202">
        <v>5.2108464716</v>
      </c>
      <c r="AS34" s="202">
        <v>5.0588464715999999</v>
      </c>
      <c r="AT34" s="202">
        <v>5.0188459999999999</v>
      </c>
      <c r="AU34" s="202">
        <v>5.0728464716000001</v>
      </c>
      <c r="AV34" s="202">
        <v>5.0918464716000003</v>
      </c>
      <c r="AW34" s="202">
        <v>5.1138464715999996</v>
      </c>
      <c r="AX34" s="202">
        <v>5.0508459999999999</v>
      </c>
      <c r="AY34" s="202">
        <v>5.2398464715999999</v>
      </c>
      <c r="AZ34" s="202">
        <v>5.3754549733000001</v>
      </c>
      <c r="BA34" s="202">
        <v>5.3624165505999999</v>
      </c>
      <c r="BB34" s="202">
        <v>5.2896698686999999</v>
      </c>
      <c r="BC34" s="202">
        <v>5.3361268175000003</v>
      </c>
      <c r="BD34" s="202">
        <v>5.3165872257000002</v>
      </c>
      <c r="BE34" s="297">
        <v>5.2485409864000001</v>
      </c>
      <c r="BF34" s="297">
        <v>5.2856379068999999</v>
      </c>
      <c r="BG34" s="297">
        <v>5.3081023368000002</v>
      </c>
      <c r="BH34" s="297">
        <v>5.3263502372999998</v>
      </c>
      <c r="BI34" s="297">
        <v>5.3453305043999997</v>
      </c>
      <c r="BJ34" s="297">
        <v>5.3006323135000004</v>
      </c>
      <c r="BK34" s="297">
        <v>5.2803318205999998</v>
      </c>
      <c r="BL34" s="297">
        <v>5.2707981624000002</v>
      </c>
      <c r="BM34" s="297">
        <v>5.2633589913999996</v>
      </c>
      <c r="BN34" s="297">
        <v>5.2702308908999997</v>
      </c>
      <c r="BO34" s="297">
        <v>5.2918801865000002</v>
      </c>
      <c r="BP34" s="297">
        <v>5.3266458965999997</v>
      </c>
      <c r="BQ34" s="297">
        <v>5.2579456966000002</v>
      </c>
      <c r="BR34" s="297">
        <v>5.2941257574999998</v>
      </c>
      <c r="BS34" s="297">
        <v>5.3150070226999997</v>
      </c>
      <c r="BT34" s="297">
        <v>5.3320735917000004</v>
      </c>
      <c r="BU34" s="297">
        <v>5.3497897860999997</v>
      </c>
      <c r="BV34" s="297">
        <v>5.3047182244000002</v>
      </c>
    </row>
    <row r="35" spans="1:74" ht="11.15" customHeight="1" x14ac:dyDescent="0.25">
      <c r="A35" s="127" t="s">
        <v>254</v>
      </c>
      <c r="B35" s="135" t="s">
        <v>327</v>
      </c>
      <c r="C35" s="202">
        <v>0.97447490000000003</v>
      </c>
      <c r="D35" s="202">
        <v>0.97323378570999997</v>
      </c>
      <c r="E35" s="202">
        <v>0.98495714515999999</v>
      </c>
      <c r="F35" s="202">
        <v>0.96799858000000005</v>
      </c>
      <c r="G35" s="202">
        <v>0.95810305484000002</v>
      </c>
      <c r="H35" s="202">
        <v>0.94866194000000004</v>
      </c>
      <c r="I35" s="202">
        <v>0.95752868064999996</v>
      </c>
      <c r="J35" s="202">
        <v>0.94091993226000004</v>
      </c>
      <c r="K35" s="202">
        <v>0.92714268666999999</v>
      </c>
      <c r="L35" s="202">
        <v>0.96001635160999998</v>
      </c>
      <c r="M35" s="202">
        <v>0.95322885999999996</v>
      </c>
      <c r="N35" s="202">
        <v>0.93913544838999996</v>
      </c>
      <c r="O35" s="202">
        <v>0.93405992580999997</v>
      </c>
      <c r="P35" s="202">
        <v>0.90762690000000001</v>
      </c>
      <c r="Q35" s="202">
        <v>0.91151210322999998</v>
      </c>
      <c r="R35" s="202">
        <v>0.85369189332999995</v>
      </c>
      <c r="S35" s="202">
        <v>0.85613146128999995</v>
      </c>
      <c r="T35" s="202">
        <v>0.88334288667000005</v>
      </c>
      <c r="U35" s="202">
        <v>0.89682204839000002</v>
      </c>
      <c r="V35" s="202">
        <v>0.88443891289999998</v>
      </c>
      <c r="W35" s="202">
        <v>0.86964160000000001</v>
      </c>
      <c r="X35" s="202">
        <v>0.87418222902999998</v>
      </c>
      <c r="Y35" s="202">
        <v>0.88423123332999998</v>
      </c>
      <c r="Z35" s="202">
        <v>0.87513039031999995</v>
      </c>
      <c r="AA35" s="202">
        <v>0.89183598065000003</v>
      </c>
      <c r="AB35" s="202">
        <v>0.89077061429000004</v>
      </c>
      <c r="AC35" s="202">
        <v>0.91862618065000001</v>
      </c>
      <c r="AD35" s="202">
        <v>0.91629765333000002</v>
      </c>
      <c r="AE35" s="202">
        <v>0.86863661290000005</v>
      </c>
      <c r="AF35" s="202">
        <v>0.90110718000000001</v>
      </c>
      <c r="AG35" s="202">
        <v>0.90649991934999996</v>
      </c>
      <c r="AH35" s="202">
        <v>0.87758635001999996</v>
      </c>
      <c r="AI35" s="202">
        <v>0.88649986999999997</v>
      </c>
      <c r="AJ35" s="202">
        <v>0.88050482097000005</v>
      </c>
      <c r="AK35" s="202">
        <v>0.88382932332999997</v>
      </c>
      <c r="AL35" s="202">
        <v>0.87383307257999998</v>
      </c>
      <c r="AM35" s="202">
        <v>0.88138230871000001</v>
      </c>
      <c r="AN35" s="202">
        <v>0.87909738612999999</v>
      </c>
      <c r="AO35" s="202">
        <v>0.89014341193000002</v>
      </c>
      <c r="AP35" s="202">
        <v>0.87371218613000001</v>
      </c>
      <c r="AQ35" s="202">
        <v>0.90177545063999998</v>
      </c>
      <c r="AR35" s="202">
        <v>0.90505754613</v>
      </c>
      <c r="AS35" s="202">
        <v>0.88329852045000001</v>
      </c>
      <c r="AT35" s="202">
        <v>0.86215600000000003</v>
      </c>
      <c r="AU35" s="202">
        <v>0.86243882627000001</v>
      </c>
      <c r="AV35" s="202">
        <v>0.84531040835000004</v>
      </c>
      <c r="AW35" s="202">
        <v>0.85321619371000001</v>
      </c>
      <c r="AX35" s="202">
        <v>0.85388399999999998</v>
      </c>
      <c r="AY35" s="202">
        <v>0.87143545245999998</v>
      </c>
      <c r="AZ35" s="202">
        <v>0.88692636372</v>
      </c>
      <c r="BA35" s="202">
        <v>0.87743272998999999</v>
      </c>
      <c r="BB35" s="202">
        <v>0.89536506560999995</v>
      </c>
      <c r="BC35" s="202">
        <v>0.90597563822000005</v>
      </c>
      <c r="BD35" s="202">
        <v>0.91032732046999998</v>
      </c>
      <c r="BE35" s="297">
        <v>0.90436448251000001</v>
      </c>
      <c r="BF35" s="297">
        <v>0.89844504606999998</v>
      </c>
      <c r="BG35" s="297">
        <v>0.89474503152999996</v>
      </c>
      <c r="BH35" s="297">
        <v>0.89043731078999999</v>
      </c>
      <c r="BI35" s="297">
        <v>0.88756590629999998</v>
      </c>
      <c r="BJ35" s="297">
        <v>0.88544214170000002</v>
      </c>
      <c r="BK35" s="297">
        <v>0.90478573913000004</v>
      </c>
      <c r="BL35" s="297">
        <v>0.91116004155999997</v>
      </c>
      <c r="BM35" s="297">
        <v>0.91337902907000001</v>
      </c>
      <c r="BN35" s="297">
        <v>0.90733997993000004</v>
      </c>
      <c r="BO35" s="297">
        <v>0.90620115447000005</v>
      </c>
      <c r="BP35" s="297">
        <v>0.91180363833</v>
      </c>
      <c r="BQ35" s="297">
        <v>0.90704564746000005</v>
      </c>
      <c r="BR35" s="297">
        <v>0.90302557159999997</v>
      </c>
      <c r="BS35" s="297">
        <v>0.90102084857999998</v>
      </c>
      <c r="BT35" s="297">
        <v>0.89907127462000003</v>
      </c>
      <c r="BU35" s="297">
        <v>0.89869159182000002</v>
      </c>
      <c r="BV35" s="297">
        <v>0.89979165156999996</v>
      </c>
    </row>
    <row r="36" spans="1:74" ht="11.15" customHeight="1" x14ac:dyDescent="0.25">
      <c r="A36" s="127" t="s">
        <v>995</v>
      </c>
      <c r="B36" s="135" t="s">
        <v>994</v>
      </c>
      <c r="C36" s="202">
        <v>0.902972</v>
      </c>
      <c r="D36" s="202">
        <v>0.94097200000000003</v>
      </c>
      <c r="E36" s="202">
        <v>0.93397200000000002</v>
      </c>
      <c r="F36" s="202">
        <v>0.92797200000000002</v>
      </c>
      <c r="G36" s="202">
        <v>0.92797200000000002</v>
      </c>
      <c r="H36" s="202">
        <v>0.92997200000000002</v>
      </c>
      <c r="I36" s="202">
        <v>0.92097200000000001</v>
      </c>
      <c r="J36" s="202">
        <v>0.904972</v>
      </c>
      <c r="K36" s="202">
        <v>0.902972</v>
      </c>
      <c r="L36" s="202">
        <v>0.89497199999999999</v>
      </c>
      <c r="M36" s="202">
        <v>0.905972</v>
      </c>
      <c r="N36" s="202">
        <v>0.909972</v>
      </c>
      <c r="O36" s="202">
        <v>0.91393659999999999</v>
      </c>
      <c r="P36" s="202">
        <v>0.91593659999999999</v>
      </c>
      <c r="Q36" s="202">
        <v>0.91593659999999999</v>
      </c>
      <c r="R36" s="202">
        <v>0.90493659999999998</v>
      </c>
      <c r="S36" s="202">
        <v>0.89493659999999997</v>
      </c>
      <c r="T36" s="202">
        <v>0.89593659999999997</v>
      </c>
      <c r="U36" s="202">
        <v>0.89093659999999997</v>
      </c>
      <c r="V36" s="202">
        <v>0.89393659999999997</v>
      </c>
      <c r="W36" s="202">
        <v>0.84293660000000004</v>
      </c>
      <c r="X36" s="202">
        <v>0.89293659999999997</v>
      </c>
      <c r="Y36" s="202">
        <v>0.89093659999999997</v>
      </c>
      <c r="Z36" s="202">
        <v>0.88293659999999996</v>
      </c>
      <c r="AA36" s="202">
        <v>0.88749109999999998</v>
      </c>
      <c r="AB36" s="202">
        <v>0.87849109999999997</v>
      </c>
      <c r="AC36" s="202">
        <v>0.87649109999999997</v>
      </c>
      <c r="AD36" s="202">
        <v>0.85749109999999995</v>
      </c>
      <c r="AE36" s="202">
        <v>0.84749110000000005</v>
      </c>
      <c r="AF36" s="202">
        <v>0.85349109999999995</v>
      </c>
      <c r="AG36" s="202">
        <v>0.85749109999999995</v>
      </c>
      <c r="AH36" s="202">
        <v>0.85958283848000006</v>
      </c>
      <c r="AI36" s="202">
        <v>0.84277033848000005</v>
      </c>
      <c r="AJ36" s="202">
        <v>0.84230283847999998</v>
      </c>
      <c r="AK36" s="202">
        <v>0.84377033848000005</v>
      </c>
      <c r="AL36" s="202">
        <v>0.85077033848000005</v>
      </c>
      <c r="AM36" s="202">
        <v>0.82456954683000006</v>
      </c>
      <c r="AN36" s="202">
        <v>0.87756954682999999</v>
      </c>
      <c r="AO36" s="202">
        <v>0.80956954683000004</v>
      </c>
      <c r="AP36" s="202">
        <v>0.83556954682999995</v>
      </c>
      <c r="AQ36" s="202">
        <v>0.81356954683000005</v>
      </c>
      <c r="AR36" s="202">
        <v>0.84756954682999996</v>
      </c>
      <c r="AS36" s="202">
        <v>0.82056954683000005</v>
      </c>
      <c r="AT36" s="202">
        <v>0.79857</v>
      </c>
      <c r="AU36" s="202">
        <v>0.79956954683000003</v>
      </c>
      <c r="AV36" s="202">
        <v>0.81056954683000004</v>
      </c>
      <c r="AW36" s="202">
        <v>0.84456954682999996</v>
      </c>
      <c r="AX36" s="202">
        <v>0.83501599999999998</v>
      </c>
      <c r="AY36" s="202">
        <v>0.84256954682999996</v>
      </c>
      <c r="AZ36" s="202">
        <v>0.84600691978999998</v>
      </c>
      <c r="BA36" s="202">
        <v>0.78388974154000002</v>
      </c>
      <c r="BB36" s="202">
        <v>0.85584681870000001</v>
      </c>
      <c r="BC36" s="202">
        <v>0.85296143485999998</v>
      </c>
      <c r="BD36" s="202">
        <v>0.85036685245999999</v>
      </c>
      <c r="BE36" s="297">
        <v>0.84745232168999995</v>
      </c>
      <c r="BF36" s="297">
        <v>0.84459054080999996</v>
      </c>
      <c r="BG36" s="297">
        <v>0.84181537055</v>
      </c>
      <c r="BH36" s="297">
        <v>0.83873148394999997</v>
      </c>
      <c r="BI36" s="297">
        <v>0.83604761124000004</v>
      </c>
      <c r="BJ36" s="297">
        <v>0.83342946665999995</v>
      </c>
      <c r="BK36" s="297">
        <v>0.83125015001000002</v>
      </c>
      <c r="BL36" s="297">
        <v>0.82790063970000005</v>
      </c>
      <c r="BM36" s="297">
        <v>0.82584203305000004</v>
      </c>
      <c r="BN36" s="297">
        <v>0.82394492220000004</v>
      </c>
      <c r="BO36" s="297">
        <v>0.82213513886</v>
      </c>
      <c r="BP36" s="297">
        <v>0.82057686827999998</v>
      </c>
      <c r="BQ36" s="297">
        <v>0.81871323518000005</v>
      </c>
      <c r="BR36" s="297">
        <v>0.81689719388000004</v>
      </c>
      <c r="BS36" s="297">
        <v>0.81512791934999995</v>
      </c>
      <c r="BT36" s="297">
        <v>0.81307313797000003</v>
      </c>
      <c r="BU36" s="297">
        <v>0.81141301944999999</v>
      </c>
      <c r="BV36" s="297">
        <v>0.80986363972999997</v>
      </c>
    </row>
    <row r="37" spans="1:74" ht="11.15" customHeight="1" x14ac:dyDescent="0.25">
      <c r="A37" s="127" t="s">
        <v>255</v>
      </c>
      <c r="B37" s="135" t="s">
        <v>328</v>
      </c>
      <c r="C37" s="202">
        <v>0.75922705746999997</v>
      </c>
      <c r="D37" s="202">
        <v>0.75531716437999996</v>
      </c>
      <c r="E37" s="202">
        <v>0.75778660729000002</v>
      </c>
      <c r="F37" s="202">
        <v>0.72706624166</v>
      </c>
      <c r="G37" s="202">
        <v>0.7391804515</v>
      </c>
      <c r="H37" s="202">
        <v>0.72953911907000002</v>
      </c>
      <c r="I37" s="202">
        <v>0.60058349616999995</v>
      </c>
      <c r="J37" s="202">
        <v>0.65254947357000004</v>
      </c>
      <c r="K37" s="202">
        <v>0.67453969993999996</v>
      </c>
      <c r="L37" s="202">
        <v>0.70398033244000002</v>
      </c>
      <c r="M37" s="202">
        <v>0.74193288585999995</v>
      </c>
      <c r="N37" s="202">
        <v>0.70831596212000003</v>
      </c>
      <c r="O37" s="202">
        <v>0.74268820746999997</v>
      </c>
      <c r="P37" s="202">
        <v>0.72402803477</v>
      </c>
      <c r="Q37" s="202">
        <v>0.71630688352000005</v>
      </c>
      <c r="R37" s="202">
        <v>0.61936720169000004</v>
      </c>
      <c r="S37" s="202">
        <v>0.59912133356999997</v>
      </c>
      <c r="T37" s="202">
        <v>0.62745486333</v>
      </c>
      <c r="U37" s="202">
        <v>0.64461688168999998</v>
      </c>
      <c r="V37" s="202">
        <v>0.63408550458000001</v>
      </c>
      <c r="W37" s="202">
        <v>0.63034922368000001</v>
      </c>
      <c r="X37" s="202">
        <v>0.63639002292000002</v>
      </c>
      <c r="Y37" s="202">
        <v>0.64341850998000005</v>
      </c>
      <c r="Z37" s="202">
        <v>0.64753232940000005</v>
      </c>
      <c r="AA37" s="202">
        <v>0.67838653408000005</v>
      </c>
      <c r="AB37" s="202">
        <v>0.66396841351000002</v>
      </c>
      <c r="AC37" s="202">
        <v>0.64236370659999997</v>
      </c>
      <c r="AD37" s="202">
        <v>0.60960179999999997</v>
      </c>
      <c r="AE37" s="202">
        <v>0.6296718</v>
      </c>
      <c r="AF37" s="202">
        <v>0.62766180000000005</v>
      </c>
      <c r="AG37" s="202">
        <v>0.59063180000000004</v>
      </c>
      <c r="AH37" s="202">
        <v>0.55898139219999998</v>
      </c>
      <c r="AI37" s="202">
        <v>0.56799139219999994</v>
      </c>
      <c r="AJ37" s="202">
        <v>0.55798139219999998</v>
      </c>
      <c r="AK37" s="202">
        <v>0.59798139220000002</v>
      </c>
      <c r="AL37" s="202">
        <v>0.60998139220000003</v>
      </c>
      <c r="AM37" s="202">
        <v>0.58517555958</v>
      </c>
      <c r="AN37" s="202">
        <v>0.63817555958000005</v>
      </c>
      <c r="AO37" s="202">
        <v>0.60717555958000002</v>
      </c>
      <c r="AP37" s="202">
        <v>0.60717555958000002</v>
      </c>
      <c r="AQ37" s="202">
        <v>0.58200889292000002</v>
      </c>
      <c r="AR37" s="202">
        <v>0.61084222624999995</v>
      </c>
      <c r="AS37" s="202">
        <v>0.54767555958000003</v>
      </c>
      <c r="AT37" s="202">
        <v>0.59150899999999995</v>
      </c>
      <c r="AU37" s="202">
        <v>0.59834222625</v>
      </c>
      <c r="AV37" s="202">
        <v>0.59217555958000001</v>
      </c>
      <c r="AW37" s="202">
        <v>0.61800889292000005</v>
      </c>
      <c r="AX37" s="202">
        <v>0.61984300000000003</v>
      </c>
      <c r="AY37" s="202">
        <v>0.60667555957999997</v>
      </c>
      <c r="AZ37" s="202">
        <v>0.62121805751000003</v>
      </c>
      <c r="BA37" s="202">
        <v>0.61691611851999995</v>
      </c>
      <c r="BB37" s="202">
        <v>0.59016542684999995</v>
      </c>
      <c r="BC37" s="202">
        <v>0.60305616846999999</v>
      </c>
      <c r="BD37" s="202">
        <v>0.60092323572999995</v>
      </c>
      <c r="BE37" s="297">
        <v>0.59947900947999999</v>
      </c>
      <c r="BF37" s="297">
        <v>0.59808674068000001</v>
      </c>
      <c r="BG37" s="297">
        <v>0.59677941749999996</v>
      </c>
      <c r="BH37" s="297">
        <v>0.59517170145999998</v>
      </c>
      <c r="BI37" s="297">
        <v>0.59395437357000003</v>
      </c>
      <c r="BJ37" s="297">
        <v>0.59280159277</v>
      </c>
      <c r="BK37" s="297">
        <v>0.59276169542000001</v>
      </c>
      <c r="BL37" s="297">
        <v>0.59050142009999995</v>
      </c>
      <c r="BM37" s="297">
        <v>0.58789785057999999</v>
      </c>
      <c r="BN37" s="297">
        <v>0.58492998250999995</v>
      </c>
      <c r="BO37" s="297">
        <v>0.58256900180000004</v>
      </c>
      <c r="BP37" s="297">
        <v>0.58045319894000003</v>
      </c>
      <c r="BQ37" s="297">
        <v>0.57803978956000002</v>
      </c>
      <c r="BR37" s="297">
        <v>0.57567279560999995</v>
      </c>
      <c r="BS37" s="297">
        <v>0.57335141212999996</v>
      </c>
      <c r="BT37" s="297">
        <v>0.57075177292000001</v>
      </c>
      <c r="BU37" s="297">
        <v>0.57353683519999998</v>
      </c>
      <c r="BV37" s="297">
        <v>0.57342985888999998</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365"/>
      <c r="BF38" s="365"/>
      <c r="BG38" s="365"/>
      <c r="BH38" s="365"/>
      <c r="BI38" s="365"/>
      <c r="BJ38" s="298"/>
      <c r="BK38" s="298"/>
      <c r="BL38" s="298"/>
      <c r="BM38" s="298"/>
      <c r="BN38" s="298"/>
      <c r="BO38" s="298"/>
      <c r="BP38" s="298"/>
      <c r="BQ38" s="298"/>
      <c r="BR38" s="298"/>
      <c r="BS38" s="298"/>
      <c r="BT38" s="298"/>
      <c r="BU38" s="298"/>
      <c r="BV38" s="298"/>
    </row>
    <row r="39" spans="1:74" ht="11.15" customHeight="1" x14ac:dyDescent="0.25">
      <c r="A39" s="127" t="s">
        <v>359</v>
      </c>
      <c r="B39" s="134" t="s">
        <v>368</v>
      </c>
      <c r="C39" s="202">
        <v>1.5622540646</v>
      </c>
      <c r="D39" s="202">
        <v>1.5578648225</v>
      </c>
      <c r="E39" s="202">
        <v>1.5781446102000001</v>
      </c>
      <c r="F39" s="202">
        <v>1.5718031612000001</v>
      </c>
      <c r="G39" s="202">
        <v>1.5936495204000001</v>
      </c>
      <c r="H39" s="202">
        <v>1.6032913886</v>
      </c>
      <c r="I39" s="202">
        <v>1.5879566583</v>
      </c>
      <c r="J39" s="202">
        <v>1.5746889712000001</v>
      </c>
      <c r="K39" s="202">
        <v>1.5766021003999999</v>
      </c>
      <c r="L39" s="202">
        <v>1.5565412548999999</v>
      </c>
      <c r="M39" s="202">
        <v>1.5745594194000001</v>
      </c>
      <c r="N39" s="202">
        <v>1.5743567699000001</v>
      </c>
      <c r="O39" s="202">
        <v>1.5629971694</v>
      </c>
      <c r="P39" s="202">
        <v>1.5575804492000001</v>
      </c>
      <c r="Q39" s="202">
        <v>1.5417916885</v>
      </c>
      <c r="R39" s="202">
        <v>1.5148646214999999</v>
      </c>
      <c r="S39" s="202">
        <v>1.5072077803999999</v>
      </c>
      <c r="T39" s="202">
        <v>1.506753198</v>
      </c>
      <c r="U39" s="202">
        <v>1.4985382815999999</v>
      </c>
      <c r="V39" s="202">
        <v>1.4940399499000001</v>
      </c>
      <c r="W39" s="202">
        <v>1.4814831049999999</v>
      </c>
      <c r="X39" s="202">
        <v>1.4650324459999999</v>
      </c>
      <c r="Y39" s="202">
        <v>1.4641915844</v>
      </c>
      <c r="Z39" s="202">
        <v>1.4680431142999999</v>
      </c>
      <c r="AA39" s="202">
        <v>1.4817028512999999</v>
      </c>
      <c r="AB39" s="202">
        <v>1.4759342113</v>
      </c>
      <c r="AC39" s="202">
        <v>1.4624381873000001</v>
      </c>
      <c r="AD39" s="202">
        <v>1.4705756395</v>
      </c>
      <c r="AE39" s="202">
        <v>1.4652602401999999</v>
      </c>
      <c r="AF39" s="202">
        <v>1.4634232005000001</v>
      </c>
      <c r="AG39" s="202">
        <v>1.4139682432</v>
      </c>
      <c r="AH39" s="202">
        <v>1.3974950100000001</v>
      </c>
      <c r="AI39" s="202">
        <v>1.4073109062</v>
      </c>
      <c r="AJ39" s="202">
        <v>1.4103518748999999</v>
      </c>
      <c r="AK39" s="202">
        <v>1.4053627800999999</v>
      </c>
      <c r="AL39" s="202">
        <v>1.3977732060000001</v>
      </c>
      <c r="AM39" s="202">
        <v>1.3955632759000001</v>
      </c>
      <c r="AN39" s="202">
        <v>1.4034809542</v>
      </c>
      <c r="AO39" s="202">
        <v>1.4037071882000001</v>
      </c>
      <c r="AP39" s="202">
        <v>1.3990410051</v>
      </c>
      <c r="AQ39" s="202">
        <v>1.4329169746999999</v>
      </c>
      <c r="AR39" s="202">
        <v>1.461718348</v>
      </c>
      <c r="AS39" s="202">
        <v>1.4370324446</v>
      </c>
      <c r="AT39" s="202">
        <v>1.4449975037</v>
      </c>
      <c r="AU39" s="202">
        <v>1.443982257</v>
      </c>
      <c r="AV39" s="202">
        <v>1.4413516096000001</v>
      </c>
      <c r="AW39" s="202">
        <v>1.4386077721999999</v>
      </c>
      <c r="AX39" s="202">
        <v>1.4336455037</v>
      </c>
      <c r="AY39" s="202">
        <v>1.3867704181</v>
      </c>
      <c r="AZ39" s="202">
        <v>1.3862104836</v>
      </c>
      <c r="BA39" s="202">
        <v>1.3815859698999999</v>
      </c>
      <c r="BB39" s="202">
        <v>1.3898726726999999</v>
      </c>
      <c r="BC39" s="202">
        <v>1.3883698745999999</v>
      </c>
      <c r="BD39" s="202">
        <v>1.3914914422</v>
      </c>
      <c r="BE39" s="297">
        <v>1.4100022845</v>
      </c>
      <c r="BF39" s="297">
        <v>1.4065087958</v>
      </c>
      <c r="BG39" s="297">
        <v>1.4035762088999999</v>
      </c>
      <c r="BH39" s="297">
        <v>1.4028026624000001</v>
      </c>
      <c r="BI39" s="297">
        <v>1.3987072111000001</v>
      </c>
      <c r="BJ39" s="297">
        <v>1.3976281675</v>
      </c>
      <c r="BK39" s="297">
        <v>1.3425654817999999</v>
      </c>
      <c r="BL39" s="297">
        <v>1.3426394015000001</v>
      </c>
      <c r="BM39" s="297">
        <v>1.3448268021000001</v>
      </c>
      <c r="BN39" s="297">
        <v>1.3382543379</v>
      </c>
      <c r="BO39" s="297">
        <v>1.3377753296999999</v>
      </c>
      <c r="BP39" s="297">
        <v>1.3346961664999999</v>
      </c>
      <c r="BQ39" s="297">
        <v>1.3381460793</v>
      </c>
      <c r="BR39" s="297">
        <v>1.3358339311</v>
      </c>
      <c r="BS39" s="297">
        <v>1.3340420551000001</v>
      </c>
      <c r="BT39" s="297">
        <v>1.3334360786999999</v>
      </c>
      <c r="BU39" s="297">
        <v>1.3305043982</v>
      </c>
      <c r="BV39" s="297">
        <v>1.3306392229999999</v>
      </c>
    </row>
    <row r="40" spans="1:74" ht="11.15" customHeight="1" x14ac:dyDescent="0.25">
      <c r="A40" s="127" t="s">
        <v>256</v>
      </c>
      <c r="B40" s="135" t="s">
        <v>358</v>
      </c>
      <c r="C40" s="202">
        <v>0.73290500000000003</v>
      </c>
      <c r="D40" s="202">
        <v>0.72982689999999995</v>
      </c>
      <c r="E40" s="202">
        <v>0.71663569999999999</v>
      </c>
      <c r="F40" s="202">
        <v>0.72580610000000001</v>
      </c>
      <c r="G40" s="202">
        <v>0.71938999999999997</v>
      </c>
      <c r="H40" s="202">
        <v>0.71951679999999996</v>
      </c>
      <c r="I40" s="202">
        <v>0.71213669999999996</v>
      </c>
      <c r="J40" s="202">
        <v>0.70608939999999998</v>
      </c>
      <c r="K40" s="202">
        <v>0.72340199999999999</v>
      </c>
      <c r="L40" s="202">
        <v>0.69630340000000002</v>
      </c>
      <c r="M40" s="202">
        <v>0.71288759999999995</v>
      </c>
      <c r="N40" s="202">
        <v>0.70882409999999996</v>
      </c>
      <c r="O40" s="202">
        <v>0.7065264</v>
      </c>
      <c r="P40" s="202">
        <v>0.70889959999999996</v>
      </c>
      <c r="Q40" s="202">
        <v>0.68923670000000004</v>
      </c>
      <c r="R40" s="202">
        <v>0.69440740000000001</v>
      </c>
      <c r="S40" s="202">
        <v>0.68908049999999998</v>
      </c>
      <c r="T40" s="202">
        <v>0.69727810000000001</v>
      </c>
      <c r="U40" s="202">
        <v>0.68300890000000003</v>
      </c>
      <c r="V40" s="202">
        <v>0.67902680000000004</v>
      </c>
      <c r="W40" s="202">
        <v>0.66734490000000002</v>
      </c>
      <c r="X40" s="202">
        <v>0.6562287</v>
      </c>
      <c r="Y40" s="202">
        <v>0.65571690000000005</v>
      </c>
      <c r="Z40" s="202">
        <v>0.65362169999999997</v>
      </c>
      <c r="AA40" s="202">
        <v>0.65846550000000004</v>
      </c>
      <c r="AB40" s="202">
        <v>0.65853620000000002</v>
      </c>
      <c r="AC40" s="202">
        <v>0.66017079999999995</v>
      </c>
      <c r="AD40" s="202">
        <v>0.67140979999999995</v>
      </c>
      <c r="AE40" s="202">
        <v>0.66898060000000004</v>
      </c>
      <c r="AF40" s="202">
        <v>0.66622650000000005</v>
      </c>
      <c r="AG40" s="202">
        <v>0.65485020000000005</v>
      </c>
      <c r="AH40" s="202">
        <v>0.64989267737</v>
      </c>
      <c r="AI40" s="202">
        <v>0.65428077737000001</v>
      </c>
      <c r="AJ40" s="202">
        <v>0.65609897737</v>
      </c>
      <c r="AK40" s="202">
        <v>0.65869077737000004</v>
      </c>
      <c r="AL40" s="202">
        <v>0.66050081186999998</v>
      </c>
      <c r="AM40" s="202">
        <v>0.65275904120999995</v>
      </c>
      <c r="AN40" s="202">
        <v>0.65368284120999998</v>
      </c>
      <c r="AO40" s="202">
        <v>0.66093974120999999</v>
      </c>
      <c r="AP40" s="202">
        <v>0.65439424121000001</v>
      </c>
      <c r="AQ40" s="202">
        <v>0.68965694120999999</v>
      </c>
      <c r="AR40" s="202">
        <v>0.68812964120999998</v>
      </c>
      <c r="AS40" s="202">
        <v>0.66336204120999998</v>
      </c>
      <c r="AT40" s="202">
        <v>0.67188800000000004</v>
      </c>
      <c r="AU40" s="202">
        <v>0.66484834121000003</v>
      </c>
      <c r="AV40" s="202">
        <v>0.66328164120999999</v>
      </c>
      <c r="AW40" s="202">
        <v>0.66809584120999999</v>
      </c>
      <c r="AX40" s="202">
        <v>0.66778599999999999</v>
      </c>
      <c r="AY40" s="202">
        <v>0.65638914121000003</v>
      </c>
      <c r="AZ40" s="202">
        <v>0.66179485647000003</v>
      </c>
      <c r="BA40" s="202">
        <v>0.66707141285000005</v>
      </c>
      <c r="BB40" s="202">
        <v>0.68339157088000002</v>
      </c>
      <c r="BC40" s="202">
        <v>0.66816321739999995</v>
      </c>
      <c r="BD40" s="202">
        <v>0.66660774239999998</v>
      </c>
      <c r="BE40" s="297">
        <v>0.66793518051</v>
      </c>
      <c r="BF40" s="297">
        <v>0.66645295202999999</v>
      </c>
      <c r="BG40" s="297">
        <v>0.66644196010000001</v>
      </c>
      <c r="BH40" s="297">
        <v>0.66794808571999997</v>
      </c>
      <c r="BI40" s="297">
        <v>0.66668694010999996</v>
      </c>
      <c r="BJ40" s="297">
        <v>0.66837542421999996</v>
      </c>
      <c r="BK40" s="297">
        <v>0.60874804055999998</v>
      </c>
      <c r="BL40" s="297">
        <v>0.61015191147000003</v>
      </c>
      <c r="BM40" s="297">
        <v>0.61443619383000003</v>
      </c>
      <c r="BN40" s="297">
        <v>0.60975867540999995</v>
      </c>
      <c r="BO40" s="297">
        <v>0.61108134915000001</v>
      </c>
      <c r="BP40" s="297">
        <v>0.60952594773000002</v>
      </c>
      <c r="BQ40" s="297">
        <v>0.61085255617000001</v>
      </c>
      <c r="BR40" s="297">
        <v>0.60936981744999996</v>
      </c>
      <c r="BS40" s="297">
        <v>0.60936078264000004</v>
      </c>
      <c r="BT40" s="297">
        <v>0.61086742811999994</v>
      </c>
      <c r="BU40" s="297">
        <v>0.60960713372999997</v>
      </c>
      <c r="BV40" s="297">
        <v>0.61129368173999998</v>
      </c>
    </row>
    <row r="41" spans="1:74" ht="11.15" customHeight="1" x14ac:dyDescent="0.25">
      <c r="A41" s="127" t="s">
        <v>1001</v>
      </c>
      <c r="B41" s="135" t="s">
        <v>1000</v>
      </c>
      <c r="C41" s="202">
        <v>0.14934545058000001</v>
      </c>
      <c r="D41" s="202">
        <v>0.15441338017</v>
      </c>
      <c r="E41" s="202">
        <v>0.15347612566999999</v>
      </c>
      <c r="F41" s="202">
        <v>0.157076674</v>
      </c>
      <c r="G41" s="202">
        <v>0.16249814233000001</v>
      </c>
      <c r="H41" s="202">
        <v>0.15871147766999999</v>
      </c>
      <c r="I41" s="202">
        <v>0.16258124333000001</v>
      </c>
      <c r="J41" s="202">
        <v>0.15897418050000001</v>
      </c>
      <c r="K41" s="202">
        <v>0.15499803333000001</v>
      </c>
      <c r="L41" s="202">
        <v>0.15737857666999999</v>
      </c>
      <c r="M41" s="202">
        <v>0.15700700382999999</v>
      </c>
      <c r="N41" s="202">
        <v>0.15858143383000001</v>
      </c>
      <c r="O41" s="202">
        <v>0.15649420750000001</v>
      </c>
      <c r="P41" s="202">
        <v>0.15028043366999999</v>
      </c>
      <c r="Q41" s="202">
        <v>0.15569391317</v>
      </c>
      <c r="R41" s="202">
        <v>0.1515197365</v>
      </c>
      <c r="S41" s="202">
        <v>0.15614186817</v>
      </c>
      <c r="T41" s="202">
        <v>0.15116222317</v>
      </c>
      <c r="U41" s="202">
        <v>0.16143501817</v>
      </c>
      <c r="V41" s="202">
        <v>0.17078794983000001</v>
      </c>
      <c r="W41" s="202">
        <v>0.17806088649999999</v>
      </c>
      <c r="X41" s="202">
        <v>0.17435210649999999</v>
      </c>
      <c r="Y41" s="202">
        <v>0.17173773482999999</v>
      </c>
      <c r="Z41" s="202">
        <v>0.17198991150000001</v>
      </c>
      <c r="AA41" s="202">
        <v>0.16730964933</v>
      </c>
      <c r="AB41" s="202">
        <v>0.16272318332999999</v>
      </c>
      <c r="AC41" s="202">
        <v>0.15232433433000001</v>
      </c>
      <c r="AD41" s="202">
        <v>0.15415143033000001</v>
      </c>
      <c r="AE41" s="202">
        <v>0.15589967699999999</v>
      </c>
      <c r="AF41" s="202">
        <v>0.160555222</v>
      </c>
      <c r="AG41" s="202">
        <v>0.15794232033</v>
      </c>
      <c r="AH41" s="202">
        <v>0.14966812733000001</v>
      </c>
      <c r="AI41" s="202">
        <v>0.15608389967</v>
      </c>
      <c r="AJ41" s="202">
        <v>0.16064390033000001</v>
      </c>
      <c r="AK41" s="202">
        <v>0.15763070428000001</v>
      </c>
      <c r="AL41" s="202">
        <v>0.151073121</v>
      </c>
      <c r="AM41" s="202">
        <v>0.15394946232000001</v>
      </c>
      <c r="AN41" s="202">
        <v>0.15982827893000001</v>
      </c>
      <c r="AO41" s="202">
        <v>0.15084302399999999</v>
      </c>
      <c r="AP41" s="202">
        <v>0.15502636567</v>
      </c>
      <c r="AQ41" s="202">
        <v>0.15337201735</v>
      </c>
      <c r="AR41" s="202">
        <v>0.15522743899999999</v>
      </c>
      <c r="AS41" s="202">
        <v>0.15683343297999999</v>
      </c>
      <c r="AT41" s="202">
        <v>0.15813099999999999</v>
      </c>
      <c r="AU41" s="202">
        <v>0.16265841620999999</v>
      </c>
      <c r="AV41" s="202">
        <v>0.15949658954000001</v>
      </c>
      <c r="AW41" s="202">
        <v>0.15148937889</v>
      </c>
      <c r="AX41" s="202">
        <v>0.14504400000000001</v>
      </c>
      <c r="AY41" s="202">
        <v>0.13954844382000001</v>
      </c>
      <c r="AZ41" s="202">
        <v>0.13609152408</v>
      </c>
      <c r="BA41" s="202">
        <v>0.12450839717999999</v>
      </c>
      <c r="BB41" s="202">
        <v>0.1176097059</v>
      </c>
      <c r="BC41" s="202">
        <v>0.13408898704</v>
      </c>
      <c r="BD41" s="202">
        <v>0.14120222287</v>
      </c>
      <c r="BE41" s="297">
        <v>0.16</v>
      </c>
      <c r="BF41" s="297">
        <v>0.16</v>
      </c>
      <c r="BG41" s="297">
        <v>0.16</v>
      </c>
      <c r="BH41" s="297">
        <v>0.16</v>
      </c>
      <c r="BI41" s="297">
        <v>0.16</v>
      </c>
      <c r="BJ41" s="297">
        <v>0.16</v>
      </c>
      <c r="BK41" s="297">
        <v>0.16500000000000001</v>
      </c>
      <c r="BL41" s="297">
        <v>0.16500000000000001</v>
      </c>
      <c r="BM41" s="297">
        <v>0.16500000000000001</v>
      </c>
      <c r="BN41" s="297">
        <v>0.16500000000000001</v>
      </c>
      <c r="BO41" s="297">
        <v>0.16500000000000001</v>
      </c>
      <c r="BP41" s="297">
        <v>0.16500000000000001</v>
      </c>
      <c r="BQ41" s="297">
        <v>0.17</v>
      </c>
      <c r="BR41" s="297">
        <v>0.17</v>
      </c>
      <c r="BS41" s="297">
        <v>0.17</v>
      </c>
      <c r="BT41" s="297">
        <v>0.17</v>
      </c>
      <c r="BU41" s="297">
        <v>0.17</v>
      </c>
      <c r="BV41" s="297">
        <v>0.17</v>
      </c>
    </row>
    <row r="42" spans="1:74" ht="11.15" customHeight="1" x14ac:dyDescent="0.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365"/>
      <c r="BF42" s="365"/>
      <c r="BG42" s="365"/>
      <c r="BH42" s="365"/>
      <c r="BI42" s="365"/>
      <c r="BJ42" s="298"/>
      <c r="BK42" s="298"/>
      <c r="BL42" s="298"/>
      <c r="BM42" s="298"/>
      <c r="BN42" s="298"/>
      <c r="BO42" s="298"/>
      <c r="BP42" s="298"/>
      <c r="BQ42" s="298"/>
      <c r="BR42" s="298"/>
      <c r="BS42" s="298"/>
      <c r="BT42" s="298"/>
      <c r="BU42" s="298"/>
      <c r="BV42" s="298"/>
    </row>
    <row r="43" spans="1:74" ht="11.15" customHeight="1" x14ac:dyDescent="0.25">
      <c r="A43" s="127" t="s">
        <v>361</v>
      </c>
      <c r="B43" s="134" t="s">
        <v>78</v>
      </c>
      <c r="C43" s="202">
        <v>64.429044011000002</v>
      </c>
      <c r="D43" s="202">
        <v>64.253783165000002</v>
      </c>
      <c r="E43" s="202">
        <v>64.733703250000005</v>
      </c>
      <c r="F43" s="202">
        <v>65.008835644000001</v>
      </c>
      <c r="G43" s="202">
        <v>65.152294716</v>
      </c>
      <c r="H43" s="202">
        <v>65.478177302999995</v>
      </c>
      <c r="I43" s="202">
        <v>65.389590905000006</v>
      </c>
      <c r="J43" s="202">
        <v>66.290212014000005</v>
      </c>
      <c r="K43" s="202">
        <v>66.216310634999999</v>
      </c>
      <c r="L43" s="202">
        <v>66.648692444000005</v>
      </c>
      <c r="M43" s="202">
        <v>67.463928887999998</v>
      </c>
      <c r="N43" s="202">
        <v>67.222040879999994</v>
      </c>
      <c r="O43" s="202">
        <v>67.205979103999994</v>
      </c>
      <c r="P43" s="202">
        <v>66.770804002000006</v>
      </c>
      <c r="Q43" s="202">
        <v>66.813833967999997</v>
      </c>
      <c r="R43" s="202">
        <v>64.180415256000003</v>
      </c>
      <c r="S43" s="202">
        <v>58.818506118000002</v>
      </c>
      <c r="T43" s="202">
        <v>60.912266070999998</v>
      </c>
      <c r="U43" s="202">
        <v>62.133844547000002</v>
      </c>
      <c r="V43" s="202">
        <v>62.071710688000003</v>
      </c>
      <c r="W43" s="202">
        <v>62.041290382</v>
      </c>
      <c r="X43" s="202">
        <v>61.996345525999999</v>
      </c>
      <c r="Y43" s="202">
        <v>62.881434796999997</v>
      </c>
      <c r="Z43" s="202">
        <v>62.628220612</v>
      </c>
      <c r="AA43" s="202">
        <v>63.266130654999998</v>
      </c>
      <c r="AB43" s="202">
        <v>60.414754518999999</v>
      </c>
      <c r="AC43" s="202">
        <v>63.544170309999998</v>
      </c>
      <c r="AD43" s="202">
        <v>63.625084282000003</v>
      </c>
      <c r="AE43" s="202">
        <v>64.080081333999999</v>
      </c>
      <c r="AF43" s="202">
        <v>64.102056175000001</v>
      </c>
      <c r="AG43" s="202">
        <v>64.859671606000006</v>
      </c>
      <c r="AH43" s="202">
        <v>64.337771007000001</v>
      </c>
      <c r="AI43" s="202">
        <v>64.157807539000004</v>
      </c>
      <c r="AJ43" s="202">
        <v>65.238341106999997</v>
      </c>
      <c r="AK43" s="202">
        <v>65.581492073000007</v>
      </c>
      <c r="AL43" s="202">
        <v>64.871355942999998</v>
      </c>
      <c r="AM43" s="202">
        <v>64.629478930000005</v>
      </c>
      <c r="AN43" s="202">
        <v>64.867334788999997</v>
      </c>
      <c r="AO43" s="202">
        <v>65.724412212000004</v>
      </c>
      <c r="AP43" s="202">
        <v>64.603255332000003</v>
      </c>
      <c r="AQ43" s="202">
        <v>65.00233609</v>
      </c>
      <c r="AR43" s="202">
        <v>65.331052176</v>
      </c>
      <c r="AS43" s="202">
        <v>66.275370433000006</v>
      </c>
      <c r="AT43" s="202">
        <v>65.886270784000004</v>
      </c>
      <c r="AU43" s="202">
        <v>66.112125216999999</v>
      </c>
      <c r="AV43" s="202">
        <v>66.735784026000005</v>
      </c>
      <c r="AW43" s="202">
        <v>67.141905210999994</v>
      </c>
      <c r="AX43" s="202">
        <v>65.892587332999994</v>
      </c>
      <c r="AY43" s="202">
        <v>66.736505019999996</v>
      </c>
      <c r="AZ43" s="202">
        <v>67.230197653999994</v>
      </c>
      <c r="BA43" s="202">
        <v>67.315942586999995</v>
      </c>
      <c r="BB43" s="202">
        <v>67.380956264999995</v>
      </c>
      <c r="BC43" s="202">
        <v>67.202085484999998</v>
      </c>
      <c r="BD43" s="202">
        <v>67.658734566000007</v>
      </c>
      <c r="BE43" s="297">
        <v>67.983656013000001</v>
      </c>
      <c r="BF43" s="297">
        <v>67.939853552000002</v>
      </c>
      <c r="BG43" s="297">
        <v>67.689194251000004</v>
      </c>
      <c r="BH43" s="297">
        <v>68.122398754000002</v>
      </c>
      <c r="BI43" s="297">
        <v>68.440101528</v>
      </c>
      <c r="BJ43" s="297">
        <v>68.182842463</v>
      </c>
      <c r="BK43" s="297">
        <v>67.947726449000001</v>
      </c>
      <c r="BL43" s="297">
        <v>67.929156276000001</v>
      </c>
      <c r="BM43" s="297">
        <v>67.962858038999997</v>
      </c>
      <c r="BN43" s="297">
        <v>67.969730441999999</v>
      </c>
      <c r="BO43" s="297">
        <v>67.913823832000006</v>
      </c>
      <c r="BP43" s="297">
        <v>68.434328859999994</v>
      </c>
      <c r="BQ43" s="297">
        <v>68.891288262000003</v>
      </c>
      <c r="BR43" s="297">
        <v>68.991245238999994</v>
      </c>
      <c r="BS43" s="297">
        <v>68.775938722000006</v>
      </c>
      <c r="BT43" s="297">
        <v>69.287699091999997</v>
      </c>
      <c r="BU43" s="297">
        <v>69.657459891000002</v>
      </c>
      <c r="BV43" s="297">
        <v>69.682190472000002</v>
      </c>
    </row>
    <row r="44" spans="1:74" ht="11.15" customHeight="1" x14ac:dyDescent="0.25">
      <c r="B44" s="134"/>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360</v>
      </c>
      <c r="B45" s="134" t="s">
        <v>369</v>
      </c>
      <c r="C45" s="202">
        <v>5.338386388</v>
      </c>
      <c r="D45" s="202">
        <v>5.3449057255000003</v>
      </c>
      <c r="E45" s="202">
        <v>5.3809038984999997</v>
      </c>
      <c r="F45" s="202">
        <v>5.3902071961000004</v>
      </c>
      <c r="G45" s="202">
        <v>5.3739942280999999</v>
      </c>
      <c r="H45" s="202">
        <v>5.3726354953</v>
      </c>
      <c r="I45" s="202">
        <v>5.3658350881999999</v>
      </c>
      <c r="J45" s="202">
        <v>5.3514304044000003</v>
      </c>
      <c r="K45" s="202">
        <v>5.3124199303999999</v>
      </c>
      <c r="L45" s="202">
        <v>5.2713858673000002</v>
      </c>
      <c r="M45" s="202">
        <v>5.2796606609000003</v>
      </c>
      <c r="N45" s="202">
        <v>5.3050773374000002</v>
      </c>
      <c r="O45" s="202">
        <v>5.1282112971</v>
      </c>
      <c r="P45" s="202">
        <v>5.0986334880999999</v>
      </c>
      <c r="Q45" s="202">
        <v>5.0671861823000004</v>
      </c>
      <c r="R45" s="202">
        <v>5.0960327016000004</v>
      </c>
      <c r="S45" s="202">
        <v>5.0174187713</v>
      </c>
      <c r="T45" s="202">
        <v>5.0227210002999998</v>
      </c>
      <c r="U45" s="202">
        <v>5.0339790612000002</v>
      </c>
      <c r="V45" s="202">
        <v>5.0729653361000002</v>
      </c>
      <c r="W45" s="202">
        <v>5.1558536939000001</v>
      </c>
      <c r="X45" s="202">
        <v>5.1392828150999996</v>
      </c>
      <c r="Y45" s="202">
        <v>5.1642449644999999</v>
      </c>
      <c r="Z45" s="202">
        <v>5.1766871983999998</v>
      </c>
      <c r="AA45" s="202">
        <v>5.2945099918</v>
      </c>
      <c r="AB45" s="202">
        <v>5.2401581888999997</v>
      </c>
      <c r="AC45" s="202">
        <v>5.2569250823000004</v>
      </c>
      <c r="AD45" s="202">
        <v>5.3669592348000004</v>
      </c>
      <c r="AE45" s="202">
        <v>5.3980350282999998</v>
      </c>
      <c r="AF45" s="202">
        <v>5.3980760667999999</v>
      </c>
      <c r="AG45" s="202">
        <v>5.4340760668000003</v>
      </c>
      <c r="AH45" s="202">
        <v>5.4436923936000001</v>
      </c>
      <c r="AI45" s="202">
        <v>5.4504564310000001</v>
      </c>
      <c r="AJ45" s="202">
        <v>5.4597204684999996</v>
      </c>
      <c r="AK45" s="202">
        <v>5.3742598256000003</v>
      </c>
      <c r="AL45" s="202">
        <v>5.4797878940000002</v>
      </c>
      <c r="AM45" s="202">
        <v>5.6217995945999997</v>
      </c>
      <c r="AN45" s="202">
        <v>5.5349177997999996</v>
      </c>
      <c r="AO45" s="202">
        <v>5.5089234011999997</v>
      </c>
      <c r="AP45" s="202">
        <v>5.428289629</v>
      </c>
      <c r="AQ45" s="202">
        <v>5.4241672973000004</v>
      </c>
      <c r="AR45" s="202">
        <v>5.4438676960999999</v>
      </c>
      <c r="AS45" s="202">
        <v>5.4758851686999996</v>
      </c>
      <c r="AT45" s="202">
        <v>5.496937</v>
      </c>
      <c r="AU45" s="202">
        <v>5.4620172996000003</v>
      </c>
      <c r="AV45" s="202">
        <v>5.4490727961000003</v>
      </c>
      <c r="AW45" s="202">
        <v>5.5129665912999997</v>
      </c>
      <c r="AX45" s="202">
        <v>5.5901610000000002</v>
      </c>
      <c r="AY45" s="202">
        <v>5.5533544073999996</v>
      </c>
      <c r="AZ45" s="202">
        <v>5.4680998367999996</v>
      </c>
      <c r="BA45" s="202">
        <v>5.4418332844000004</v>
      </c>
      <c r="BB45" s="202">
        <v>5.3611098201000003</v>
      </c>
      <c r="BC45" s="202">
        <v>5.2943013500999996</v>
      </c>
      <c r="BD45" s="202">
        <v>5.3680309212999999</v>
      </c>
      <c r="BE45" s="297">
        <v>5.3952900486999997</v>
      </c>
      <c r="BF45" s="297">
        <v>5.4163354644000004</v>
      </c>
      <c r="BG45" s="297">
        <v>5.3816274937999999</v>
      </c>
      <c r="BH45" s="297">
        <v>5.3681322208999998</v>
      </c>
      <c r="BI45" s="297">
        <v>5.4324593084000004</v>
      </c>
      <c r="BJ45" s="297">
        <v>5.5102465533</v>
      </c>
      <c r="BK45" s="297">
        <v>5.5948836020000003</v>
      </c>
      <c r="BL45" s="297">
        <v>5.5091649112000001</v>
      </c>
      <c r="BM45" s="297">
        <v>5.4825885773999996</v>
      </c>
      <c r="BN45" s="297">
        <v>5.4017700433</v>
      </c>
      <c r="BO45" s="297">
        <v>5.3930526253000002</v>
      </c>
      <c r="BP45" s="297">
        <v>5.4087766167</v>
      </c>
      <c r="BQ45" s="297">
        <v>5.4360660973000003</v>
      </c>
      <c r="BR45" s="297">
        <v>5.4571292157000002</v>
      </c>
      <c r="BS45" s="297">
        <v>5.4223409475000004</v>
      </c>
      <c r="BT45" s="297">
        <v>5.4088225273999999</v>
      </c>
      <c r="BU45" s="297">
        <v>5.4731133403000003</v>
      </c>
      <c r="BV45" s="297">
        <v>5.5509751043</v>
      </c>
    </row>
    <row r="46" spans="1:74" ht="11.15" customHeight="1" x14ac:dyDescent="0.25">
      <c r="A46" s="127" t="s">
        <v>362</v>
      </c>
      <c r="B46" s="134" t="s">
        <v>370</v>
      </c>
      <c r="C46" s="202">
        <v>69.767430399000006</v>
      </c>
      <c r="D46" s="202">
        <v>69.598688890999995</v>
      </c>
      <c r="E46" s="202">
        <v>70.114607148999994</v>
      </c>
      <c r="F46" s="202">
        <v>70.399042840000007</v>
      </c>
      <c r="G46" s="202">
        <v>70.526288944000001</v>
      </c>
      <c r="H46" s="202">
        <v>70.850812798999996</v>
      </c>
      <c r="I46" s="202">
        <v>70.755425993000003</v>
      </c>
      <c r="J46" s="202">
        <v>71.641642418999993</v>
      </c>
      <c r="K46" s="202">
        <v>71.528730565999993</v>
      </c>
      <c r="L46" s="202">
        <v>71.920078310999997</v>
      </c>
      <c r="M46" s="202">
        <v>72.743589549000006</v>
      </c>
      <c r="N46" s="202">
        <v>72.527118216999995</v>
      </c>
      <c r="O46" s="202">
        <v>72.334190401000001</v>
      </c>
      <c r="P46" s="202">
        <v>71.869437489999996</v>
      </c>
      <c r="Q46" s="202">
        <v>71.881020149999998</v>
      </c>
      <c r="R46" s="202">
        <v>69.276447958000006</v>
      </c>
      <c r="S46" s="202">
        <v>63.835924888999998</v>
      </c>
      <c r="T46" s="202">
        <v>65.934987070999995</v>
      </c>
      <c r="U46" s="202">
        <v>67.167823608000006</v>
      </c>
      <c r="V46" s="202">
        <v>67.144676024000006</v>
      </c>
      <c r="W46" s="202">
        <v>67.197144076000001</v>
      </c>
      <c r="X46" s="202">
        <v>67.135628341</v>
      </c>
      <c r="Y46" s="202">
        <v>68.045679761000002</v>
      </c>
      <c r="Z46" s="202">
        <v>67.804907811000007</v>
      </c>
      <c r="AA46" s="202">
        <v>68.560640647</v>
      </c>
      <c r="AB46" s="202">
        <v>65.654912707999998</v>
      </c>
      <c r="AC46" s="202">
        <v>68.801095391999993</v>
      </c>
      <c r="AD46" s="202">
        <v>68.992043515999995</v>
      </c>
      <c r="AE46" s="202">
        <v>69.478116361999994</v>
      </c>
      <c r="AF46" s="202">
        <v>69.500132242000006</v>
      </c>
      <c r="AG46" s="202">
        <v>70.293747672999999</v>
      </c>
      <c r="AH46" s="202">
        <v>69.781463400999996</v>
      </c>
      <c r="AI46" s="202">
        <v>69.608263969999996</v>
      </c>
      <c r="AJ46" s="202">
        <v>70.698061574999997</v>
      </c>
      <c r="AK46" s="202">
        <v>70.955751899000006</v>
      </c>
      <c r="AL46" s="202">
        <v>70.351143836999995</v>
      </c>
      <c r="AM46" s="202">
        <v>70.251278525000004</v>
      </c>
      <c r="AN46" s="202">
        <v>70.402252587999996</v>
      </c>
      <c r="AO46" s="202">
        <v>71.233335613999998</v>
      </c>
      <c r="AP46" s="202">
        <v>70.031544960999994</v>
      </c>
      <c r="AQ46" s="202">
        <v>70.426503388</v>
      </c>
      <c r="AR46" s="202">
        <v>70.774919873000002</v>
      </c>
      <c r="AS46" s="202">
        <v>71.751255600999997</v>
      </c>
      <c r="AT46" s="202">
        <v>71.383207784000007</v>
      </c>
      <c r="AU46" s="202">
        <v>71.574142515999995</v>
      </c>
      <c r="AV46" s="202">
        <v>72.184856822</v>
      </c>
      <c r="AW46" s="202">
        <v>72.654871803000006</v>
      </c>
      <c r="AX46" s="202">
        <v>71.482748333000004</v>
      </c>
      <c r="AY46" s="202">
        <v>72.289859426999996</v>
      </c>
      <c r="AZ46" s="202">
        <v>72.698297491000005</v>
      </c>
      <c r="BA46" s="202">
        <v>72.757775871999996</v>
      </c>
      <c r="BB46" s="202">
        <v>72.742066085000005</v>
      </c>
      <c r="BC46" s="202">
        <v>72.496386834999996</v>
      </c>
      <c r="BD46" s="202">
        <v>73.026765487000006</v>
      </c>
      <c r="BE46" s="297">
        <v>73.378946061999997</v>
      </c>
      <c r="BF46" s="297">
        <v>73.356189017000005</v>
      </c>
      <c r="BG46" s="297">
        <v>73.070821745000003</v>
      </c>
      <c r="BH46" s="297">
        <v>73.490530974999999</v>
      </c>
      <c r="BI46" s="297">
        <v>73.872560836000005</v>
      </c>
      <c r="BJ46" s="297">
        <v>73.693089017000005</v>
      </c>
      <c r="BK46" s="297">
        <v>73.542610049999993</v>
      </c>
      <c r="BL46" s="297">
        <v>73.438321187</v>
      </c>
      <c r="BM46" s="297">
        <v>73.445446617000002</v>
      </c>
      <c r="BN46" s="297">
        <v>73.371500484999999</v>
      </c>
      <c r="BO46" s="297">
        <v>73.306876458000005</v>
      </c>
      <c r="BP46" s="297">
        <v>73.843105476999995</v>
      </c>
      <c r="BQ46" s="297">
        <v>74.327354358999997</v>
      </c>
      <c r="BR46" s="297">
        <v>74.448374454000003</v>
      </c>
      <c r="BS46" s="297">
        <v>74.198279670000005</v>
      </c>
      <c r="BT46" s="297">
        <v>74.696521618999995</v>
      </c>
      <c r="BU46" s="297">
        <v>75.130573231</v>
      </c>
      <c r="BV46" s="297">
        <v>75.233165576000005</v>
      </c>
    </row>
    <row r="47" spans="1:74" ht="11.15" customHeight="1" x14ac:dyDescent="0.25">
      <c r="B47" s="134"/>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97"/>
      <c r="BF47" s="297"/>
      <c r="BG47" s="297"/>
      <c r="BH47" s="297"/>
      <c r="BI47" s="297"/>
      <c r="BJ47" s="297"/>
      <c r="BK47" s="297"/>
      <c r="BL47" s="297"/>
      <c r="BM47" s="297"/>
      <c r="BN47" s="297"/>
      <c r="BO47" s="297"/>
      <c r="BP47" s="297"/>
      <c r="BQ47" s="297"/>
      <c r="BR47" s="297"/>
      <c r="BS47" s="297"/>
      <c r="BT47" s="297"/>
      <c r="BU47" s="297"/>
      <c r="BV47" s="297"/>
    </row>
    <row r="48" spans="1:74" ht="11.15" customHeight="1" x14ac:dyDescent="0.25">
      <c r="A48" s="127" t="s">
        <v>879</v>
      </c>
      <c r="B48" s="136" t="s">
        <v>880</v>
      </c>
      <c r="C48" s="203">
        <v>0.27600000000000002</v>
      </c>
      <c r="D48" s="203">
        <v>0.61199999999999999</v>
      </c>
      <c r="E48" s="203">
        <v>0.26300000000000001</v>
      </c>
      <c r="F48" s="203">
        <v>0.25</v>
      </c>
      <c r="G48" s="203">
        <v>0.316</v>
      </c>
      <c r="H48" s="203">
        <v>0.26</v>
      </c>
      <c r="I48" s="203">
        <v>0.69699999999999995</v>
      </c>
      <c r="J48" s="203">
        <v>0.191</v>
      </c>
      <c r="K48" s="203">
        <v>0.34699999999999998</v>
      </c>
      <c r="L48" s="203">
        <v>0.42691935483999999</v>
      </c>
      <c r="M48" s="203">
        <v>0.28799999999999998</v>
      </c>
      <c r="N48" s="203">
        <v>0.26800000000000002</v>
      </c>
      <c r="O48" s="203">
        <v>0.184</v>
      </c>
      <c r="P48" s="203">
        <v>0.19804827586000001</v>
      </c>
      <c r="Q48" s="203">
        <v>0.17322580644999999</v>
      </c>
      <c r="R48" s="203">
        <v>0.89100000000000001</v>
      </c>
      <c r="S48" s="203">
        <v>0.94799999999999995</v>
      </c>
      <c r="T48" s="203">
        <v>1.0029999999999999</v>
      </c>
      <c r="U48" s="203">
        <v>0.75036000000000003</v>
      </c>
      <c r="V48" s="203">
        <v>0.91654999999999998</v>
      </c>
      <c r="W48" s="203">
        <v>0.47603000000000001</v>
      </c>
      <c r="X48" s="203">
        <v>0.94864999999999999</v>
      </c>
      <c r="Y48" s="203">
        <v>0.436</v>
      </c>
      <c r="Z48" s="203">
        <v>0.46500000000000002</v>
      </c>
      <c r="AA48" s="203">
        <v>0.32580645160999999</v>
      </c>
      <c r="AB48" s="203">
        <v>1.2609999999999999</v>
      </c>
      <c r="AC48" s="203">
        <v>0.30499999999999999</v>
      </c>
      <c r="AD48" s="203">
        <v>0.66600000000000004</v>
      </c>
      <c r="AE48" s="203">
        <v>0.44900000000000001</v>
      </c>
      <c r="AF48" s="203">
        <v>0.39600000000000002</v>
      </c>
      <c r="AG48" s="203">
        <v>0.17499999999999999</v>
      </c>
      <c r="AH48" s="203">
        <v>0.82799999999999996</v>
      </c>
      <c r="AI48" s="203">
        <v>1.4179999999999999</v>
      </c>
      <c r="AJ48" s="203">
        <v>0.73099999999999998</v>
      </c>
      <c r="AK48" s="203">
        <v>0.7</v>
      </c>
      <c r="AL48" s="203">
        <v>1.1579999999999999</v>
      </c>
      <c r="AM48" s="203">
        <v>1.0609999999999999</v>
      </c>
      <c r="AN48" s="203">
        <v>0.41599999999999998</v>
      </c>
      <c r="AO48" s="203">
        <v>0.76100000000000001</v>
      </c>
      <c r="AP48" s="203">
        <v>1.746</v>
      </c>
      <c r="AQ48" s="203">
        <v>1.4410000000000001</v>
      </c>
      <c r="AR48" s="203">
        <v>0.73350000000000004</v>
      </c>
      <c r="AS48" s="203">
        <v>0.65600000000000003</v>
      </c>
      <c r="AT48" s="203">
        <v>0.90300000000000002</v>
      </c>
      <c r="AU48" s="203">
        <v>0.78500000000000003</v>
      </c>
      <c r="AV48" s="203">
        <v>0.55400000000000005</v>
      </c>
      <c r="AW48" s="203">
        <v>0.46400000000000002</v>
      </c>
      <c r="AX48" s="203">
        <v>0.66641935484000003</v>
      </c>
      <c r="AY48" s="203">
        <v>0.55700000000000005</v>
      </c>
      <c r="AZ48" s="203">
        <v>0.41599999999999998</v>
      </c>
      <c r="BA48" s="203">
        <v>0.69</v>
      </c>
      <c r="BB48" s="203">
        <v>0.84099999999999997</v>
      </c>
      <c r="BC48" s="203">
        <v>1.177</v>
      </c>
      <c r="BD48" s="203">
        <v>1.0720000000000001</v>
      </c>
      <c r="BE48" s="468" t="s">
        <v>1426</v>
      </c>
      <c r="BF48" s="468" t="s">
        <v>1426</v>
      </c>
      <c r="BG48" s="468" t="s">
        <v>1426</v>
      </c>
      <c r="BH48" s="468" t="s">
        <v>1426</v>
      </c>
      <c r="BI48" s="468" t="s">
        <v>1426</v>
      </c>
      <c r="BJ48" s="468" t="s">
        <v>1426</v>
      </c>
      <c r="BK48" s="468" t="s">
        <v>1426</v>
      </c>
      <c r="BL48" s="468" t="s">
        <v>1426</v>
      </c>
      <c r="BM48" s="468" t="s">
        <v>1426</v>
      </c>
      <c r="BN48" s="468" t="s">
        <v>1426</v>
      </c>
      <c r="BO48" s="468" t="s">
        <v>1426</v>
      </c>
      <c r="BP48" s="468" t="s">
        <v>1426</v>
      </c>
      <c r="BQ48" s="468" t="s">
        <v>1426</v>
      </c>
      <c r="BR48" s="468" t="s">
        <v>1426</v>
      </c>
      <c r="BS48" s="468" t="s">
        <v>1426</v>
      </c>
      <c r="BT48" s="468" t="s">
        <v>1426</v>
      </c>
      <c r="BU48" s="468" t="s">
        <v>1426</v>
      </c>
      <c r="BV48" s="468" t="s">
        <v>1426</v>
      </c>
    </row>
    <row r="49" spans="1:74" ht="12" customHeight="1" x14ac:dyDescent="0.25">
      <c r="B49" s="645" t="s">
        <v>790</v>
      </c>
      <c r="C49" s="630"/>
      <c r="D49" s="630"/>
      <c r="E49" s="630"/>
      <c r="F49" s="630"/>
      <c r="G49" s="630"/>
      <c r="H49" s="630"/>
      <c r="I49" s="630"/>
      <c r="J49" s="630"/>
      <c r="K49" s="630"/>
      <c r="L49" s="630"/>
      <c r="M49" s="630"/>
      <c r="N49" s="630"/>
      <c r="O49" s="630"/>
      <c r="P49" s="630"/>
      <c r="Q49" s="630"/>
      <c r="BD49" s="367"/>
      <c r="BE49" s="367"/>
      <c r="BF49" s="367"/>
    </row>
    <row r="50" spans="1:74" ht="12" customHeight="1" x14ac:dyDescent="0.2">
      <c r="B50" s="652" t="s">
        <v>1258</v>
      </c>
      <c r="C50" s="652"/>
      <c r="D50" s="652"/>
      <c r="E50" s="652"/>
      <c r="F50" s="652"/>
      <c r="G50" s="652"/>
      <c r="H50" s="652"/>
      <c r="I50" s="652"/>
      <c r="J50" s="652"/>
      <c r="K50" s="652"/>
      <c r="L50" s="652"/>
      <c r="M50" s="652"/>
      <c r="N50" s="652"/>
      <c r="O50" s="652"/>
      <c r="P50" s="652"/>
      <c r="Q50" s="652"/>
      <c r="R50" s="652"/>
      <c r="BD50" s="367"/>
      <c r="BE50" s="367"/>
      <c r="BF50" s="367"/>
    </row>
    <row r="51" spans="1:74" s="326" customFormat="1" ht="12" customHeight="1" x14ac:dyDescent="0.25">
      <c r="A51" s="327"/>
      <c r="B51" s="652" t="s">
        <v>1042</v>
      </c>
      <c r="C51" s="652"/>
      <c r="D51" s="652"/>
      <c r="E51" s="652"/>
      <c r="F51" s="652"/>
      <c r="G51" s="652"/>
      <c r="H51" s="652"/>
      <c r="I51" s="652"/>
      <c r="J51" s="652"/>
      <c r="K51" s="652"/>
      <c r="L51" s="652"/>
      <c r="M51" s="652"/>
      <c r="N51" s="652"/>
      <c r="O51" s="652"/>
      <c r="P51" s="652"/>
      <c r="Q51" s="652"/>
      <c r="R51" s="559"/>
      <c r="AY51" s="399"/>
      <c r="AZ51" s="399"/>
      <c r="BA51" s="399"/>
      <c r="BB51" s="399"/>
      <c r="BC51" s="399"/>
      <c r="BD51" s="399"/>
      <c r="BE51" s="399"/>
      <c r="BF51" s="399"/>
      <c r="BG51" s="399"/>
      <c r="BH51" s="399"/>
      <c r="BI51" s="399"/>
      <c r="BJ51" s="399"/>
    </row>
    <row r="52" spans="1:74" s="326" customFormat="1" ht="12" customHeight="1" x14ac:dyDescent="0.25">
      <c r="A52" s="327"/>
      <c r="B52" s="622" t="str">
        <f>"Notes: "&amp;"EIA completed modeling and analysis for this report on " &amp;Dates!D2&amp;"."</f>
        <v>Notes: EIA completed modeling and analysis for this report on Tuesday July 6, 2023.</v>
      </c>
      <c r="C52" s="621"/>
      <c r="D52" s="621"/>
      <c r="E52" s="621"/>
      <c r="F52" s="621"/>
      <c r="G52" s="621"/>
      <c r="H52" s="621"/>
      <c r="I52" s="621"/>
      <c r="J52" s="621"/>
      <c r="K52" s="621"/>
      <c r="L52" s="621"/>
      <c r="M52" s="621"/>
      <c r="N52" s="621"/>
      <c r="O52" s="621"/>
      <c r="P52" s="621"/>
      <c r="Q52" s="621"/>
      <c r="AY52" s="399"/>
      <c r="AZ52" s="399"/>
      <c r="BA52" s="399"/>
      <c r="BB52" s="399"/>
      <c r="BC52" s="399"/>
      <c r="BD52" s="399"/>
      <c r="BE52" s="399"/>
      <c r="BF52" s="399"/>
      <c r="BG52" s="399"/>
      <c r="BH52" s="399"/>
      <c r="BI52" s="399"/>
      <c r="BJ52" s="399"/>
    </row>
    <row r="53" spans="1:74" s="326" customFormat="1" ht="12" customHeight="1" x14ac:dyDescent="0.25">
      <c r="A53" s="327"/>
      <c r="B53" s="622" t="s">
        <v>338</v>
      </c>
      <c r="C53" s="621"/>
      <c r="D53" s="621"/>
      <c r="E53" s="621"/>
      <c r="F53" s="621"/>
      <c r="G53" s="621"/>
      <c r="H53" s="621"/>
      <c r="I53" s="621"/>
      <c r="J53" s="621"/>
      <c r="K53" s="621"/>
      <c r="L53" s="621"/>
      <c r="M53" s="621"/>
      <c r="N53" s="621"/>
      <c r="O53" s="621"/>
      <c r="P53" s="621"/>
      <c r="Q53" s="621"/>
      <c r="AY53" s="399"/>
      <c r="AZ53" s="399"/>
      <c r="BA53" s="399"/>
      <c r="BB53" s="399"/>
      <c r="BC53" s="399"/>
      <c r="BD53" s="399"/>
      <c r="BE53" s="399"/>
      <c r="BF53" s="399"/>
      <c r="BG53" s="399"/>
      <c r="BH53" s="399"/>
      <c r="BI53" s="399"/>
      <c r="BJ53" s="399"/>
    </row>
    <row r="54" spans="1:74" s="326" customFormat="1" ht="12" customHeight="1" x14ac:dyDescent="0.25">
      <c r="A54" s="327"/>
      <c r="B54" s="646" t="s">
        <v>778</v>
      </c>
      <c r="C54" s="646"/>
      <c r="D54" s="646"/>
      <c r="E54" s="646"/>
      <c r="F54" s="646"/>
      <c r="G54" s="646"/>
      <c r="H54" s="646"/>
      <c r="I54" s="646"/>
      <c r="J54" s="646"/>
      <c r="K54" s="646"/>
      <c r="L54" s="646"/>
      <c r="M54" s="646"/>
      <c r="N54" s="646"/>
      <c r="O54" s="646"/>
      <c r="P54" s="646"/>
      <c r="Q54" s="608"/>
      <c r="AY54" s="399"/>
      <c r="AZ54" s="399"/>
      <c r="BA54" s="399"/>
      <c r="BB54" s="399"/>
      <c r="BC54" s="399"/>
      <c r="BD54" s="399"/>
      <c r="BE54" s="399"/>
      <c r="BF54" s="399"/>
      <c r="BG54" s="399"/>
      <c r="BH54" s="399"/>
      <c r="BI54" s="399"/>
      <c r="BJ54" s="399"/>
    </row>
    <row r="55" spans="1:74" s="326" customFormat="1" ht="12.75" customHeight="1" x14ac:dyDescent="0.25">
      <c r="A55" s="327"/>
      <c r="B55" s="646" t="s">
        <v>837</v>
      </c>
      <c r="C55" s="608"/>
      <c r="D55" s="608"/>
      <c r="E55" s="608"/>
      <c r="F55" s="608"/>
      <c r="G55" s="608"/>
      <c r="H55" s="608"/>
      <c r="I55" s="608"/>
      <c r="J55" s="608"/>
      <c r="K55" s="608"/>
      <c r="L55" s="608"/>
      <c r="M55" s="608"/>
      <c r="N55" s="608"/>
      <c r="O55" s="608"/>
      <c r="P55" s="608"/>
      <c r="Q55" s="608"/>
      <c r="AY55" s="399"/>
      <c r="AZ55" s="399"/>
      <c r="BA55" s="399"/>
      <c r="BB55" s="399"/>
      <c r="BC55" s="399"/>
      <c r="BD55" s="399"/>
      <c r="BE55" s="399"/>
      <c r="BF55" s="399"/>
      <c r="BG55" s="399"/>
      <c r="BH55" s="399"/>
      <c r="BI55" s="399"/>
      <c r="BJ55" s="399"/>
    </row>
    <row r="56" spans="1:74" s="326" customFormat="1" ht="12" customHeight="1" x14ac:dyDescent="0.25">
      <c r="A56" s="327"/>
      <c r="B56" s="648" t="s">
        <v>829</v>
      </c>
      <c r="C56" s="608"/>
      <c r="D56" s="608"/>
      <c r="E56" s="608"/>
      <c r="F56" s="608"/>
      <c r="G56" s="608"/>
      <c r="H56" s="608"/>
      <c r="I56" s="608"/>
      <c r="J56" s="608"/>
      <c r="K56" s="608"/>
      <c r="L56" s="608"/>
      <c r="M56" s="608"/>
      <c r="N56" s="608"/>
      <c r="O56" s="608"/>
      <c r="P56" s="608"/>
      <c r="Q56" s="608"/>
      <c r="AY56" s="399"/>
      <c r="AZ56" s="399"/>
      <c r="BA56" s="399"/>
      <c r="BB56" s="399"/>
      <c r="BC56" s="399"/>
      <c r="BD56" s="399"/>
      <c r="BE56" s="399"/>
      <c r="BF56" s="399"/>
      <c r="BG56" s="399"/>
      <c r="BH56" s="399"/>
      <c r="BI56" s="399"/>
      <c r="BJ56" s="399"/>
    </row>
    <row r="57" spans="1:74" s="326" customFormat="1" ht="12" customHeight="1" x14ac:dyDescent="0.25">
      <c r="A57" s="322"/>
      <c r="B57" s="649" t="s">
        <v>813</v>
      </c>
      <c r="C57" s="650"/>
      <c r="D57" s="650"/>
      <c r="E57" s="650"/>
      <c r="F57" s="650"/>
      <c r="G57" s="650"/>
      <c r="H57" s="650"/>
      <c r="I57" s="650"/>
      <c r="J57" s="650"/>
      <c r="K57" s="650"/>
      <c r="L57" s="650"/>
      <c r="M57" s="650"/>
      <c r="N57" s="650"/>
      <c r="O57" s="650"/>
      <c r="P57" s="650"/>
      <c r="Q57" s="608"/>
      <c r="AY57" s="399"/>
      <c r="AZ57" s="399"/>
      <c r="BA57" s="399"/>
      <c r="BB57" s="399"/>
      <c r="BC57" s="399"/>
      <c r="BD57" s="399"/>
      <c r="BE57" s="399"/>
      <c r="BF57" s="399"/>
      <c r="BG57" s="399"/>
      <c r="BH57" s="399"/>
      <c r="BI57" s="399"/>
      <c r="BJ57" s="399"/>
    </row>
    <row r="58" spans="1:74" ht="12.65" customHeight="1" x14ac:dyDescent="0.2">
      <c r="B58" s="638" t="s">
        <v>1282</v>
      </c>
      <c r="C58" s="608"/>
      <c r="D58" s="608"/>
      <c r="E58" s="608"/>
      <c r="F58" s="608"/>
      <c r="G58" s="608"/>
      <c r="H58" s="608"/>
      <c r="I58" s="608"/>
      <c r="J58" s="608"/>
      <c r="K58" s="608"/>
      <c r="L58" s="608"/>
      <c r="M58" s="608"/>
      <c r="N58" s="608"/>
      <c r="O58" s="608"/>
      <c r="P58" s="608"/>
      <c r="Q58" s="608"/>
      <c r="R58" s="326"/>
      <c r="BD58" s="367"/>
      <c r="BE58" s="367"/>
      <c r="BF58" s="367"/>
      <c r="BK58" s="299"/>
      <c r="BL58" s="299"/>
      <c r="BM58" s="299"/>
      <c r="BN58" s="299"/>
      <c r="BO58" s="299"/>
      <c r="BP58" s="299"/>
      <c r="BQ58" s="299"/>
      <c r="BR58" s="299"/>
      <c r="BS58" s="299"/>
      <c r="BT58" s="299"/>
      <c r="BU58" s="299"/>
      <c r="BV58" s="299"/>
    </row>
    <row r="59" spans="1:74" ht="10" x14ac:dyDescent="0.2">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x14ac:dyDescent="0.25">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sheetData>
  <mergeCells count="18">
    <mergeCell ref="B58:Q58"/>
    <mergeCell ref="B55:Q55"/>
    <mergeCell ref="B56:Q56"/>
    <mergeCell ref="B57:Q57"/>
    <mergeCell ref="B49:Q49"/>
    <mergeCell ref="B51:Q51"/>
    <mergeCell ref="B54:Q54"/>
    <mergeCell ref="B50:R50"/>
    <mergeCell ref="B52:Q52"/>
    <mergeCell ref="B53:Q53"/>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6"/>
  <sheetViews>
    <sheetView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5" ht="13.4" customHeight="1" x14ac:dyDescent="0.3">
      <c r="A1" s="633" t="s">
        <v>774</v>
      </c>
      <c r="B1" s="654" t="s">
        <v>1266</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row>
    <row r="2" spans="1:75" ht="12.5" x14ac:dyDescent="0.25">
      <c r="A2" s="634"/>
      <c r="B2" s="554" t="str">
        <f>"U.S. Energy Information Administration  |  Short-Term Energy Outlook  - "&amp;Dates!D1</f>
        <v>U.S. Energy Information Administration  |  Short-Term Energy Outlook  - July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row>
    <row r="3" spans="1:75"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5"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5" ht="11.15" customHeight="1" x14ac:dyDescent="0.25">
      <c r="B5" s="204" t="s">
        <v>303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7"/>
      <c r="AZ5" s="537"/>
      <c r="BA5" s="202"/>
      <c r="BB5" s="537"/>
      <c r="BC5" s="537"/>
      <c r="BD5" s="202"/>
      <c r="BE5" s="202"/>
      <c r="BF5" s="202"/>
      <c r="BG5" s="202"/>
      <c r="BH5" s="202"/>
      <c r="BI5" s="202"/>
      <c r="BJ5" s="537"/>
      <c r="BK5" s="297"/>
      <c r="BL5" s="297"/>
      <c r="BM5" s="297"/>
      <c r="BN5" s="297"/>
      <c r="BO5" s="297"/>
      <c r="BP5" s="297"/>
      <c r="BQ5" s="297"/>
      <c r="BR5" s="297"/>
      <c r="BS5" s="297"/>
      <c r="BT5" s="297"/>
      <c r="BU5" s="297"/>
      <c r="BV5" s="297"/>
    </row>
    <row r="6" spans="1:75" ht="11.15" customHeight="1" x14ac:dyDescent="0.25">
      <c r="A6" s="127" t="s">
        <v>984</v>
      </c>
      <c r="B6" s="135" t="s">
        <v>304</v>
      </c>
      <c r="C6" s="202">
        <v>0.95</v>
      </c>
      <c r="D6" s="202">
        <v>1.04</v>
      </c>
      <c r="E6" s="202">
        <v>1.05</v>
      </c>
      <c r="F6" s="202">
        <v>1.04</v>
      </c>
      <c r="G6" s="202">
        <v>1.03</v>
      </c>
      <c r="H6" s="202">
        <v>1</v>
      </c>
      <c r="I6" s="202">
        <v>1.02</v>
      </c>
      <c r="J6" s="202">
        <v>1.01</v>
      </c>
      <c r="K6" s="202">
        <v>1.02</v>
      </c>
      <c r="L6" s="202">
        <v>1.02</v>
      </c>
      <c r="M6" s="202">
        <v>1.03</v>
      </c>
      <c r="N6" s="202">
        <v>1.02</v>
      </c>
      <c r="O6" s="202">
        <v>1.01</v>
      </c>
      <c r="P6" s="202">
        <v>1.01</v>
      </c>
      <c r="Q6" s="202">
        <v>1.03</v>
      </c>
      <c r="R6" s="202">
        <v>1.03</v>
      </c>
      <c r="S6" s="202">
        <v>0.85</v>
      </c>
      <c r="T6" s="202">
        <v>0.81499999999999995</v>
      </c>
      <c r="U6" s="202">
        <v>0.81</v>
      </c>
      <c r="V6" s="202">
        <v>0.85</v>
      </c>
      <c r="W6" s="202">
        <v>0.85</v>
      </c>
      <c r="X6" s="202">
        <v>0.86</v>
      </c>
      <c r="Y6" s="202">
        <v>0.86</v>
      </c>
      <c r="Z6" s="202">
        <v>0.85</v>
      </c>
      <c r="AA6" s="202">
        <v>0.85</v>
      </c>
      <c r="AB6" s="202">
        <v>0.87</v>
      </c>
      <c r="AC6" s="202">
        <v>0.87</v>
      </c>
      <c r="AD6" s="202">
        <v>0.87</v>
      </c>
      <c r="AE6" s="202">
        <v>0.88</v>
      </c>
      <c r="AF6" s="202">
        <v>0.89500000000000002</v>
      </c>
      <c r="AG6" s="202">
        <v>0.91</v>
      </c>
      <c r="AH6" s="202">
        <v>0.92</v>
      </c>
      <c r="AI6" s="202">
        <v>0.93</v>
      </c>
      <c r="AJ6" s="202">
        <v>0.94</v>
      </c>
      <c r="AK6" s="202">
        <v>0.95</v>
      </c>
      <c r="AL6" s="202">
        <v>0.96</v>
      </c>
      <c r="AM6" s="202">
        <v>0.97</v>
      </c>
      <c r="AN6" s="202">
        <v>0.97</v>
      </c>
      <c r="AO6" s="202">
        <v>0.98</v>
      </c>
      <c r="AP6" s="202">
        <v>0.99</v>
      </c>
      <c r="AQ6" s="202">
        <v>1</v>
      </c>
      <c r="AR6" s="202">
        <v>1.01</v>
      </c>
      <c r="AS6" s="202">
        <v>1.01</v>
      </c>
      <c r="AT6" s="202">
        <v>1.02</v>
      </c>
      <c r="AU6" s="202">
        <v>1.02</v>
      </c>
      <c r="AV6" s="202">
        <v>1.03</v>
      </c>
      <c r="AW6" s="202">
        <v>1.01</v>
      </c>
      <c r="AX6" s="202">
        <v>1.01</v>
      </c>
      <c r="AY6" s="202">
        <v>1.01</v>
      </c>
      <c r="AZ6" s="202">
        <v>1.01</v>
      </c>
      <c r="BA6" s="202">
        <v>1</v>
      </c>
      <c r="BB6" s="202">
        <v>1.01</v>
      </c>
      <c r="BC6" s="202">
        <v>0.98</v>
      </c>
      <c r="BD6" s="202">
        <v>0.95</v>
      </c>
      <c r="BE6" s="297" t="s">
        <v>1427</v>
      </c>
      <c r="BF6" s="297" t="s">
        <v>1427</v>
      </c>
      <c r="BG6" s="297" t="s">
        <v>1427</v>
      </c>
      <c r="BH6" s="297" t="s">
        <v>1427</v>
      </c>
      <c r="BI6" s="297" t="s">
        <v>1427</v>
      </c>
      <c r="BJ6" s="297" t="s">
        <v>1427</v>
      </c>
      <c r="BK6" s="297" t="s">
        <v>1427</v>
      </c>
      <c r="BL6" s="297" t="s">
        <v>1427</v>
      </c>
      <c r="BM6" s="297" t="s">
        <v>1427</v>
      </c>
      <c r="BN6" s="297" t="s">
        <v>1427</v>
      </c>
      <c r="BO6" s="297" t="s">
        <v>1427</v>
      </c>
      <c r="BP6" s="297" t="s">
        <v>1427</v>
      </c>
      <c r="BQ6" s="297" t="s">
        <v>1427</v>
      </c>
      <c r="BR6" s="297" t="s">
        <v>1427</v>
      </c>
      <c r="BS6" s="297" t="s">
        <v>1427</v>
      </c>
      <c r="BT6" s="297" t="s">
        <v>1427</v>
      </c>
      <c r="BU6" s="297" t="s">
        <v>1427</v>
      </c>
      <c r="BV6" s="297" t="s">
        <v>1427</v>
      </c>
      <c r="BW6" s="367"/>
    </row>
    <row r="7" spans="1:75" ht="11.15" customHeight="1" x14ac:dyDescent="0.25">
      <c r="A7" s="127" t="s">
        <v>321</v>
      </c>
      <c r="B7" s="135" t="s">
        <v>312</v>
      </c>
      <c r="C7" s="202">
        <v>1.57</v>
      </c>
      <c r="D7" s="202">
        <v>1.46</v>
      </c>
      <c r="E7" s="202">
        <v>1.47</v>
      </c>
      <c r="F7" s="202">
        <v>1.43</v>
      </c>
      <c r="G7" s="202">
        <v>1.45</v>
      </c>
      <c r="H7" s="202">
        <v>1.41</v>
      </c>
      <c r="I7" s="202">
        <v>1.39</v>
      </c>
      <c r="J7" s="202">
        <v>1.43</v>
      </c>
      <c r="K7" s="202">
        <v>1.38</v>
      </c>
      <c r="L7" s="202">
        <v>1.36</v>
      </c>
      <c r="M7" s="202">
        <v>1.3</v>
      </c>
      <c r="N7" s="202">
        <v>1.43</v>
      </c>
      <c r="O7" s="202">
        <v>1.35</v>
      </c>
      <c r="P7" s="202">
        <v>1.3</v>
      </c>
      <c r="Q7" s="202">
        <v>1.4</v>
      </c>
      <c r="R7" s="202">
        <v>1.32</v>
      </c>
      <c r="S7" s="202">
        <v>1.28</v>
      </c>
      <c r="T7" s="202">
        <v>1.22</v>
      </c>
      <c r="U7" s="202">
        <v>1.1499999999999999</v>
      </c>
      <c r="V7" s="202">
        <v>1.18</v>
      </c>
      <c r="W7" s="202">
        <v>1.24</v>
      </c>
      <c r="X7" s="202">
        <v>1.1299999999999999</v>
      </c>
      <c r="Y7" s="202">
        <v>1.1499999999999999</v>
      </c>
      <c r="Z7" s="202">
        <v>1.1000000000000001</v>
      </c>
      <c r="AA7" s="202">
        <v>1.1000000000000001</v>
      </c>
      <c r="AB7" s="202">
        <v>1.0900000000000001</v>
      </c>
      <c r="AC7" s="202">
        <v>1.1299999999999999</v>
      </c>
      <c r="AD7" s="202">
        <v>1.1100000000000001</v>
      </c>
      <c r="AE7" s="202">
        <v>1.07</v>
      </c>
      <c r="AF7" s="202">
        <v>1.06</v>
      </c>
      <c r="AG7" s="202">
        <v>1.1100000000000001</v>
      </c>
      <c r="AH7" s="202">
        <v>1.07</v>
      </c>
      <c r="AI7" s="202">
        <v>1.1399999999999999</v>
      </c>
      <c r="AJ7" s="202">
        <v>1.0900000000000001</v>
      </c>
      <c r="AK7" s="202">
        <v>1.1200000000000001</v>
      </c>
      <c r="AL7" s="202">
        <v>1.17</v>
      </c>
      <c r="AM7" s="202">
        <v>1.1200000000000001</v>
      </c>
      <c r="AN7" s="202">
        <v>1.18</v>
      </c>
      <c r="AO7" s="202">
        <v>1.1499999999999999</v>
      </c>
      <c r="AP7" s="202">
        <v>1.2</v>
      </c>
      <c r="AQ7" s="202">
        <v>1.1599999999999999</v>
      </c>
      <c r="AR7" s="202">
        <v>1.2</v>
      </c>
      <c r="AS7" s="202">
        <v>1.1399999999999999</v>
      </c>
      <c r="AT7" s="202">
        <v>1.18</v>
      </c>
      <c r="AU7" s="202">
        <v>1.1499999999999999</v>
      </c>
      <c r="AV7" s="202">
        <v>1.1100000000000001</v>
      </c>
      <c r="AW7" s="202">
        <v>1.07</v>
      </c>
      <c r="AX7" s="202">
        <v>1.1100000000000001</v>
      </c>
      <c r="AY7" s="202">
        <v>1.1499999999999999</v>
      </c>
      <c r="AZ7" s="202">
        <v>1.08</v>
      </c>
      <c r="BA7" s="202">
        <v>1.02</v>
      </c>
      <c r="BB7" s="202">
        <v>1.1000000000000001</v>
      </c>
      <c r="BC7" s="202">
        <v>1.18</v>
      </c>
      <c r="BD7" s="202">
        <v>1.1499999999999999</v>
      </c>
      <c r="BE7" s="297" t="s">
        <v>1427</v>
      </c>
      <c r="BF7" s="297" t="s">
        <v>1427</v>
      </c>
      <c r="BG7" s="297" t="s">
        <v>1427</v>
      </c>
      <c r="BH7" s="297" t="s">
        <v>1427</v>
      </c>
      <c r="BI7" s="297" t="s">
        <v>1427</v>
      </c>
      <c r="BJ7" s="297" t="s">
        <v>1427</v>
      </c>
      <c r="BK7" s="297" t="s">
        <v>1427</v>
      </c>
      <c r="BL7" s="297" t="s">
        <v>1427</v>
      </c>
      <c r="BM7" s="297" t="s">
        <v>1427</v>
      </c>
      <c r="BN7" s="297" t="s">
        <v>1427</v>
      </c>
      <c r="BO7" s="297" t="s">
        <v>1427</v>
      </c>
      <c r="BP7" s="297" t="s">
        <v>1427</v>
      </c>
      <c r="BQ7" s="297" t="s">
        <v>1427</v>
      </c>
      <c r="BR7" s="297" t="s">
        <v>1427</v>
      </c>
      <c r="BS7" s="297" t="s">
        <v>1427</v>
      </c>
      <c r="BT7" s="297" t="s">
        <v>1427</v>
      </c>
      <c r="BU7" s="297" t="s">
        <v>1427</v>
      </c>
      <c r="BV7" s="297" t="s">
        <v>1427</v>
      </c>
      <c r="BW7" s="367"/>
    </row>
    <row r="8" spans="1:75" ht="11.15" customHeight="1" x14ac:dyDescent="0.25">
      <c r="A8" s="127" t="s">
        <v>1032</v>
      </c>
      <c r="B8" s="135" t="s">
        <v>1033</v>
      </c>
      <c r="C8" s="202">
        <v>0.32</v>
      </c>
      <c r="D8" s="202">
        <v>0.33500000000000002</v>
      </c>
      <c r="E8" s="202">
        <v>0.32500000000000001</v>
      </c>
      <c r="F8" s="202">
        <v>0.33500000000000002</v>
      </c>
      <c r="G8" s="202">
        <v>0.32500000000000001</v>
      </c>
      <c r="H8" s="202">
        <v>0.32500000000000001</v>
      </c>
      <c r="I8" s="202">
        <v>0.315</v>
      </c>
      <c r="J8" s="202">
        <v>0.33</v>
      </c>
      <c r="K8" s="202">
        <v>0.33500000000000002</v>
      </c>
      <c r="L8" s="202">
        <v>0.32500000000000001</v>
      </c>
      <c r="M8" s="202">
        <v>0.31458599999999998</v>
      </c>
      <c r="N8" s="202">
        <v>0.30499999999999999</v>
      </c>
      <c r="O8" s="202">
        <v>0.30499999999999999</v>
      </c>
      <c r="P8" s="202">
        <v>0.28999999999999998</v>
      </c>
      <c r="Q8" s="202">
        <v>0.28000000000000003</v>
      </c>
      <c r="R8" s="202">
        <v>0.28999999999999998</v>
      </c>
      <c r="S8" s="202">
        <v>0.28000000000000003</v>
      </c>
      <c r="T8" s="202">
        <v>0.3</v>
      </c>
      <c r="U8" s="202">
        <v>0.28000000000000003</v>
      </c>
      <c r="V8" s="202">
        <v>0.27</v>
      </c>
      <c r="W8" s="202">
        <v>0.28000000000000003</v>
      </c>
      <c r="X8" s="202">
        <v>0.26</v>
      </c>
      <c r="Y8" s="202">
        <v>0.27500000000000002</v>
      </c>
      <c r="Z8" s="202">
        <v>0.26</v>
      </c>
      <c r="AA8" s="202">
        <v>0.27</v>
      </c>
      <c r="AB8" s="202">
        <v>0.27</v>
      </c>
      <c r="AC8" s="202">
        <v>0.28999999999999998</v>
      </c>
      <c r="AD8" s="202">
        <v>0.27500000000000002</v>
      </c>
      <c r="AE8" s="202">
        <v>0.26</v>
      </c>
      <c r="AF8" s="202">
        <v>0.27</v>
      </c>
      <c r="AG8" s="202">
        <v>0.26</v>
      </c>
      <c r="AH8" s="202">
        <v>0.26</v>
      </c>
      <c r="AI8" s="202">
        <v>0.25</v>
      </c>
      <c r="AJ8" s="202">
        <v>0.26</v>
      </c>
      <c r="AK8" s="202">
        <v>0.25</v>
      </c>
      <c r="AL8" s="202">
        <v>0.26</v>
      </c>
      <c r="AM8" s="202">
        <v>0.27</v>
      </c>
      <c r="AN8" s="202">
        <v>0.28000000000000003</v>
      </c>
      <c r="AO8" s="202">
        <v>0.27</v>
      </c>
      <c r="AP8" s="202">
        <v>0.28000000000000003</v>
      </c>
      <c r="AQ8" s="202">
        <v>0.28999999999999998</v>
      </c>
      <c r="AR8" s="202">
        <v>0.28999999999999998</v>
      </c>
      <c r="AS8" s="202">
        <v>0.28000000000000003</v>
      </c>
      <c r="AT8" s="202">
        <v>0.28000000000000003</v>
      </c>
      <c r="AU8" s="202">
        <v>0.28999999999999998</v>
      </c>
      <c r="AV8" s="202">
        <v>0.27</v>
      </c>
      <c r="AW8" s="202">
        <v>0.25</v>
      </c>
      <c r="AX8" s="202">
        <v>0.25</v>
      </c>
      <c r="AY8" s="202">
        <v>0.26</v>
      </c>
      <c r="AZ8" s="202">
        <v>0.28000000000000003</v>
      </c>
      <c r="BA8" s="202">
        <v>0.26</v>
      </c>
      <c r="BB8" s="202">
        <v>0.26</v>
      </c>
      <c r="BC8" s="202">
        <v>0.25</v>
      </c>
      <c r="BD8" s="202">
        <v>0.25</v>
      </c>
      <c r="BE8" s="297" t="s">
        <v>1427</v>
      </c>
      <c r="BF8" s="297" t="s">
        <v>1427</v>
      </c>
      <c r="BG8" s="297" t="s">
        <v>1427</v>
      </c>
      <c r="BH8" s="297" t="s">
        <v>1427</v>
      </c>
      <c r="BI8" s="297" t="s">
        <v>1427</v>
      </c>
      <c r="BJ8" s="297" t="s">
        <v>1427</v>
      </c>
      <c r="BK8" s="297" t="s">
        <v>1427</v>
      </c>
      <c r="BL8" s="297" t="s">
        <v>1427</v>
      </c>
      <c r="BM8" s="297" t="s">
        <v>1427</v>
      </c>
      <c r="BN8" s="297" t="s">
        <v>1427</v>
      </c>
      <c r="BO8" s="297" t="s">
        <v>1427</v>
      </c>
      <c r="BP8" s="297" t="s">
        <v>1427</v>
      </c>
      <c r="BQ8" s="297" t="s">
        <v>1427</v>
      </c>
      <c r="BR8" s="297" t="s">
        <v>1427</v>
      </c>
      <c r="BS8" s="297" t="s">
        <v>1427</v>
      </c>
      <c r="BT8" s="297" t="s">
        <v>1427</v>
      </c>
      <c r="BU8" s="297" t="s">
        <v>1427</v>
      </c>
      <c r="BV8" s="297" t="s">
        <v>1427</v>
      </c>
      <c r="BW8" s="367"/>
    </row>
    <row r="9" spans="1:75" ht="11.15" customHeight="1" x14ac:dyDescent="0.25">
      <c r="A9" s="127" t="s">
        <v>1019</v>
      </c>
      <c r="B9" s="135" t="s">
        <v>1020</v>
      </c>
      <c r="C9" s="202">
        <v>0.11</v>
      </c>
      <c r="D9" s="202">
        <v>0.1</v>
      </c>
      <c r="E9" s="202">
        <v>0.12</v>
      </c>
      <c r="F9" s="202">
        <v>0.12</v>
      </c>
      <c r="G9" s="202">
        <v>0.11</v>
      </c>
      <c r="H9" s="202">
        <v>0.11</v>
      </c>
      <c r="I9" s="202">
        <v>0.13500000000000001</v>
      </c>
      <c r="J9" s="202">
        <v>0.13</v>
      </c>
      <c r="K9" s="202">
        <v>0.12</v>
      </c>
      <c r="L9" s="202">
        <v>0.13</v>
      </c>
      <c r="M9" s="202">
        <v>0.12</v>
      </c>
      <c r="N9" s="202">
        <v>0.13</v>
      </c>
      <c r="O9" s="202">
        <v>0.13</v>
      </c>
      <c r="P9" s="202">
        <v>0.12</v>
      </c>
      <c r="Q9" s="202">
        <v>0.13</v>
      </c>
      <c r="R9" s="202">
        <v>0.13500000000000001</v>
      </c>
      <c r="S9" s="202">
        <v>0.1</v>
      </c>
      <c r="T9" s="202">
        <v>0.115</v>
      </c>
      <c r="U9" s="202">
        <v>0.11</v>
      </c>
      <c r="V9" s="202">
        <v>0.11</v>
      </c>
      <c r="W9" s="202">
        <v>0.105</v>
      </c>
      <c r="X9" s="202">
        <v>0.09</v>
      </c>
      <c r="Y9" s="202">
        <v>0.1</v>
      </c>
      <c r="Z9" s="202">
        <v>0.13</v>
      </c>
      <c r="AA9" s="202">
        <v>0.105</v>
      </c>
      <c r="AB9" s="202">
        <v>0.105</v>
      </c>
      <c r="AC9" s="202">
        <v>0.105</v>
      </c>
      <c r="AD9" s="202">
        <v>0.1</v>
      </c>
      <c r="AE9" s="202">
        <v>0.105</v>
      </c>
      <c r="AF9" s="202">
        <v>0.1</v>
      </c>
      <c r="AG9" s="202">
        <v>0.1</v>
      </c>
      <c r="AH9" s="202">
        <v>0.1</v>
      </c>
      <c r="AI9" s="202">
        <v>0.1</v>
      </c>
      <c r="AJ9" s="202">
        <v>8.5000000000000006E-2</v>
      </c>
      <c r="AK9" s="202">
        <v>0.09</v>
      </c>
      <c r="AL9" s="202">
        <v>0.1</v>
      </c>
      <c r="AM9" s="202">
        <v>0.1</v>
      </c>
      <c r="AN9" s="202">
        <v>0.09</v>
      </c>
      <c r="AO9" s="202">
        <v>0.09</v>
      </c>
      <c r="AP9" s="202">
        <v>0.09</v>
      </c>
      <c r="AQ9" s="202">
        <v>0.09</v>
      </c>
      <c r="AR9" s="202">
        <v>0.09</v>
      </c>
      <c r="AS9" s="202">
        <v>0.1</v>
      </c>
      <c r="AT9" s="202">
        <v>0.08</v>
      </c>
      <c r="AU9" s="202">
        <v>0.1</v>
      </c>
      <c r="AV9" s="202">
        <v>7.4999999999999997E-2</v>
      </c>
      <c r="AW9" s="202">
        <v>0.06</v>
      </c>
      <c r="AX9" s="202">
        <v>0.06</v>
      </c>
      <c r="AY9" s="202">
        <v>5.5E-2</v>
      </c>
      <c r="AZ9" s="202">
        <v>0.06</v>
      </c>
      <c r="BA9" s="202">
        <v>5.5E-2</v>
      </c>
      <c r="BB9" s="202">
        <v>0.06</v>
      </c>
      <c r="BC9" s="202">
        <v>5.5E-2</v>
      </c>
      <c r="BD9" s="202">
        <v>6.5000000000000002E-2</v>
      </c>
      <c r="BE9" s="297" t="s">
        <v>1427</v>
      </c>
      <c r="BF9" s="297" t="s">
        <v>1427</v>
      </c>
      <c r="BG9" s="297" t="s">
        <v>1427</v>
      </c>
      <c r="BH9" s="297" t="s">
        <v>1427</v>
      </c>
      <c r="BI9" s="297" t="s">
        <v>1427</v>
      </c>
      <c r="BJ9" s="297" t="s">
        <v>1427</v>
      </c>
      <c r="BK9" s="297" t="s">
        <v>1427</v>
      </c>
      <c r="BL9" s="297" t="s">
        <v>1427</v>
      </c>
      <c r="BM9" s="297" t="s">
        <v>1427</v>
      </c>
      <c r="BN9" s="297" t="s">
        <v>1427</v>
      </c>
      <c r="BO9" s="297" t="s">
        <v>1427</v>
      </c>
      <c r="BP9" s="297" t="s">
        <v>1427</v>
      </c>
      <c r="BQ9" s="297" t="s">
        <v>1427</v>
      </c>
      <c r="BR9" s="297" t="s">
        <v>1427</v>
      </c>
      <c r="BS9" s="297" t="s">
        <v>1427</v>
      </c>
      <c r="BT9" s="297" t="s">
        <v>1427</v>
      </c>
      <c r="BU9" s="297" t="s">
        <v>1427</v>
      </c>
      <c r="BV9" s="297" t="s">
        <v>1427</v>
      </c>
      <c r="BW9" s="367"/>
    </row>
    <row r="10" spans="1:75" ht="11.15" customHeight="1" x14ac:dyDescent="0.25">
      <c r="A10" s="127" t="s">
        <v>989</v>
      </c>
      <c r="B10" s="135" t="s">
        <v>990</v>
      </c>
      <c r="C10" s="202">
        <v>0.21</v>
      </c>
      <c r="D10" s="202">
        <v>0.2</v>
      </c>
      <c r="E10" s="202">
        <v>0.2</v>
      </c>
      <c r="F10" s="202">
        <v>0.18</v>
      </c>
      <c r="G10" s="202">
        <v>0.21</v>
      </c>
      <c r="H10" s="202">
        <v>0.21</v>
      </c>
      <c r="I10" s="202">
        <v>0.2</v>
      </c>
      <c r="J10" s="202">
        <v>0.21</v>
      </c>
      <c r="K10" s="202">
        <v>0.2</v>
      </c>
      <c r="L10" s="202">
        <v>0.21</v>
      </c>
      <c r="M10" s="202">
        <v>0.18</v>
      </c>
      <c r="N10" s="202">
        <v>0.21</v>
      </c>
      <c r="O10" s="202">
        <v>0.185</v>
      </c>
      <c r="P10" s="202">
        <v>0.2</v>
      </c>
      <c r="Q10" s="202">
        <v>0.2</v>
      </c>
      <c r="R10" s="202">
        <v>0.19</v>
      </c>
      <c r="S10" s="202">
        <v>0.18</v>
      </c>
      <c r="T10" s="202">
        <v>0.18</v>
      </c>
      <c r="U10" s="202">
        <v>0.15</v>
      </c>
      <c r="V10" s="202">
        <v>0.15</v>
      </c>
      <c r="W10" s="202">
        <v>0.15</v>
      </c>
      <c r="X10" s="202">
        <v>0.17</v>
      </c>
      <c r="Y10" s="202">
        <v>0.16500000000000001</v>
      </c>
      <c r="Z10" s="202">
        <v>0.16500000000000001</v>
      </c>
      <c r="AA10" s="202">
        <v>0.16</v>
      </c>
      <c r="AB10" s="202">
        <v>0.16</v>
      </c>
      <c r="AC10" s="202">
        <v>0.15</v>
      </c>
      <c r="AD10" s="202">
        <v>0.17</v>
      </c>
      <c r="AE10" s="202">
        <v>0.17</v>
      </c>
      <c r="AF10" s="202">
        <v>0.18</v>
      </c>
      <c r="AG10" s="202">
        <v>0.18</v>
      </c>
      <c r="AH10" s="202">
        <v>0.18</v>
      </c>
      <c r="AI10" s="202">
        <v>0.19</v>
      </c>
      <c r="AJ10" s="202">
        <v>0.18</v>
      </c>
      <c r="AK10" s="202">
        <v>0.19</v>
      </c>
      <c r="AL10" s="202">
        <v>0.19</v>
      </c>
      <c r="AM10" s="202">
        <v>0.18</v>
      </c>
      <c r="AN10" s="202">
        <v>0.19</v>
      </c>
      <c r="AO10" s="202">
        <v>0.19</v>
      </c>
      <c r="AP10" s="202">
        <v>0.2</v>
      </c>
      <c r="AQ10" s="202">
        <v>0.18</v>
      </c>
      <c r="AR10" s="202">
        <v>0.19</v>
      </c>
      <c r="AS10" s="202">
        <v>0.2</v>
      </c>
      <c r="AT10" s="202">
        <v>0.19</v>
      </c>
      <c r="AU10" s="202">
        <v>0.21</v>
      </c>
      <c r="AV10" s="202">
        <v>0.22</v>
      </c>
      <c r="AW10" s="202">
        <v>0.21</v>
      </c>
      <c r="AX10" s="202">
        <v>0.19</v>
      </c>
      <c r="AY10" s="202">
        <v>0.2</v>
      </c>
      <c r="AZ10" s="202">
        <v>0.19</v>
      </c>
      <c r="BA10" s="202">
        <v>0.2</v>
      </c>
      <c r="BB10" s="202">
        <v>0.21</v>
      </c>
      <c r="BC10" s="202">
        <v>0.21</v>
      </c>
      <c r="BD10" s="202">
        <v>0.22</v>
      </c>
      <c r="BE10" s="297" t="s">
        <v>1427</v>
      </c>
      <c r="BF10" s="297" t="s">
        <v>1427</v>
      </c>
      <c r="BG10" s="297" t="s">
        <v>1427</v>
      </c>
      <c r="BH10" s="297" t="s">
        <v>1427</v>
      </c>
      <c r="BI10" s="297" t="s">
        <v>1427</v>
      </c>
      <c r="BJ10" s="297" t="s">
        <v>1427</v>
      </c>
      <c r="BK10" s="297" t="s">
        <v>1427</v>
      </c>
      <c r="BL10" s="297" t="s">
        <v>1427</v>
      </c>
      <c r="BM10" s="297" t="s">
        <v>1427</v>
      </c>
      <c r="BN10" s="297" t="s">
        <v>1427</v>
      </c>
      <c r="BO10" s="297" t="s">
        <v>1427</v>
      </c>
      <c r="BP10" s="297" t="s">
        <v>1427</v>
      </c>
      <c r="BQ10" s="297" t="s">
        <v>1427</v>
      </c>
      <c r="BR10" s="297" t="s">
        <v>1427</v>
      </c>
      <c r="BS10" s="297" t="s">
        <v>1427</v>
      </c>
      <c r="BT10" s="297" t="s">
        <v>1427</v>
      </c>
      <c r="BU10" s="297" t="s">
        <v>1427</v>
      </c>
      <c r="BV10" s="297" t="s">
        <v>1427</v>
      </c>
      <c r="BW10" s="367"/>
    </row>
    <row r="11" spans="1:75" ht="11.15" customHeight="1" x14ac:dyDescent="0.25">
      <c r="A11" s="127" t="s">
        <v>983</v>
      </c>
      <c r="B11" s="135" t="s">
        <v>305</v>
      </c>
      <c r="C11" s="202">
        <v>2.65</v>
      </c>
      <c r="D11" s="202">
        <v>2.65</v>
      </c>
      <c r="E11" s="202">
        <v>2.6</v>
      </c>
      <c r="F11" s="202">
        <v>2.5</v>
      </c>
      <c r="G11" s="202">
        <v>2.2999999999999998</v>
      </c>
      <c r="H11" s="202">
        <v>2.2000000000000002</v>
      </c>
      <c r="I11" s="202">
        <v>2.1</v>
      </c>
      <c r="J11" s="202">
        <v>2.1</v>
      </c>
      <c r="K11" s="202">
        <v>2.1</v>
      </c>
      <c r="L11" s="202">
        <v>2.1</v>
      </c>
      <c r="M11" s="202">
        <v>2</v>
      </c>
      <c r="N11" s="202">
        <v>2</v>
      </c>
      <c r="O11" s="202">
        <v>2</v>
      </c>
      <c r="P11" s="202">
        <v>2.0499999999999998</v>
      </c>
      <c r="Q11" s="202">
        <v>2</v>
      </c>
      <c r="R11" s="202">
        <v>1.9750000000000001</v>
      </c>
      <c r="S11" s="202">
        <v>1.9750000000000001</v>
      </c>
      <c r="T11" s="202">
        <v>1.95</v>
      </c>
      <c r="U11" s="202">
        <v>1.9</v>
      </c>
      <c r="V11" s="202">
        <v>1.9</v>
      </c>
      <c r="W11" s="202">
        <v>1.9</v>
      </c>
      <c r="X11" s="202">
        <v>1.9</v>
      </c>
      <c r="Y11" s="202">
        <v>1.95</v>
      </c>
      <c r="Z11" s="202">
        <v>2</v>
      </c>
      <c r="AA11" s="202">
        <v>2.0499999999999998</v>
      </c>
      <c r="AB11" s="202">
        <v>2.2000000000000002</v>
      </c>
      <c r="AC11" s="202">
        <v>2.2999999999999998</v>
      </c>
      <c r="AD11" s="202">
        <v>2.4500000000000002</v>
      </c>
      <c r="AE11" s="202">
        <v>2.4500000000000002</v>
      </c>
      <c r="AF11" s="202">
        <v>2.5</v>
      </c>
      <c r="AG11" s="202">
        <v>2.5</v>
      </c>
      <c r="AH11" s="202">
        <v>2.4500000000000002</v>
      </c>
      <c r="AI11" s="202">
        <v>2.4500000000000002</v>
      </c>
      <c r="AJ11" s="202">
        <v>2.4500000000000002</v>
      </c>
      <c r="AK11" s="202">
        <v>2.4500000000000002</v>
      </c>
      <c r="AL11" s="202">
        <v>2.4500000000000002</v>
      </c>
      <c r="AM11" s="202">
        <v>2.5</v>
      </c>
      <c r="AN11" s="202">
        <v>2.5499999999999998</v>
      </c>
      <c r="AO11" s="202">
        <v>2.6</v>
      </c>
      <c r="AP11" s="202">
        <v>2.6</v>
      </c>
      <c r="AQ11" s="202">
        <v>2.5</v>
      </c>
      <c r="AR11" s="202">
        <v>2.5</v>
      </c>
      <c r="AS11" s="202">
        <v>2.5</v>
      </c>
      <c r="AT11" s="202">
        <v>2.5499999999999998</v>
      </c>
      <c r="AU11" s="202">
        <v>2.5299999999999998</v>
      </c>
      <c r="AV11" s="202">
        <v>2.5499999999999998</v>
      </c>
      <c r="AW11" s="202">
        <v>2.56</v>
      </c>
      <c r="AX11" s="202">
        <v>2.56</v>
      </c>
      <c r="AY11" s="202">
        <v>2.5499999999999998</v>
      </c>
      <c r="AZ11" s="202">
        <v>2.6</v>
      </c>
      <c r="BA11" s="202">
        <v>2.65</v>
      </c>
      <c r="BB11" s="202">
        <v>2.68</v>
      </c>
      <c r="BC11" s="202">
        <v>2.75</v>
      </c>
      <c r="BD11" s="202">
        <v>2.78</v>
      </c>
      <c r="BE11" s="297" t="s">
        <v>1427</v>
      </c>
      <c r="BF11" s="297" t="s">
        <v>1427</v>
      </c>
      <c r="BG11" s="297" t="s">
        <v>1427</v>
      </c>
      <c r="BH11" s="297" t="s">
        <v>1427</v>
      </c>
      <c r="BI11" s="297" t="s">
        <v>1427</v>
      </c>
      <c r="BJ11" s="297" t="s">
        <v>1427</v>
      </c>
      <c r="BK11" s="297" t="s">
        <v>1427</v>
      </c>
      <c r="BL11" s="297" t="s">
        <v>1427</v>
      </c>
      <c r="BM11" s="297" t="s">
        <v>1427</v>
      </c>
      <c r="BN11" s="297" t="s">
        <v>1427</v>
      </c>
      <c r="BO11" s="297" t="s">
        <v>1427</v>
      </c>
      <c r="BP11" s="297" t="s">
        <v>1427</v>
      </c>
      <c r="BQ11" s="297" t="s">
        <v>1427</v>
      </c>
      <c r="BR11" s="297" t="s">
        <v>1427</v>
      </c>
      <c r="BS11" s="297" t="s">
        <v>1427</v>
      </c>
      <c r="BT11" s="297" t="s">
        <v>1427</v>
      </c>
      <c r="BU11" s="297" t="s">
        <v>1427</v>
      </c>
      <c r="BV11" s="297" t="s">
        <v>1427</v>
      </c>
      <c r="BW11" s="367"/>
    </row>
    <row r="12" spans="1:75" ht="11.15" customHeight="1" x14ac:dyDescent="0.25">
      <c r="A12" s="127" t="s">
        <v>322</v>
      </c>
      <c r="B12" s="135" t="s">
        <v>313</v>
      </c>
      <c r="C12" s="202">
        <v>4.8</v>
      </c>
      <c r="D12" s="202">
        <v>4.78</v>
      </c>
      <c r="E12" s="202">
        <v>4.62</v>
      </c>
      <c r="F12" s="202">
        <v>4.7</v>
      </c>
      <c r="G12" s="202">
        <v>4.7</v>
      </c>
      <c r="H12" s="202">
        <v>4.7</v>
      </c>
      <c r="I12" s="202">
        <v>4.7</v>
      </c>
      <c r="J12" s="202">
        <v>4.75</v>
      </c>
      <c r="K12" s="202">
        <v>4.6500000000000004</v>
      </c>
      <c r="L12" s="202">
        <v>4.75</v>
      </c>
      <c r="M12" s="202">
        <v>4.6500000000000004</v>
      </c>
      <c r="N12" s="202">
        <v>4.55</v>
      </c>
      <c r="O12" s="202">
        <v>4.55</v>
      </c>
      <c r="P12" s="202">
        <v>4.6500000000000004</v>
      </c>
      <c r="Q12" s="202">
        <v>4.5</v>
      </c>
      <c r="R12" s="202">
        <v>4.5</v>
      </c>
      <c r="S12" s="202">
        <v>4.22</v>
      </c>
      <c r="T12" s="202">
        <v>3.75</v>
      </c>
      <c r="U12" s="202">
        <v>3.7</v>
      </c>
      <c r="V12" s="202">
        <v>3.69</v>
      </c>
      <c r="W12" s="202">
        <v>3.71</v>
      </c>
      <c r="X12" s="202">
        <v>3.85</v>
      </c>
      <c r="Y12" s="202">
        <v>3.82</v>
      </c>
      <c r="Z12" s="202">
        <v>3.86</v>
      </c>
      <c r="AA12" s="202">
        <v>3.86</v>
      </c>
      <c r="AB12" s="202">
        <v>3.95</v>
      </c>
      <c r="AC12" s="202">
        <v>4</v>
      </c>
      <c r="AD12" s="202">
        <v>4</v>
      </c>
      <c r="AE12" s="202">
        <v>4</v>
      </c>
      <c r="AF12" s="202">
        <v>3.95</v>
      </c>
      <c r="AG12" s="202">
        <v>4</v>
      </c>
      <c r="AH12" s="202">
        <v>4.0750000000000002</v>
      </c>
      <c r="AI12" s="202">
        <v>4.125</v>
      </c>
      <c r="AJ12" s="202">
        <v>4.2</v>
      </c>
      <c r="AK12" s="202">
        <v>4.25</v>
      </c>
      <c r="AL12" s="202">
        <v>4.3</v>
      </c>
      <c r="AM12" s="202">
        <v>4.25</v>
      </c>
      <c r="AN12" s="202">
        <v>4.3499999999999996</v>
      </c>
      <c r="AO12" s="202">
        <v>4.3</v>
      </c>
      <c r="AP12" s="202">
        <v>4.4000000000000004</v>
      </c>
      <c r="AQ12" s="202">
        <v>4.4000000000000004</v>
      </c>
      <c r="AR12" s="202">
        <v>4.45</v>
      </c>
      <c r="AS12" s="202">
        <v>4.55</v>
      </c>
      <c r="AT12" s="202">
        <v>4.55</v>
      </c>
      <c r="AU12" s="202">
        <v>4.55</v>
      </c>
      <c r="AV12" s="202">
        <v>4.58</v>
      </c>
      <c r="AW12" s="202">
        <v>4.4800000000000004</v>
      </c>
      <c r="AX12" s="202">
        <v>4.4800000000000004</v>
      </c>
      <c r="AY12" s="202">
        <v>4.43</v>
      </c>
      <c r="AZ12" s="202">
        <v>4.43</v>
      </c>
      <c r="BA12" s="202">
        <v>4.38</v>
      </c>
      <c r="BB12" s="202">
        <v>4.17</v>
      </c>
      <c r="BC12" s="202">
        <v>4.2</v>
      </c>
      <c r="BD12" s="202">
        <v>4.25</v>
      </c>
      <c r="BE12" s="297" t="s">
        <v>1427</v>
      </c>
      <c r="BF12" s="297" t="s">
        <v>1427</v>
      </c>
      <c r="BG12" s="297" t="s">
        <v>1427</v>
      </c>
      <c r="BH12" s="297" t="s">
        <v>1427</v>
      </c>
      <c r="BI12" s="297" t="s">
        <v>1427</v>
      </c>
      <c r="BJ12" s="297" t="s">
        <v>1427</v>
      </c>
      <c r="BK12" s="297" t="s">
        <v>1427</v>
      </c>
      <c r="BL12" s="297" t="s">
        <v>1427</v>
      </c>
      <c r="BM12" s="297" t="s">
        <v>1427</v>
      </c>
      <c r="BN12" s="297" t="s">
        <v>1427</v>
      </c>
      <c r="BO12" s="297" t="s">
        <v>1427</v>
      </c>
      <c r="BP12" s="297" t="s">
        <v>1427</v>
      </c>
      <c r="BQ12" s="297" t="s">
        <v>1427</v>
      </c>
      <c r="BR12" s="297" t="s">
        <v>1427</v>
      </c>
      <c r="BS12" s="297" t="s">
        <v>1427</v>
      </c>
      <c r="BT12" s="297" t="s">
        <v>1427</v>
      </c>
      <c r="BU12" s="297" t="s">
        <v>1427</v>
      </c>
      <c r="BV12" s="297" t="s">
        <v>1427</v>
      </c>
      <c r="BW12" s="367"/>
    </row>
    <row r="13" spans="1:75" ht="11.15" customHeight="1" x14ac:dyDescent="0.25">
      <c r="A13" s="127" t="s">
        <v>315</v>
      </c>
      <c r="B13" s="135" t="s">
        <v>306</v>
      </c>
      <c r="C13" s="202">
        <v>2.75</v>
      </c>
      <c r="D13" s="202">
        <v>2.75</v>
      </c>
      <c r="E13" s="202">
        <v>2.72</v>
      </c>
      <c r="F13" s="202">
        <v>2.72</v>
      </c>
      <c r="G13" s="202">
        <v>2.72</v>
      </c>
      <c r="H13" s="202">
        <v>2.72</v>
      </c>
      <c r="I13" s="202">
        <v>2.7</v>
      </c>
      <c r="J13" s="202">
        <v>2.7</v>
      </c>
      <c r="K13" s="202">
        <v>2.7</v>
      </c>
      <c r="L13" s="202">
        <v>2.7</v>
      </c>
      <c r="M13" s="202">
        <v>2.7</v>
      </c>
      <c r="N13" s="202">
        <v>2.71</v>
      </c>
      <c r="O13" s="202">
        <v>2.71</v>
      </c>
      <c r="P13" s="202">
        <v>2.71</v>
      </c>
      <c r="Q13" s="202">
        <v>2.9</v>
      </c>
      <c r="R13" s="202">
        <v>3</v>
      </c>
      <c r="S13" s="202">
        <v>2.2000000000000002</v>
      </c>
      <c r="T13" s="202">
        <v>2.09</v>
      </c>
      <c r="U13" s="202">
        <v>2.16</v>
      </c>
      <c r="V13" s="202">
        <v>2.29</v>
      </c>
      <c r="W13" s="202">
        <v>2.29</v>
      </c>
      <c r="X13" s="202">
        <v>2.29</v>
      </c>
      <c r="Y13" s="202">
        <v>2.2999999999999998</v>
      </c>
      <c r="Z13" s="202">
        <v>2.2999999999999998</v>
      </c>
      <c r="AA13" s="202">
        <v>2.33</v>
      </c>
      <c r="AB13" s="202">
        <v>2.33</v>
      </c>
      <c r="AC13" s="202">
        <v>2.33</v>
      </c>
      <c r="AD13" s="202">
        <v>2.33</v>
      </c>
      <c r="AE13" s="202">
        <v>2.36</v>
      </c>
      <c r="AF13" s="202">
        <v>2.383</v>
      </c>
      <c r="AG13" s="202">
        <v>2.42</v>
      </c>
      <c r="AH13" s="202">
        <v>2.4500000000000002</v>
      </c>
      <c r="AI13" s="202">
        <v>2.4700000000000002</v>
      </c>
      <c r="AJ13" s="202">
        <v>2.5</v>
      </c>
      <c r="AK13" s="202">
        <v>2.5350000000000001</v>
      </c>
      <c r="AL13" s="202">
        <v>2.5499999999999998</v>
      </c>
      <c r="AM13" s="202">
        <v>2.58</v>
      </c>
      <c r="AN13" s="202">
        <v>2.61</v>
      </c>
      <c r="AO13" s="202">
        <v>2.64</v>
      </c>
      <c r="AP13" s="202">
        <v>2.66</v>
      </c>
      <c r="AQ13" s="202">
        <v>2.6946539999999999</v>
      </c>
      <c r="AR13" s="202">
        <v>2.72</v>
      </c>
      <c r="AS13" s="202">
        <v>2.77</v>
      </c>
      <c r="AT13" s="202">
        <v>2.81</v>
      </c>
      <c r="AU13" s="202">
        <v>2.82</v>
      </c>
      <c r="AV13" s="202">
        <v>2.8</v>
      </c>
      <c r="AW13" s="202">
        <v>2.7</v>
      </c>
      <c r="AX13" s="202">
        <v>2.65</v>
      </c>
      <c r="AY13" s="202">
        <v>2.7</v>
      </c>
      <c r="AZ13" s="202">
        <v>2.68</v>
      </c>
      <c r="BA13" s="202">
        <v>2.67</v>
      </c>
      <c r="BB13" s="202">
        <v>2.63</v>
      </c>
      <c r="BC13" s="202">
        <v>2.57</v>
      </c>
      <c r="BD13" s="202">
        <v>2.5499999999999998</v>
      </c>
      <c r="BE13" s="297" t="s">
        <v>1427</v>
      </c>
      <c r="BF13" s="297" t="s">
        <v>1427</v>
      </c>
      <c r="BG13" s="297" t="s">
        <v>1427</v>
      </c>
      <c r="BH13" s="297" t="s">
        <v>1427</v>
      </c>
      <c r="BI13" s="297" t="s">
        <v>1427</v>
      </c>
      <c r="BJ13" s="297" t="s">
        <v>1427</v>
      </c>
      <c r="BK13" s="297" t="s">
        <v>1427</v>
      </c>
      <c r="BL13" s="297" t="s">
        <v>1427</v>
      </c>
      <c r="BM13" s="297" t="s">
        <v>1427</v>
      </c>
      <c r="BN13" s="297" t="s">
        <v>1427</v>
      </c>
      <c r="BO13" s="297" t="s">
        <v>1427</v>
      </c>
      <c r="BP13" s="297" t="s">
        <v>1427</v>
      </c>
      <c r="BQ13" s="297" t="s">
        <v>1427</v>
      </c>
      <c r="BR13" s="297" t="s">
        <v>1427</v>
      </c>
      <c r="BS13" s="297" t="s">
        <v>1427</v>
      </c>
      <c r="BT13" s="297" t="s">
        <v>1427</v>
      </c>
      <c r="BU13" s="297" t="s">
        <v>1427</v>
      </c>
      <c r="BV13" s="297" t="s">
        <v>1427</v>
      </c>
      <c r="BW13" s="367"/>
    </row>
    <row r="14" spans="1:75" ht="11.15" customHeight="1" x14ac:dyDescent="0.25">
      <c r="A14" s="127" t="s">
        <v>316</v>
      </c>
      <c r="B14" s="135" t="s">
        <v>307</v>
      </c>
      <c r="C14" s="202">
        <v>0.83</v>
      </c>
      <c r="D14" s="202">
        <v>0.86</v>
      </c>
      <c r="E14" s="202">
        <v>1.0900000000000001</v>
      </c>
      <c r="F14" s="202">
        <v>1.17</v>
      </c>
      <c r="G14" s="202">
        <v>1.1599999999999999</v>
      </c>
      <c r="H14" s="202">
        <v>1.1000000000000001</v>
      </c>
      <c r="I14" s="202">
        <v>1.125</v>
      </c>
      <c r="J14" s="202">
        <v>1.085</v>
      </c>
      <c r="K14" s="202">
        <v>1.18</v>
      </c>
      <c r="L14" s="202">
        <v>1.17</v>
      </c>
      <c r="M14" s="202">
        <v>1.19</v>
      </c>
      <c r="N14" s="202">
        <v>1.1499999999999999</v>
      </c>
      <c r="O14" s="202">
        <v>0.78</v>
      </c>
      <c r="P14" s="202">
        <v>0.15</v>
      </c>
      <c r="Q14" s="202">
        <v>0.1</v>
      </c>
      <c r="R14" s="202">
        <v>8.5000000000000006E-2</v>
      </c>
      <c r="S14" s="202">
        <v>0.08</v>
      </c>
      <c r="T14" s="202">
        <v>0.08</v>
      </c>
      <c r="U14" s="202">
        <v>0.105</v>
      </c>
      <c r="V14" s="202">
        <v>0.09</v>
      </c>
      <c r="W14" s="202">
        <v>0.13</v>
      </c>
      <c r="X14" s="202">
        <v>0.44</v>
      </c>
      <c r="Y14" s="202">
        <v>1.08</v>
      </c>
      <c r="Z14" s="202">
        <v>1.24</v>
      </c>
      <c r="AA14" s="202">
        <v>1.1499999999999999</v>
      </c>
      <c r="AB14" s="202">
        <v>1.19</v>
      </c>
      <c r="AC14" s="202">
        <v>1.21</v>
      </c>
      <c r="AD14" s="202">
        <v>1.1399999999999999</v>
      </c>
      <c r="AE14" s="202">
        <v>1.17</v>
      </c>
      <c r="AF14" s="202">
        <v>1.18</v>
      </c>
      <c r="AG14" s="202">
        <v>1.19</v>
      </c>
      <c r="AH14" s="202">
        <v>1.18</v>
      </c>
      <c r="AI14" s="202">
        <v>1.1599999999999999</v>
      </c>
      <c r="AJ14" s="202">
        <v>1.1599999999999999</v>
      </c>
      <c r="AK14" s="202">
        <v>1.1399999999999999</v>
      </c>
      <c r="AL14" s="202">
        <v>1.05</v>
      </c>
      <c r="AM14" s="202">
        <v>0.98</v>
      </c>
      <c r="AN14" s="202">
        <v>1.1299999999999999</v>
      </c>
      <c r="AO14" s="202">
        <v>1.08</v>
      </c>
      <c r="AP14" s="202">
        <v>0.91</v>
      </c>
      <c r="AQ14" s="202">
        <v>0.73</v>
      </c>
      <c r="AR14" s="202">
        <v>0.65</v>
      </c>
      <c r="AS14" s="202">
        <v>0.6</v>
      </c>
      <c r="AT14" s="202">
        <v>1.1200000000000001</v>
      </c>
      <c r="AU14" s="202">
        <v>1.1499999999999999</v>
      </c>
      <c r="AV14" s="202">
        <v>1.1599999999999999</v>
      </c>
      <c r="AW14" s="202">
        <v>1.1100000000000001</v>
      </c>
      <c r="AX14" s="202">
        <v>1.1499999999999999</v>
      </c>
      <c r="AY14" s="202">
        <v>1.1299999999999999</v>
      </c>
      <c r="AZ14" s="202">
        <v>1.1599999999999999</v>
      </c>
      <c r="BA14" s="202">
        <v>1.1399999999999999</v>
      </c>
      <c r="BB14" s="202">
        <v>1.1399999999999999</v>
      </c>
      <c r="BC14" s="202">
        <v>1.1499999999999999</v>
      </c>
      <c r="BD14" s="202">
        <v>1.1499999999999999</v>
      </c>
      <c r="BE14" s="297" t="s">
        <v>1427</v>
      </c>
      <c r="BF14" s="297" t="s">
        <v>1427</v>
      </c>
      <c r="BG14" s="297" t="s">
        <v>1427</v>
      </c>
      <c r="BH14" s="297" t="s">
        <v>1427</v>
      </c>
      <c r="BI14" s="297" t="s">
        <v>1427</v>
      </c>
      <c r="BJ14" s="297" t="s">
        <v>1427</v>
      </c>
      <c r="BK14" s="297" t="s">
        <v>1427</v>
      </c>
      <c r="BL14" s="297" t="s">
        <v>1427</v>
      </c>
      <c r="BM14" s="297" t="s">
        <v>1427</v>
      </c>
      <c r="BN14" s="297" t="s">
        <v>1427</v>
      </c>
      <c r="BO14" s="297" t="s">
        <v>1427</v>
      </c>
      <c r="BP14" s="297" t="s">
        <v>1427</v>
      </c>
      <c r="BQ14" s="297" t="s">
        <v>1427</v>
      </c>
      <c r="BR14" s="297" t="s">
        <v>1427</v>
      </c>
      <c r="BS14" s="297" t="s">
        <v>1427</v>
      </c>
      <c r="BT14" s="297" t="s">
        <v>1427</v>
      </c>
      <c r="BU14" s="297" t="s">
        <v>1427</v>
      </c>
      <c r="BV14" s="297" t="s">
        <v>1427</v>
      </c>
      <c r="BW14" s="367"/>
    </row>
    <row r="15" spans="1:75" ht="11.15" customHeight="1" x14ac:dyDescent="0.25">
      <c r="A15" s="127" t="s">
        <v>317</v>
      </c>
      <c r="B15" s="135" t="s">
        <v>308</v>
      </c>
      <c r="C15" s="202">
        <v>1.55</v>
      </c>
      <c r="D15" s="202">
        <v>1.58</v>
      </c>
      <c r="E15" s="202">
        <v>1.61</v>
      </c>
      <c r="F15" s="202">
        <v>1.68</v>
      </c>
      <c r="G15" s="202">
        <v>1.58</v>
      </c>
      <c r="H15" s="202">
        <v>1.7</v>
      </c>
      <c r="I15" s="202">
        <v>1.67</v>
      </c>
      <c r="J15" s="202">
        <v>1.75</v>
      </c>
      <c r="K15" s="202">
        <v>1.7</v>
      </c>
      <c r="L15" s="202">
        <v>1.68</v>
      </c>
      <c r="M15" s="202">
        <v>1.67</v>
      </c>
      <c r="N15" s="202">
        <v>1.65</v>
      </c>
      <c r="O15" s="202">
        <v>1.75</v>
      </c>
      <c r="P15" s="202">
        <v>1.72</v>
      </c>
      <c r="Q15" s="202">
        <v>1.7</v>
      </c>
      <c r="R15" s="202">
        <v>1.65</v>
      </c>
      <c r="S15" s="202">
        <v>1.57</v>
      </c>
      <c r="T15" s="202">
        <v>1.42</v>
      </c>
      <c r="U15" s="202">
        <v>1.4</v>
      </c>
      <c r="V15" s="202">
        <v>1.45</v>
      </c>
      <c r="W15" s="202">
        <v>1.47</v>
      </c>
      <c r="X15" s="202">
        <v>1.52</v>
      </c>
      <c r="Y15" s="202">
        <v>1.45</v>
      </c>
      <c r="Z15" s="202">
        <v>1.35</v>
      </c>
      <c r="AA15" s="202">
        <v>1.22</v>
      </c>
      <c r="AB15" s="202">
        <v>1.36</v>
      </c>
      <c r="AC15" s="202">
        <v>1.35</v>
      </c>
      <c r="AD15" s="202">
        <v>1.3</v>
      </c>
      <c r="AE15" s="202">
        <v>1.34</v>
      </c>
      <c r="AF15" s="202">
        <v>1.31</v>
      </c>
      <c r="AG15" s="202">
        <v>1.34</v>
      </c>
      <c r="AH15" s="202">
        <v>1.17</v>
      </c>
      <c r="AI15" s="202">
        <v>1.32</v>
      </c>
      <c r="AJ15" s="202">
        <v>1.28</v>
      </c>
      <c r="AK15" s="202">
        <v>1.35</v>
      </c>
      <c r="AL15" s="202">
        <v>1.29</v>
      </c>
      <c r="AM15" s="202">
        <v>1.28</v>
      </c>
      <c r="AN15" s="202">
        <v>1.33</v>
      </c>
      <c r="AO15" s="202">
        <v>1.22</v>
      </c>
      <c r="AP15" s="202">
        <v>1.2</v>
      </c>
      <c r="AQ15" s="202">
        <v>1.05</v>
      </c>
      <c r="AR15" s="202">
        <v>1.07</v>
      </c>
      <c r="AS15" s="202">
        <v>1.02</v>
      </c>
      <c r="AT15" s="202">
        <v>0.92</v>
      </c>
      <c r="AU15" s="202">
        <v>0.97</v>
      </c>
      <c r="AV15" s="202">
        <v>1</v>
      </c>
      <c r="AW15" s="202">
        <v>1.06</v>
      </c>
      <c r="AX15" s="202">
        <v>1.1399999999999999</v>
      </c>
      <c r="AY15" s="202">
        <v>1.2</v>
      </c>
      <c r="AZ15" s="202">
        <v>1.26</v>
      </c>
      <c r="BA15" s="202">
        <v>1.25</v>
      </c>
      <c r="BB15" s="202">
        <v>1.06</v>
      </c>
      <c r="BC15" s="202">
        <v>1.26</v>
      </c>
      <c r="BD15" s="202">
        <v>1.22</v>
      </c>
      <c r="BE15" s="297" t="s">
        <v>1427</v>
      </c>
      <c r="BF15" s="297" t="s">
        <v>1427</v>
      </c>
      <c r="BG15" s="297" t="s">
        <v>1427</v>
      </c>
      <c r="BH15" s="297" t="s">
        <v>1427</v>
      </c>
      <c r="BI15" s="297" t="s">
        <v>1427</v>
      </c>
      <c r="BJ15" s="297" t="s">
        <v>1427</v>
      </c>
      <c r="BK15" s="297" t="s">
        <v>1427</v>
      </c>
      <c r="BL15" s="297" t="s">
        <v>1427</v>
      </c>
      <c r="BM15" s="297" t="s">
        <v>1427</v>
      </c>
      <c r="BN15" s="297" t="s">
        <v>1427</v>
      </c>
      <c r="BO15" s="297" t="s">
        <v>1427</v>
      </c>
      <c r="BP15" s="297" t="s">
        <v>1427</v>
      </c>
      <c r="BQ15" s="297" t="s">
        <v>1427</v>
      </c>
      <c r="BR15" s="297" t="s">
        <v>1427</v>
      </c>
      <c r="BS15" s="297" t="s">
        <v>1427</v>
      </c>
      <c r="BT15" s="297" t="s">
        <v>1427</v>
      </c>
      <c r="BU15" s="297" t="s">
        <v>1427</v>
      </c>
      <c r="BV15" s="297" t="s">
        <v>1427</v>
      </c>
      <c r="BW15" s="367"/>
    </row>
    <row r="16" spans="1:75" ht="11.15" customHeight="1" x14ac:dyDescent="0.25">
      <c r="A16" s="127" t="s">
        <v>318</v>
      </c>
      <c r="B16" s="135" t="s">
        <v>309</v>
      </c>
      <c r="C16" s="202">
        <v>10.050000000000001</v>
      </c>
      <c r="D16" s="202">
        <v>10.1</v>
      </c>
      <c r="E16" s="202">
        <v>9.85</v>
      </c>
      <c r="F16" s="202">
        <v>9.85</v>
      </c>
      <c r="G16" s="202">
        <v>9.9</v>
      </c>
      <c r="H16" s="202">
        <v>10</v>
      </c>
      <c r="I16" s="202">
        <v>9.75</v>
      </c>
      <c r="J16" s="202">
        <v>9.85</v>
      </c>
      <c r="K16" s="202">
        <v>8.5</v>
      </c>
      <c r="L16" s="202">
        <v>9.85</v>
      </c>
      <c r="M16" s="202">
        <v>9.9</v>
      </c>
      <c r="N16" s="202">
        <v>9.75</v>
      </c>
      <c r="O16" s="202">
        <v>9.85</v>
      </c>
      <c r="P16" s="202">
        <v>9.75</v>
      </c>
      <c r="Q16" s="202">
        <v>9.8000000000000007</v>
      </c>
      <c r="R16" s="202">
        <v>11.6</v>
      </c>
      <c r="S16" s="202">
        <v>8.5500000000000007</v>
      </c>
      <c r="T16" s="202">
        <v>7.7</v>
      </c>
      <c r="U16" s="202">
        <v>8.4</v>
      </c>
      <c r="V16" s="202">
        <v>8.9</v>
      </c>
      <c r="W16" s="202">
        <v>9.01</v>
      </c>
      <c r="X16" s="202">
        <v>9.01</v>
      </c>
      <c r="Y16" s="202">
        <v>9.01</v>
      </c>
      <c r="Z16" s="202">
        <v>9.01</v>
      </c>
      <c r="AA16" s="202">
        <v>9.1</v>
      </c>
      <c r="AB16" s="202">
        <v>8.1999999999999993</v>
      </c>
      <c r="AC16" s="202">
        <v>8.15</v>
      </c>
      <c r="AD16" s="202">
        <v>8.15</v>
      </c>
      <c r="AE16" s="202">
        <v>8.4819999999999993</v>
      </c>
      <c r="AF16" s="202">
        <v>8.9469999999999992</v>
      </c>
      <c r="AG16" s="202">
        <v>9.4499999999999993</v>
      </c>
      <c r="AH16" s="202">
        <v>9.5500000000000007</v>
      </c>
      <c r="AI16" s="202">
        <v>9.65</v>
      </c>
      <c r="AJ16" s="202">
        <v>9.8000000000000007</v>
      </c>
      <c r="AK16" s="202">
        <v>9.9</v>
      </c>
      <c r="AL16" s="202">
        <v>9.9</v>
      </c>
      <c r="AM16" s="202">
        <v>10</v>
      </c>
      <c r="AN16" s="202">
        <v>10.25</v>
      </c>
      <c r="AO16" s="202">
        <v>10</v>
      </c>
      <c r="AP16" s="202">
        <v>10.3</v>
      </c>
      <c r="AQ16" s="202">
        <v>10.25</v>
      </c>
      <c r="AR16" s="202">
        <v>10.35</v>
      </c>
      <c r="AS16" s="202">
        <v>10.6</v>
      </c>
      <c r="AT16" s="202">
        <v>10.95</v>
      </c>
      <c r="AU16" s="202">
        <v>11</v>
      </c>
      <c r="AV16" s="202">
        <v>10.5</v>
      </c>
      <c r="AW16" s="202">
        <v>10.5</v>
      </c>
      <c r="AX16" s="202">
        <v>10.5</v>
      </c>
      <c r="AY16" s="202">
        <v>9.8000000000000007</v>
      </c>
      <c r="AZ16" s="202">
        <v>10</v>
      </c>
      <c r="BA16" s="202">
        <v>10.25</v>
      </c>
      <c r="BB16" s="202">
        <v>10.6</v>
      </c>
      <c r="BC16" s="202">
        <v>9.9</v>
      </c>
      <c r="BD16" s="202">
        <v>10.050000000000001</v>
      </c>
      <c r="BE16" s="297" t="s">
        <v>1427</v>
      </c>
      <c r="BF16" s="297" t="s">
        <v>1427</v>
      </c>
      <c r="BG16" s="297" t="s">
        <v>1427</v>
      </c>
      <c r="BH16" s="297" t="s">
        <v>1427</v>
      </c>
      <c r="BI16" s="297" t="s">
        <v>1427</v>
      </c>
      <c r="BJ16" s="297" t="s">
        <v>1427</v>
      </c>
      <c r="BK16" s="297" t="s">
        <v>1427</v>
      </c>
      <c r="BL16" s="297" t="s">
        <v>1427</v>
      </c>
      <c r="BM16" s="297" t="s">
        <v>1427</v>
      </c>
      <c r="BN16" s="297" t="s">
        <v>1427</v>
      </c>
      <c r="BO16" s="297" t="s">
        <v>1427</v>
      </c>
      <c r="BP16" s="297" t="s">
        <v>1427</v>
      </c>
      <c r="BQ16" s="297" t="s">
        <v>1427</v>
      </c>
      <c r="BR16" s="297" t="s">
        <v>1427</v>
      </c>
      <c r="BS16" s="297" t="s">
        <v>1427</v>
      </c>
      <c r="BT16" s="297" t="s">
        <v>1427</v>
      </c>
      <c r="BU16" s="297" t="s">
        <v>1427</v>
      </c>
      <c r="BV16" s="297" t="s">
        <v>1427</v>
      </c>
      <c r="BW16" s="367"/>
    </row>
    <row r="17" spans="1:75" ht="11.15" customHeight="1" x14ac:dyDescent="0.25">
      <c r="A17" s="127" t="s">
        <v>319</v>
      </c>
      <c r="B17" s="135" t="s">
        <v>310</v>
      </c>
      <c r="C17" s="202">
        <v>3.1</v>
      </c>
      <c r="D17" s="202">
        <v>3.15</v>
      </c>
      <c r="E17" s="202">
        <v>3.1</v>
      </c>
      <c r="F17" s="202">
        <v>3.1</v>
      </c>
      <c r="G17" s="202">
        <v>3.1</v>
      </c>
      <c r="H17" s="202">
        <v>3.15</v>
      </c>
      <c r="I17" s="202">
        <v>3.1</v>
      </c>
      <c r="J17" s="202">
        <v>3.15</v>
      </c>
      <c r="K17" s="202">
        <v>3.15</v>
      </c>
      <c r="L17" s="202">
        <v>3.2</v>
      </c>
      <c r="M17" s="202">
        <v>3.25</v>
      </c>
      <c r="N17" s="202">
        <v>3.15</v>
      </c>
      <c r="O17" s="202">
        <v>3.2</v>
      </c>
      <c r="P17" s="202">
        <v>3.2</v>
      </c>
      <c r="Q17" s="202">
        <v>3.5</v>
      </c>
      <c r="R17" s="202">
        <v>3.8</v>
      </c>
      <c r="S17" s="202">
        <v>2.5</v>
      </c>
      <c r="T17" s="202">
        <v>2.35</v>
      </c>
      <c r="U17" s="202">
        <v>2.4500000000000002</v>
      </c>
      <c r="V17" s="202">
        <v>2.7</v>
      </c>
      <c r="W17" s="202">
        <v>2.5</v>
      </c>
      <c r="X17" s="202">
        <v>2.42</v>
      </c>
      <c r="Y17" s="202">
        <v>2.5099999999999998</v>
      </c>
      <c r="Z17" s="202">
        <v>2.58</v>
      </c>
      <c r="AA17" s="202">
        <v>2.61</v>
      </c>
      <c r="AB17" s="202">
        <v>2.61</v>
      </c>
      <c r="AC17" s="202">
        <v>2.61</v>
      </c>
      <c r="AD17" s="202">
        <v>2.61</v>
      </c>
      <c r="AE17" s="202">
        <v>2.64</v>
      </c>
      <c r="AF17" s="202">
        <v>2.69</v>
      </c>
      <c r="AG17" s="202">
        <v>2.72</v>
      </c>
      <c r="AH17" s="202">
        <v>2.77</v>
      </c>
      <c r="AI17" s="202">
        <v>2.79</v>
      </c>
      <c r="AJ17" s="202">
        <v>2.83</v>
      </c>
      <c r="AK17" s="202">
        <v>2.85</v>
      </c>
      <c r="AL17" s="202">
        <v>2.9</v>
      </c>
      <c r="AM17" s="202">
        <v>2.91</v>
      </c>
      <c r="AN17" s="202">
        <v>2.9449999999999998</v>
      </c>
      <c r="AO17" s="202">
        <v>2.97</v>
      </c>
      <c r="AP17" s="202">
        <v>3.01</v>
      </c>
      <c r="AQ17" s="202">
        <v>3.04</v>
      </c>
      <c r="AR17" s="202">
        <v>3.08</v>
      </c>
      <c r="AS17" s="202">
        <v>3.13</v>
      </c>
      <c r="AT17" s="202">
        <v>3.18</v>
      </c>
      <c r="AU17" s="202">
        <v>3.19</v>
      </c>
      <c r="AV17" s="202">
        <v>3.18</v>
      </c>
      <c r="AW17" s="202">
        <v>3.05</v>
      </c>
      <c r="AX17" s="202">
        <v>3.05</v>
      </c>
      <c r="AY17" s="202">
        <v>3.06</v>
      </c>
      <c r="AZ17" s="202">
        <v>3.06</v>
      </c>
      <c r="BA17" s="202">
        <v>3.06</v>
      </c>
      <c r="BB17" s="202">
        <v>3.03</v>
      </c>
      <c r="BC17" s="202">
        <v>2.9</v>
      </c>
      <c r="BD17" s="202">
        <v>2.9</v>
      </c>
      <c r="BE17" s="297" t="s">
        <v>1427</v>
      </c>
      <c r="BF17" s="297" t="s">
        <v>1427</v>
      </c>
      <c r="BG17" s="297" t="s">
        <v>1427</v>
      </c>
      <c r="BH17" s="297" t="s">
        <v>1427</v>
      </c>
      <c r="BI17" s="297" t="s">
        <v>1427</v>
      </c>
      <c r="BJ17" s="297" t="s">
        <v>1427</v>
      </c>
      <c r="BK17" s="297" t="s">
        <v>1427</v>
      </c>
      <c r="BL17" s="297" t="s">
        <v>1427</v>
      </c>
      <c r="BM17" s="297" t="s">
        <v>1427</v>
      </c>
      <c r="BN17" s="297" t="s">
        <v>1427</v>
      </c>
      <c r="BO17" s="297" t="s">
        <v>1427</v>
      </c>
      <c r="BP17" s="297" t="s">
        <v>1427</v>
      </c>
      <c r="BQ17" s="297" t="s">
        <v>1427</v>
      </c>
      <c r="BR17" s="297" t="s">
        <v>1427</v>
      </c>
      <c r="BS17" s="297" t="s">
        <v>1427</v>
      </c>
      <c r="BT17" s="297" t="s">
        <v>1427</v>
      </c>
      <c r="BU17" s="297" t="s">
        <v>1427</v>
      </c>
      <c r="BV17" s="297" t="s">
        <v>1427</v>
      </c>
      <c r="BW17" s="367"/>
    </row>
    <row r="18" spans="1:75" ht="11.15" customHeight="1" x14ac:dyDescent="0.25">
      <c r="A18" s="127" t="s">
        <v>320</v>
      </c>
      <c r="B18" s="135" t="s">
        <v>311</v>
      </c>
      <c r="C18" s="202">
        <v>1.216</v>
      </c>
      <c r="D18" s="202">
        <v>1.0860000000000001</v>
      </c>
      <c r="E18" s="202">
        <v>0.85</v>
      </c>
      <c r="F18" s="202">
        <v>0.83</v>
      </c>
      <c r="G18" s="202">
        <v>0.75</v>
      </c>
      <c r="H18" s="202">
        <v>0.8</v>
      </c>
      <c r="I18" s="202">
        <v>0.8</v>
      </c>
      <c r="J18" s="202">
        <v>0.75</v>
      </c>
      <c r="K18" s="202">
        <v>0.65</v>
      </c>
      <c r="L18" s="202">
        <v>0.65</v>
      </c>
      <c r="M18" s="202">
        <v>0.7</v>
      </c>
      <c r="N18" s="202">
        <v>0.85</v>
      </c>
      <c r="O18" s="202">
        <v>0.85</v>
      </c>
      <c r="P18" s="202">
        <v>0.8</v>
      </c>
      <c r="Q18" s="202">
        <v>0.65</v>
      </c>
      <c r="R18" s="202">
        <v>0.6</v>
      </c>
      <c r="S18" s="202">
        <v>0.52500000000000002</v>
      </c>
      <c r="T18" s="202">
        <v>0.38</v>
      </c>
      <c r="U18" s="202">
        <v>0.36</v>
      </c>
      <c r="V18" s="202">
        <v>0.36</v>
      </c>
      <c r="W18" s="202">
        <v>0.34</v>
      </c>
      <c r="X18" s="202">
        <v>0.38</v>
      </c>
      <c r="Y18" s="202">
        <v>0.4</v>
      </c>
      <c r="Z18" s="202">
        <v>0.41</v>
      </c>
      <c r="AA18" s="202">
        <v>0.5</v>
      </c>
      <c r="AB18" s="202">
        <v>0.54</v>
      </c>
      <c r="AC18" s="202">
        <v>0.53</v>
      </c>
      <c r="AD18" s="202">
        <v>0.49</v>
      </c>
      <c r="AE18" s="202">
        <v>0.53500000000000003</v>
      </c>
      <c r="AF18" s="202">
        <v>0.55000000000000004</v>
      </c>
      <c r="AG18" s="202">
        <v>0.54</v>
      </c>
      <c r="AH18" s="202">
        <v>0.53</v>
      </c>
      <c r="AI18" s="202">
        <v>0.53</v>
      </c>
      <c r="AJ18" s="202">
        <v>0.6</v>
      </c>
      <c r="AK18" s="202">
        <v>0.68</v>
      </c>
      <c r="AL18" s="202">
        <v>0.75</v>
      </c>
      <c r="AM18" s="202">
        <v>0.68</v>
      </c>
      <c r="AN18" s="202">
        <v>0.7</v>
      </c>
      <c r="AO18" s="202">
        <v>0.72499999999999998</v>
      </c>
      <c r="AP18" s="202">
        <v>0.75</v>
      </c>
      <c r="AQ18" s="202">
        <v>0.72</v>
      </c>
      <c r="AR18" s="202">
        <v>0.7</v>
      </c>
      <c r="AS18" s="202">
        <v>0.62</v>
      </c>
      <c r="AT18" s="202">
        <v>0.7</v>
      </c>
      <c r="AU18" s="202">
        <v>0.67</v>
      </c>
      <c r="AV18" s="202">
        <v>0.72</v>
      </c>
      <c r="AW18" s="202">
        <v>0.67</v>
      </c>
      <c r="AX18" s="202">
        <v>0.67</v>
      </c>
      <c r="AY18" s="202">
        <v>0.72</v>
      </c>
      <c r="AZ18" s="202">
        <v>0.67</v>
      </c>
      <c r="BA18" s="202">
        <v>0.7</v>
      </c>
      <c r="BB18" s="202">
        <v>0.74</v>
      </c>
      <c r="BC18" s="202">
        <v>0.76</v>
      </c>
      <c r="BD18" s="202">
        <v>0.76</v>
      </c>
      <c r="BE18" s="297" t="s">
        <v>1427</v>
      </c>
      <c r="BF18" s="297" t="s">
        <v>1427</v>
      </c>
      <c r="BG18" s="297" t="s">
        <v>1427</v>
      </c>
      <c r="BH18" s="297" t="s">
        <v>1427</v>
      </c>
      <c r="BI18" s="297" t="s">
        <v>1427</v>
      </c>
      <c r="BJ18" s="297" t="s">
        <v>1427</v>
      </c>
      <c r="BK18" s="297" t="s">
        <v>1427</v>
      </c>
      <c r="BL18" s="297" t="s">
        <v>1427</v>
      </c>
      <c r="BM18" s="297" t="s">
        <v>1427</v>
      </c>
      <c r="BN18" s="297" t="s">
        <v>1427</v>
      </c>
      <c r="BO18" s="297" t="s">
        <v>1427</v>
      </c>
      <c r="BP18" s="297" t="s">
        <v>1427</v>
      </c>
      <c r="BQ18" s="297" t="s">
        <v>1427</v>
      </c>
      <c r="BR18" s="297" t="s">
        <v>1427</v>
      </c>
      <c r="BS18" s="297" t="s">
        <v>1427</v>
      </c>
      <c r="BT18" s="297" t="s">
        <v>1427</v>
      </c>
      <c r="BU18" s="297" t="s">
        <v>1427</v>
      </c>
      <c r="BV18" s="297" t="s">
        <v>1427</v>
      </c>
      <c r="BW18" s="367"/>
    </row>
    <row r="19" spans="1:75" ht="11.15" customHeight="1" x14ac:dyDescent="0.25">
      <c r="A19" s="127" t="s">
        <v>290</v>
      </c>
      <c r="B19" s="135" t="s">
        <v>79</v>
      </c>
      <c r="C19" s="202">
        <v>30.106000000000002</v>
      </c>
      <c r="D19" s="202">
        <v>30.091000000000001</v>
      </c>
      <c r="E19" s="202">
        <v>29.605</v>
      </c>
      <c r="F19" s="202">
        <v>29.655000000000001</v>
      </c>
      <c r="G19" s="202">
        <v>29.335000000000001</v>
      </c>
      <c r="H19" s="202">
        <v>29.425000000000001</v>
      </c>
      <c r="I19" s="202">
        <v>29.004999999999999</v>
      </c>
      <c r="J19" s="202">
        <v>29.245000000000001</v>
      </c>
      <c r="K19" s="202">
        <v>27.684999999999999</v>
      </c>
      <c r="L19" s="202">
        <v>29.145</v>
      </c>
      <c r="M19" s="202">
        <v>29.004586</v>
      </c>
      <c r="N19" s="202">
        <v>28.905000000000001</v>
      </c>
      <c r="O19" s="202">
        <v>28.67</v>
      </c>
      <c r="P19" s="202">
        <v>27.95</v>
      </c>
      <c r="Q19" s="202">
        <v>28.19</v>
      </c>
      <c r="R19" s="202">
        <v>30.175000000000001</v>
      </c>
      <c r="S19" s="202">
        <v>24.31</v>
      </c>
      <c r="T19" s="202">
        <v>22.35</v>
      </c>
      <c r="U19" s="202">
        <v>22.975000000000001</v>
      </c>
      <c r="V19" s="202">
        <v>23.94</v>
      </c>
      <c r="W19" s="202">
        <v>23.975000000000001</v>
      </c>
      <c r="X19" s="202">
        <v>24.32</v>
      </c>
      <c r="Y19" s="202">
        <v>25.07</v>
      </c>
      <c r="Z19" s="202">
        <v>25.254999999999999</v>
      </c>
      <c r="AA19" s="202">
        <v>25.305</v>
      </c>
      <c r="AB19" s="202">
        <v>24.875</v>
      </c>
      <c r="AC19" s="202">
        <v>25.024999999999999</v>
      </c>
      <c r="AD19" s="202">
        <v>24.995000000000001</v>
      </c>
      <c r="AE19" s="202">
        <v>25.462</v>
      </c>
      <c r="AF19" s="202">
        <v>26.015000000000001</v>
      </c>
      <c r="AG19" s="202">
        <v>26.72</v>
      </c>
      <c r="AH19" s="202">
        <v>26.704999999999998</v>
      </c>
      <c r="AI19" s="202">
        <v>27.105</v>
      </c>
      <c r="AJ19" s="202">
        <v>27.375</v>
      </c>
      <c r="AK19" s="202">
        <v>27.754999999999999</v>
      </c>
      <c r="AL19" s="202">
        <v>27.87</v>
      </c>
      <c r="AM19" s="202">
        <v>27.82</v>
      </c>
      <c r="AN19" s="202">
        <v>28.574999999999999</v>
      </c>
      <c r="AO19" s="202">
        <v>28.215</v>
      </c>
      <c r="AP19" s="202">
        <v>28.59</v>
      </c>
      <c r="AQ19" s="202">
        <v>28.104654</v>
      </c>
      <c r="AR19" s="202">
        <v>28.3</v>
      </c>
      <c r="AS19" s="202">
        <v>28.52</v>
      </c>
      <c r="AT19" s="202">
        <v>29.53</v>
      </c>
      <c r="AU19" s="202">
        <v>29.65</v>
      </c>
      <c r="AV19" s="202">
        <v>29.195</v>
      </c>
      <c r="AW19" s="202">
        <v>28.73</v>
      </c>
      <c r="AX19" s="202">
        <v>28.82</v>
      </c>
      <c r="AY19" s="202">
        <v>28.265000000000001</v>
      </c>
      <c r="AZ19" s="202">
        <v>28.48</v>
      </c>
      <c r="BA19" s="202">
        <v>28.635000000000002</v>
      </c>
      <c r="BB19" s="202">
        <v>28.69</v>
      </c>
      <c r="BC19" s="202">
        <v>28.164999999999999</v>
      </c>
      <c r="BD19" s="202">
        <v>28.295000000000002</v>
      </c>
      <c r="BE19" s="297">
        <v>27.257000000000001</v>
      </c>
      <c r="BF19" s="297">
        <v>27.456</v>
      </c>
      <c r="BG19" s="297">
        <v>27.795999999999999</v>
      </c>
      <c r="BH19" s="297">
        <v>27.77</v>
      </c>
      <c r="BI19" s="297">
        <v>27.768999999999998</v>
      </c>
      <c r="BJ19" s="297">
        <v>27.768000000000001</v>
      </c>
      <c r="BK19" s="297">
        <v>28.4</v>
      </c>
      <c r="BL19" s="297">
        <v>28.388999999999999</v>
      </c>
      <c r="BM19" s="297">
        <v>28.478999999999999</v>
      </c>
      <c r="BN19" s="297">
        <v>28.518000000000001</v>
      </c>
      <c r="BO19" s="297">
        <v>28.556999999999999</v>
      </c>
      <c r="BP19" s="297">
        <v>28.646000000000001</v>
      </c>
      <c r="BQ19" s="297">
        <v>28.632999999999999</v>
      </c>
      <c r="BR19" s="297">
        <v>28.622</v>
      </c>
      <c r="BS19" s="297">
        <v>28.611999999999998</v>
      </c>
      <c r="BT19" s="297">
        <v>28.501000000000001</v>
      </c>
      <c r="BU19" s="297">
        <v>28.29</v>
      </c>
      <c r="BV19" s="297">
        <v>28.178999999999998</v>
      </c>
      <c r="BW19" s="367"/>
    </row>
    <row r="20" spans="1:75" ht="11.15" customHeight="1" x14ac:dyDescent="0.2">
      <c r="C20" s="36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365"/>
      <c r="BF20" s="365"/>
      <c r="BG20" s="365"/>
      <c r="BH20" s="365"/>
      <c r="BI20" s="365"/>
      <c r="BJ20" s="365"/>
      <c r="BK20" s="365"/>
      <c r="BL20" s="365"/>
      <c r="BM20" s="365"/>
      <c r="BN20" s="365"/>
      <c r="BO20" s="365"/>
      <c r="BP20" s="365"/>
      <c r="BQ20" s="365"/>
      <c r="BR20" s="365"/>
      <c r="BS20" s="365"/>
      <c r="BT20" s="365"/>
      <c r="BU20" s="365"/>
      <c r="BV20" s="365"/>
      <c r="BW20" s="367"/>
    </row>
    <row r="21" spans="1:75" ht="11.15" customHeight="1" x14ac:dyDescent="0.25">
      <c r="A21" s="127" t="s">
        <v>360</v>
      </c>
      <c r="B21" s="134" t="s">
        <v>970</v>
      </c>
      <c r="C21" s="202">
        <v>5.338386388</v>
      </c>
      <c r="D21" s="202">
        <v>5.3449057255000003</v>
      </c>
      <c r="E21" s="202">
        <v>5.3809038984999997</v>
      </c>
      <c r="F21" s="202">
        <v>5.3902071961000004</v>
      </c>
      <c r="G21" s="202">
        <v>5.3739942280999999</v>
      </c>
      <c r="H21" s="202">
        <v>5.3726354953</v>
      </c>
      <c r="I21" s="202">
        <v>5.3658350881999999</v>
      </c>
      <c r="J21" s="202">
        <v>5.3514304044000003</v>
      </c>
      <c r="K21" s="202">
        <v>5.3124199303999999</v>
      </c>
      <c r="L21" s="202">
        <v>5.2713858673000002</v>
      </c>
      <c r="M21" s="202">
        <v>5.2796606609000003</v>
      </c>
      <c r="N21" s="202">
        <v>5.3050773374000002</v>
      </c>
      <c r="O21" s="202">
        <v>5.1282112971</v>
      </c>
      <c r="P21" s="202">
        <v>5.0986334880999999</v>
      </c>
      <c r="Q21" s="202">
        <v>5.0671861823000004</v>
      </c>
      <c r="R21" s="202">
        <v>5.0960327016000004</v>
      </c>
      <c r="S21" s="202">
        <v>5.0174187713</v>
      </c>
      <c r="T21" s="202">
        <v>5.0227210002999998</v>
      </c>
      <c r="U21" s="202">
        <v>5.0339790612000002</v>
      </c>
      <c r="V21" s="202">
        <v>5.0729653361000002</v>
      </c>
      <c r="W21" s="202">
        <v>5.1558536939000001</v>
      </c>
      <c r="X21" s="202">
        <v>5.1392828150999996</v>
      </c>
      <c r="Y21" s="202">
        <v>5.1642449644999999</v>
      </c>
      <c r="Z21" s="202">
        <v>5.1766871983999998</v>
      </c>
      <c r="AA21" s="202">
        <v>5.2945099918</v>
      </c>
      <c r="AB21" s="202">
        <v>5.2401581888999997</v>
      </c>
      <c r="AC21" s="202">
        <v>5.2569250823000004</v>
      </c>
      <c r="AD21" s="202">
        <v>5.3669592348000004</v>
      </c>
      <c r="AE21" s="202">
        <v>5.3980350282999998</v>
      </c>
      <c r="AF21" s="202">
        <v>5.3980760667999999</v>
      </c>
      <c r="AG21" s="202">
        <v>5.4340760668000003</v>
      </c>
      <c r="AH21" s="202">
        <v>5.4436923936000001</v>
      </c>
      <c r="AI21" s="202">
        <v>5.4504564310000001</v>
      </c>
      <c r="AJ21" s="202">
        <v>5.4597204684999996</v>
      </c>
      <c r="AK21" s="202">
        <v>5.3742598256000003</v>
      </c>
      <c r="AL21" s="202">
        <v>5.4797878940000002</v>
      </c>
      <c r="AM21" s="202">
        <v>5.6217995945999997</v>
      </c>
      <c r="AN21" s="202">
        <v>5.5349177997999996</v>
      </c>
      <c r="AO21" s="202">
        <v>5.5089234011999997</v>
      </c>
      <c r="AP21" s="202">
        <v>5.428289629</v>
      </c>
      <c r="AQ21" s="202">
        <v>5.4241672973000004</v>
      </c>
      <c r="AR21" s="202">
        <v>5.4438676960999999</v>
      </c>
      <c r="AS21" s="202">
        <v>5.4758851686999996</v>
      </c>
      <c r="AT21" s="202">
        <v>5.496937</v>
      </c>
      <c r="AU21" s="202">
        <v>5.4620172996000003</v>
      </c>
      <c r="AV21" s="202">
        <v>5.4490727961000003</v>
      </c>
      <c r="AW21" s="202">
        <v>5.5129665912999997</v>
      </c>
      <c r="AX21" s="202">
        <v>5.5901610000000002</v>
      </c>
      <c r="AY21" s="202">
        <v>5.5533544073999996</v>
      </c>
      <c r="AZ21" s="202">
        <v>5.4680998367999996</v>
      </c>
      <c r="BA21" s="202">
        <v>5.4418332844000004</v>
      </c>
      <c r="BB21" s="202">
        <v>5.3611098201000003</v>
      </c>
      <c r="BC21" s="202">
        <v>5.2943013500999996</v>
      </c>
      <c r="BD21" s="202">
        <v>5.3680309212999999</v>
      </c>
      <c r="BE21" s="297">
        <v>5.3952900486999997</v>
      </c>
      <c r="BF21" s="297">
        <v>5.4163354644000004</v>
      </c>
      <c r="BG21" s="297">
        <v>5.3816274937999999</v>
      </c>
      <c r="BH21" s="297">
        <v>5.3681322208999998</v>
      </c>
      <c r="BI21" s="297">
        <v>5.4324593084000004</v>
      </c>
      <c r="BJ21" s="297">
        <v>5.5102465533</v>
      </c>
      <c r="BK21" s="297">
        <v>5.5948836020000003</v>
      </c>
      <c r="BL21" s="297">
        <v>5.5091649112000001</v>
      </c>
      <c r="BM21" s="297">
        <v>5.4825885773999996</v>
      </c>
      <c r="BN21" s="297">
        <v>5.4017700433</v>
      </c>
      <c r="BO21" s="297">
        <v>5.3930526253000002</v>
      </c>
      <c r="BP21" s="297">
        <v>5.4087766167</v>
      </c>
      <c r="BQ21" s="297">
        <v>5.4360660973000003</v>
      </c>
      <c r="BR21" s="297">
        <v>5.4571292157000002</v>
      </c>
      <c r="BS21" s="297">
        <v>5.4223409475000004</v>
      </c>
      <c r="BT21" s="297">
        <v>5.4088225273999999</v>
      </c>
      <c r="BU21" s="297">
        <v>5.4731133403000003</v>
      </c>
      <c r="BV21" s="297">
        <v>5.5509751043</v>
      </c>
      <c r="BW21" s="367"/>
    </row>
    <row r="22" spans="1:75" ht="11.15" customHeight="1" x14ac:dyDescent="0.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365"/>
      <c r="BF22" s="365"/>
      <c r="BG22" s="365"/>
      <c r="BH22" s="365"/>
      <c r="BI22" s="365"/>
      <c r="BJ22" s="365"/>
      <c r="BK22" s="365"/>
      <c r="BL22" s="365"/>
      <c r="BM22" s="365"/>
      <c r="BN22" s="365"/>
      <c r="BO22" s="365"/>
      <c r="BP22" s="365"/>
      <c r="BQ22" s="365"/>
      <c r="BR22" s="365"/>
      <c r="BS22" s="365"/>
      <c r="BT22" s="365"/>
      <c r="BU22" s="365"/>
      <c r="BV22" s="365"/>
      <c r="BW22" s="367"/>
    </row>
    <row r="23" spans="1:75" ht="11.15" customHeight="1" x14ac:dyDescent="0.25">
      <c r="A23" s="127" t="s">
        <v>289</v>
      </c>
      <c r="B23" s="134" t="s">
        <v>1303</v>
      </c>
      <c r="C23" s="202">
        <v>35.444386387999998</v>
      </c>
      <c r="D23" s="202">
        <v>35.435905726000001</v>
      </c>
      <c r="E23" s="202">
        <v>34.985903899</v>
      </c>
      <c r="F23" s="202">
        <v>35.045207196</v>
      </c>
      <c r="G23" s="202">
        <v>34.708994228000002</v>
      </c>
      <c r="H23" s="202">
        <v>34.797635495000002</v>
      </c>
      <c r="I23" s="202">
        <v>34.370835088</v>
      </c>
      <c r="J23" s="202">
        <v>34.596430404000003</v>
      </c>
      <c r="K23" s="202">
        <v>32.99741993</v>
      </c>
      <c r="L23" s="202">
        <v>34.416385867000002</v>
      </c>
      <c r="M23" s="202">
        <v>34.284246660999997</v>
      </c>
      <c r="N23" s="202">
        <v>34.210077337000001</v>
      </c>
      <c r="O23" s="202">
        <v>33.798211297000002</v>
      </c>
      <c r="P23" s="202">
        <v>33.048633488</v>
      </c>
      <c r="Q23" s="202">
        <v>33.257186181999998</v>
      </c>
      <c r="R23" s="202">
        <v>35.271032701999999</v>
      </c>
      <c r="S23" s="202">
        <v>29.327418771000001</v>
      </c>
      <c r="T23" s="202">
        <v>27.372720999999999</v>
      </c>
      <c r="U23" s="202">
        <v>28.008979061000002</v>
      </c>
      <c r="V23" s="202">
        <v>29.012965336000001</v>
      </c>
      <c r="W23" s="202">
        <v>29.130853693999999</v>
      </c>
      <c r="X23" s="202">
        <v>29.459282815000002</v>
      </c>
      <c r="Y23" s="202">
        <v>30.234244963999998</v>
      </c>
      <c r="Z23" s="202">
        <v>30.431687197999999</v>
      </c>
      <c r="AA23" s="202">
        <v>30.599509992000002</v>
      </c>
      <c r="AB23" s="202">
        <v>30.115158188999999</v>
      </c>
      <c r="AC23" s="202">
        <v>30.281925082000001</v>
      </c>
      <c r="AD23" s="202">
        <v>30.361959235</v>
      </c>
      <c r="AE23" s="202">
        <v>30.860035027999999</v>
      </c>
      <c r="AF23" s="202">
        <v>31.413076066999999</v>
      </c>
      <c r="AG23" s="202">
        <v>32.154076066999998</v>
      </c>
      <c r="AH23" s="202">
        <v>32.148692394000001</v>
      </c>
      <c r="AI23" s="202">
        <v>32.555456431000003</v>
      </c>
      <c r="AJ23" s="202">
        <v>32.834720468</v>
      </c>
      <c r="AK23" s="202">
        <v>33.129259826000002</v>
      </c>
      <c r="AL23" s="202">
        <v>33.349787894000002</v>
      </c>
      <c r="AM23" s="202">
        <v>33.441799594999999</v>
      </c>
      <c r="AN23" s="202">
        <v>34.109917799999998</v>
      </c>
      <c r="AO23" s="202">
        <v>33.723923401</v>
      </c>
      <c r="AP23" s="202">
        <v>34.018289629000002</v>
      </c>
      <c r="AQ23" s="202">
        <v>33.528821297</v>
      </c>
      <c r="AR23" s="202">
        <v>33.743867696000002</v>
      </c>
      <c r="AS23" s="202">
        <v>33.995885168999997</v>
      </c>
      <c r="AT23" s="202">
        <v>35.026936999999997</v>
      </c>
      <c r="AU23" s="202">
        <v>35.112017299999998</v>
      </c>
      <c r="AV23" s="202">
        <v>34.644072796000003</v>
      </c>
      <c r="AW23" s="202">
        <v>34.242966590999998</v>
      </c>
      <c r="AX23" s="202">
        <v>34.410161000000002</v>
      </c>
      <c r="AY23" s="202">
        <v>33.818354407000001</v>
      </c>
      <c r="AZ23" s="202">
        <v>33.948099837000001</v>
      </c>
      <c r="BA23" s="202">
        <v>34.076833284000003</v>
      </c>
      <c r="BB23" s="202">
        <v>34.051109820000001</v>
      </c>
      <c r="BC23" s="202">
        <v>33.459301349999997</v>
      </c>
      <c r="BD23" s="202">
        <v>33.663030921000001</v>
      </c>
      <c r="BE23" s="297">
        <v>32.652290049000001</v>
      </c>
      <c r="BF23" s="297">
        <v>32.872335464000003</v>
      </c>
      <c r="BG23" s="297">
        <v>33.177627493999999</v>
      </c>
      <c r="BH23" s="297">
        <v>33.138132220999999</v>
      </c>
      <c r="BI23" s="297">
        <v>33.201459307999997</v>
      </c>
      <c r="BJ23" s="297">
        <v>33.278246553000002</v>
      </c>
      <c r="BK23" s="297">
        <v>33.994883602000002</v>
      </c>
      <c r="BL23" s="297">
        <v>33.898164911000002</v>
      </c>
      <c r="BM23" s="297">
        <v>33.961588577000001</v>
      </c>
      <c r="BN23" s="297">
        <v>33.919770043</v>
      </c>
      <c r="BO23" s="297">
        <v>33.950052624999998</v>
      </c>
      <c r="BP23" s="297">
        <v>34.054776617000002</v>
      </c>
      <c r="BQ23" s="297">
        <v>34.069066096999997</v>
      </c>
      <c r="BR23" s="297">
        <v>34.079129215999998</v>
      </c>
      <c r="BS23" s="297">
        <v>34.034340948000001</v>
      </c>
      <c r="BT23" s="297">
        <v>33.909822527000003</v>
      </c>
      <c r="BU23" s="297">
        <v>33.763113339999997</v>
      </c>
      <c r="BV23" s="297">
        <v>33.729975103999998</v>
      </c>
      <c r="BW23" s="367"/>
    </row>
    <row r="24" spans="1:75" ht="11.15" customHeight="1" x14ac:dyDescent="0.2">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365"/>
      <c r="BF24" s="365"/>
      <c r="BG24" s="365"/>
      <c r="BH24" s="365"/>
      <c r="BI24" s="365"/>
      <c r="BJ24" s="365"/>
      <c r="BK24" s="365"/>
      <c r="BL24" s="365"/>
      <c r="BM24" s="365"/>
      <c r="BN24" s="365"/>
      <c r="BO24" s="365"/>
      <c r="BP24" s="365"/>
      <c r="BQ24" s="365"/>
      <c r="BR24" s="365"/>
      <c r="BS24" s="365"/>
      <c r="BT24" s="365"/>
      <c r="BU24" s="365"/>
      <c r="BV24" s="365"/>
      <c r="BW24" s="367"/>
    </row>
    <row r="25" spans="1:75" ht="11.15" customHeight="1" x14ac:dyDescent="0.25">
      <c r="B25" s="204" t="s">
        <v>314</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97"/>
      <c r="BF25" s="297"/>
      <c r="BG25" s="297"/>
      <c r="BH25" s="297"/>
      <c r="BI25" s="297"/>
      <c r="BJ25" s="297"/>
      <c r="BK25" s="297"/>
      <c r="BL25" s="297"/>
      <c r="BM25" s="297"/>
      <c r="BN25" s="297"/>
      <c r="BO25" s="297"/>
      <c r="BP25" s="297"/>
      <c r="BQ25" s="297"/>
      <c r="BR25" s="297"/>
      <c r="BS25" s="297"/>
      <c r="BT25" s="297"/>
      <c r="BU25" s="297"/>
      <c r="BV25" s="297"/>
      <c r="BW25" s="367"/>
    </row>
    <row r="26" spans="1:75" ht="11.15" customHeight="1" x14ac:dyDescent="0.25">
      <c r="A26" s="127" t="s">
        <v>531</v>
      </c>
      <c r="B26" s="135" t="s">
        <v>532</v>
      </c>
      <c r="C26" s="202">
        <v>25.37</v>
      </c>
      <c r="D26" s="202">
        <v>25.42</v>
      </c>
      <c r="E26" s="202">
        <v>25.42</v>
      </c>
      <c r="F26" s="202">
        <v>25.37</v>
      </c>
      <c r="G26" s="202">
        <v>25.22</v>
      </c>
      <c r="H26" s="202">
        <v>25.16</v>
      </c>
      <c r="I26" s="202">
        <v>25.06</v>
      </c>
      <c r="J26" s="202">
        <v>25.06</v>
      </c>
      <c r="K26" s="202">
        <v>22.71</v>
      </c>
      <c r="L26" s="202">
        <v>24.31</v>
      </c>
      <c r="M26" s="202">
        <v>24.46</v>
      </c>
      <c r="N26" s="202">
        <v>24.71</v>
      </c>
      <c r="O26" s="202">
        <v>25.13</v>
      </c>
      <c r="P26" s="202">
        <v>25.18</v>
      </c>
      <c r="Q26" s="202">
        <v>25.414999999999999</v>
      </c>
      <c r="R26" s="202">
        <v>25.425000000000001</v>
      </c>
      <c r="S26" s="202">
        <v>25.442917000000001</v>
      </c>
      <c r="T26" s="202">
        <v>25.43</v>
      </c>
      <c r="U26" s="202">
        <v>25.32</v>
      </c>
      <c r="V26" s="202">
        <v>25.26</v>
      </c>
      <c r="W26" s="202">
        <v>25.2</v>
      </c>
      <c r="X26" s="202">
        <v>25.14</v>
      </c>
      <c r="Y26" s="202">
        <v>25.13</v>
      </c>
      <c r="Z26" s="202">
        <v>25.12</v>
      </c>
      <c r="AA26" s="202">
        <v>25.08</v>
      </c>
      <c r="AB26" s="202">
        <v>25.23</v>
      </c>
      <c r="AC26" s="202">
        <v>25.33</v>
      </c>
      <c r="AD26" s="202">
        <v>25.48</v>
      </c>
      <c r="AE26" s="202">
        <v>25.48</v>
      </c>
      <c r="AF26" s="202">
        <v>25.53</v>
      </c>
      <c r="AG26" s="202">
        <v>25.53</v>
      </c>
      <c r="AH26" s="202">
        <v>25.48</v>
      </c>
      <c r="AI26" s="202">
        <v>25.48</v>
      </c>
      <c r="AJ26" s="202">
        <v>25.48</v>
      </c>
      <c r="AK26" s="202">
        <v>25.48</v>
      </c>
      <c r="AL26" s="202">
        <v>25.48</v>
      </c>
      <c r="AM26" s="202">
        <v>25.43</v>
      </c>
      <c r="AN26" s="202">
        <v>25.48</v>
      </c>
      <c r="AO26" s="202">
        <v>25.53</v>
      </c>
      <c r="AP26" s="202">
        <v>25.53</v>
      </c>
      <c r="AQ26" s="202">
        <v>25.43</v>
      </c>
      <c r="AR26" s="202">
        <v>25.43</v>
      </c>
      <c r="AS26" s="202">
        <v>25.52</v>
      </c>
      <c r="AT26" s="202">
        <v>25.57</v>
      </c>
      <c r="AU26" s="202">
        <v>25.55</v>
      </c>
      <c r="AV26" s="202">
        <v>25.65</v>
      </c>
      <c r="AW26" s="202">
        <v>25.66</v>
      </c>
      <c r="AX26" s="202">
        <v>25.66</v>
      </c>
      <c r="AY26" s="202">
        <v>25.85</v>
      </c>
      <c r="AZ26" s="202">
        <v>25.9</v>
      </c>
      <c r="BA26" s="202">
        <v>25.95</v>
      </c>
      <c r="BB26" s="202">
        <v>26.11</v>
      </c>
      <c r="BC26" s="202">
        <v>26.18</v>
      </c>
      <c r="BD26" s="202">
        <v>26.21</v>
      </c>
      <c r="BE26" s="297">
        <v>26.13</v>
      </c>
      <c r="BF26" s="297">
        <v>26.13</v>
      </c>
      <c r="BG26" s="297">
        <v>26.13</v>
      </c>
      <c r="BH26" s="297">
        <v>26.13</v>
      </c>
      <c r="BI26" s="297">
        <v>26.13</v>
      </c>
      <c r="BJ26" s="366">
        <v>26.13</v>
      </c>
      <c r="BK26" s="366">
        <v>26.631</v>
      </c>
      <c r="BL26" s="366">
        <v>26.631</v>
      </c>
      <c r="BM26" s="366">
        <v>26.631</v>
      </c>
      <c r="BN26" s="366">
        <v>26.631</v>
      </c>
      <c r="BO26" s="366">
        <v>26.780999999999999</v>
      </c>
      <c r="BP26" s="366">
        <v>26.780999999999999</v>
      </c>
      <c r="BQ26" s="366">
        <v>26.780999999999999</v>
      </c>
      <c r="BR26" s="366">
        <v>26.780999999999999</v>
      </c>
      <c r="BS26" s="366">
        <v>26.780999999999999</v>
      </c>
      <c r="BT26" s="366">
        <v>26.780999999999999</v>
      </c>
      <c r="BU26" s="366">
        <v>26.780999999999999</v>
      </c>
      <c r="BV26" s="366">
        <v>26.780999999999999</v>
      </c>
      <c r="BW26" s="367"/>
    </row>
    <row r="27" spans="1:75" ht="11.15" customHeight="1" x14ac:dyDescent="0.25">
      <c r="A27" s="127" t="s">
        <v>992</v>
      </c>
      <c r="B27" s="135" t="s">
        <v>1259</v>
      </c>
      <c r="C27" s="202">
        <v>6.7560000000000002</v>
      </c>
      <c r="D27" s="202">
        <v>6.6609999999999996</v>
      </c>
      <c r="E27" s="202">
        <v>6.7149999999999999</v>
      </c>
      <c r="F27" s="202">
        <v>6.7850000000000001</v>
      </c>
      <c r="G27" s="202">
        <v>6.6150000000000002</v>
      </c>
      <c r="H27" s="202">
        <v>6.6550000000000002</v>
      </c>
      <c r="I27" s="202">
        <v>6.6550000000000002</v>
      </c>
      <c r="J27" s="202">
        <v>6.6950000000000003</v>
      </c>
      <c r="K27" s="202">
        <v>6.585</v>
      </c>
      <c r="L27" s="202">
        <v>6.5449999999999999</v>
      </c>
      <c r="M27" s="202">
        <v>6.5045859999999998</v>
      </c>
      <c r="N27" s="202">
        <v>6.7450000000000001</v>
      </c>
      <c r="O27" s="202">
        <v>6.36</v>
      </c>
      <c r="P27" s="202">
        <v>5.59</v>
      </c>
      <c r="Q27" s="202">
        <v>5.49</v>
      </c>
      <c r="R27" s="202">
        <v>5.8250000000000002</v>
      </c>
      <c r="S27" s="202">
        <v>5.6849999999999996</v>
      </c>
      <c r="T27" s="202">
        <v>5.44</v>
      </c>
      <c r="U27" s="202">
        <v>5.3849999999999998</v>
      </c>
      <c r="V27" s="202">
        <v>5.33</v>
      </c>
      <c r="W27" s="202">
        <v>5.31</v>
      </c>
      <c r="X27" s="202">
        <v>5.6</v>
      </c>
      <c r="Y27" s="202">
        <v>6.16</v>
      </c>
      <c r="Z27" s="202">
        <v>6.16</v>
      </c>
      <c r="AA27" s="202">
        <v>5.91</v>
      </c>
      <c r="AB27" s="202">
        <v>6.23</v>
      </c>
      <c r="AC27" s="202">
        <v>6.22</v>
      </c>
      <c r="AD27" s="202">
        <v>6.05</v>
      </c>
      <c r="AE27" s="202">
        <v>6.125</v>
      </c>
      <c r="AF27" s="202">
        <v>6.11</v>
      </c>
      <c r="AG27" s="202">
        <v>6.05</v>
      </c>
      <c r="AH27" s="202">
        <v>5.86</v>
      </c>
      <c r="AI27" s="202">
        <v>5.96</v>
      </c>
      <c r="AJ27" s="202">
        <v>5.9749999999999996</v>
      </c>
      <c r="AK27" s="202">
        <v>5.98</v>
      </c>
      <c r="AL27" s="202">
        <v>5.99</v>
      </c>
      <c r="AM27" s="202">
        <v>5.76</v>
      </c>
      <c r="AN27" s="202">
        <v>6</v>
      </c>
      <c r="AO27" s="202">
        <v>5.75</v>
      </c>
      <c r="AP27" s="202">
        <v>5.67</v>
      </c>
      <c r="AQ27" s="202">
        <v>5.35</v>
      </c>
      <c r="AR27" s="202">
        <v>5.32</v>
      </c>
      <c r="AS27" s="202">
        <v>4.9800000000000004</v>
      </c>
      <c r="AT27" s="202">
        <v>5.5</v>
      </c>
      <c r="AU27" s="202">
        <v>5.57</v>
      </c>
      <c r="AV27" s="202">
        <v>5.585</v>
      </c>
      <c r="AW27" s="202">
        <v>5.46</v>
      </c>
      <c r="AX27" s="202">
        <v>5.6</v>
      </c>
      <c r="AY27" s="202">
        <v>5.7450000000000001</v>
      </c>
      <c r="AZ27" s="202">
        <v>5.73</v>
      </c>
      <c r="BA27" s="202">
        <v>5.6550000000000002</v>
      </c>
      <c r="BB27" s="202">
        <v>5.6</v>
      </c>
      <c r="BC27" s="202">
        <v>5.8949999999999996</v>
      </c>
      <c r="BD27" s="202">
        <v>5.8449999999999998</v>
      </c>
      <c r="BE27" s="297">
        <v>5.9269999999999996</v>
      </c>
      <c r="BF27" s="297">
        <v>5.9459999999999997</v>
      </c>
      <c r="BG27" s="297">
        <v>5.8659999999999997</v>
      </c>
      <c r="BH27" s="297">
        <v>5.84</v>
      </c>
      <c r="BI27" s="297">
        <v>5.8390000000000004</v>
      </c>
      <c r="BJ27" s="366">
        <v>5.8380000000000001</v>
      </c>
      <c r="BK27" s="366">
        <v>5.9070830000000001</v>
      </c>
      <c r="BL27" s="366">
        <v>5.8490000000000002</v>
      </c>
      <c r="BM27" s="366">
        <v>5.8390000000000004</v>
      </c>
      <c r="BN27" s="366">
        <v>5.8280000000000003</v>
      </c>
      <c r="BO27" s="366">
        <v>5.8170000000000002</v>
      </c>
      <c r="BP27" s="366">
        <v>5.806</v>
      </c>
      <c r="BQ27" s="366">
        <v>5.7930000000000001</v>
      </c>
      <c r="BR27" s="366">
        <v>5.782</v>
      </c>
      <c r="BS27" s="366">
        <v>5.7720000000000002</v>
      </c>
      <c r="BT27" s="366">
        <v>5.7610000000000001</v>
      </c>
      <c r="BU27" s="366">
        <v>5.75</v>
      </c>
      <c r="BV27" s="366">
        <v>5.7389999999999999</v>
      </c>
      <c r="BW27" s="367"/>
    </row>
    <row r="28" spans="1:75" ht="11.15" customHeight="1" x14ac:dyDescent="0.25">
      <c r="A28" s="127" t="s">
        <v>544</v>
      </c>
      <c r="B28" s="135" t="s">
        <v>79</v>
      </c>
      <c r="C28" s="202">
        <v>32.125999999999998</v>
      </c>
      <c r="D28" s="202">
        <v>32.081000000000003</v>
      </c>
      <c r="E28" s="202">
        <v>32.134999999999998</v>
      </c>
      <c r="F28" s="202">
        <v>32.155000000000001</v>
      </c>
      <c r="G28" s="202">
        <v>31.835000000000001</v>
      </c>
      <c r="H28" s="202">
        <v>31.815000000000001</v>
      </c>
      <c r="I28" s="202">
        <v>31.715</v>
      </c>
      <c r="J28" s="202">
        <v>31.754999999999999</v>
      </c>
      <c r="K28" s="202">
        <v>29.295000000000002</v>
      </c>
      <c r="L28" s="202">
        <v>30.855</v>
      </c>
      <c r="M28" s="202">
        <v>30.964586000000001</v>
      </c>
      <c r="N28" s="202">
        <v>31.454999999999998</v>
      </c>
      <c r="O28" s="202">
        <v>31.49</v>
      </c>
      <c r="P28" s="202">
        <v>30.77</v>
      </c>
      <c r="Q28" s="202">
        <v>30.905000000000001</v>
      </c>
      <c r="R28" s="202">
        <v>31.25</v>
      </c>
      <c r="S28" s="202">
        <v>31.127917</v>
      </c>
      <c r="T28" s="202">
        <v>30.87</v>
      </c>
      <c r="U28" s="202">
        <v>30.704999999999998</v>
      </c>
      <c r="V28" s="202">
        <v>30.59</v>
      </c>
      <c r="W28" s="202">
        <v>30.51</v>
      </c>
      <c r="X28" s="202">
        <v>30.74</v>
      </c>
      <c r="Y28" s="202">
        <v>31.29</v>
      </c>
      <c r="Z28" s="202">
        <v>31.28</v>
      </c>
      <c r="AA28" s="202">
        <v>30.99</v>
      </c>
      <c r="AB28" s="202">
        <v>31.46</v>
      </c>
      <c r="AC28" s="202">
        <v>31.55</v>
      </c>
      <c r="AD28" s="202">
        <v>31.53</v>
      </c>
      <c r="AE28" s="202">
        <v>31.605</v>
      </c>
      <c r="AF28" s="202">
        <v>31.64</v>
      </c>
      <c r="AG28" s="202">
        <v>31.58</v>
      </c>
      <c r="AH28" s="202">
        <v>31.34</v>
      </c>
      <c r="AI28" s="202">
        <v>31.44</v>
      </c>
      <c r="AJ28" s="202">
        <v>31.454999999999998</v>
      </c>
      <c r="AK28" s="202">
        <v>31.46</v>
      </c>
      <c r="AL28" s="202">
        <v>31.47</v>
      </c>
      <c r="AM28" s="202">
        <v>31.19</v>
      </c>
      <c r="AN28" s="202">
        <v>31.48</v>
      </c>
      <c r="AO28" s="202">
        <v>31.28</v>
      </c>
      <c r="AP28" s="202">
        <v>31.2</v>
      </c>
      <c r="AQ28" s="202">
        <v>30.78</v>
      </c>
      <c r="AR28" s="202">
        <v>30.75</v>
      </c>
      <c r="AS28" s="202">
        <v>30.5</v>
      </c>
      <c r="AT28" s="202">
        <v>31.07</v>
      </c>
      <c r="AU28" s="202">
        <v>31.12</v>
      </c>
      <c r="AV28" s="202">
        <v>31.234999999999999</v>
      </c>
      <c r="AW28" s="202">
        <v>31.12</v>
      </c>
      <c r="AX28" s="202">
        <v>31.26</v>
      </c>
      <c r="AY28" s="202">
        <v>31.594999999999999</v>
      </c>
      <c r="AZ28" s="202">
        <v>31.63</v>
      </c>
      <c r="BA28" s="202">
        <v>31.605</v>
      </c>
      <c r="BB28" s="202">
        <v>31.71</v>
      </c>
      <c r="BC28" s="202">
        <v>32.075000000000003</v>
      </c>
      <c r="BD28" s="202">
        <v>32.055</v>
      </c>
      <c r="BE28" s="297">
        <v>32.057000000000002</v>
      </c>
      <c r="BF28" s="297">
        <v>32.076000000000001</v>
      </c>
      <c r="BG28" s="297">
        <v>31.995999999999999</v>
      </c>
      <c r="BH28" s="297">
        <v>31.97</v>
      </c>
      <c r="BI28" s="297">
        <v>31.969000000000001</v>
      </c>
      <c r="BJ28" s="297">
        <v>31.968</v>
      </c>
      <c r="BK28" s="297">
        <v>32.538083</v>
      </c>
      <c r="BL28" s="297">
        <v>32.479999999999997</v>
      </c>
      <c r="BM28" s="297">
        <v>32.47</v>
      </c>
      <c r="BN28" s="297">
        <v>32.459000000000003</v>
      </c>
      <c r="BO28" s="297">
        <v>32.597999999999999</v>
      </c>
      <c r="BP28" s="297">
        <v>32.587000000000003</v>
      </c>
      <c r="BQ28" s="297">
        <v>32.573999999999998</v>
      </c>
      <c r="BR28" s="297">
        <v>32.563000000000002</v>
      </c>
      <c r="BS28" s="297">
        <v>32.552999999999997</v>
      </c>
      <c r="BT28" s="297">
        <v>32.542000000000002</v>
      </c>
      <c r="BU28" s="297">
        <v>32.530999999999999</v>
      </c>
      <c r="BV28" s="297">
        <v>32.520000000000003</v>
      </c>
      <c r="BW28" s="367"/>
    </row>
    <row r="29" spans="1:75" ht="11.15" customHeight="1" x14ac:dyDescent="0.25">
      <c r="B29" s="134"/>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97"/>
      <c r="BF29" s="297"/>
      <c r="BG29" s="297"/>
      <c r="BH29" s="297"/>
      <c r="BI29" s="297"/>
      <c r="BJ29" s="297"/>
      <c r="BK29" s="297"/>
      <c r="BL29" s="297"/>
      <c r="BM29" s="297"/>
      <c r="BN29" s="297"/>
      <c r="BO29" s="297"/>
      <c r="BP29" s="297"/>
      <c r="BQ29" s="297"/>
      <c r="BR29" s="297"/>
      <c r="BS29" s="297"/>
      <c r="BT29" s="297"/>
      <c r="BU29" s="297"/>
      <c r="BV29" s="297"/>
      <c r="BW29" s="367"/>
    </row>
    <row r="30" spans="1:75" ht="11.15" customHeight="1" x14ac:dyDescent="0.25">
      <c r="B30" s="204" t="s">
        <v>14</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97"/>
      <c r="BF30" s="297"/>
      <c r="BG30" s="297"/>
      <c r="BH30" s="297"/>
      <c r="BI30" s="297"/>
      <c r="BJ30" s="297"/>
      <c r="BK30" s="297"/>
      <c r="BL30" s="297"/>
      <c r="BM30" s="297"/>
      <c r="BN30" s="297"/>
      <c r="BO30" s="297"/>
      <c r="BP30" s="297"/>
      <c r="BQ30" s="297"/>
      <c r="BR30" s="297"/>
      <c r="BS30" s="297"/>
      <c r="BT30" s="297"/>
      <c r="BU30" s="297"/>
      <c r="BV30" s="297"/>
      <c r="BW30" s="367"/>
    </row>
    <row r="31" spans="1:75" ht="11.15" customHeight="1" x14ac:dyDescent="0.25">
      <c r="A31" s="127" t="s">
        <v>533</v>
      </c>
      <c r="B31" s="135" t="s">
        <v>532</v>
      </c>
      <c r="C31" s="202">
        <v>2.02</v>
      </c>
      <c r="D31" s="202">
        <v>1.99</v>
      </c>
      <c r="E31" s="202">
        <v>2.5299999999999998</v>
      </c>
      <c r="F31" s="202">
        <v>2.5</v>
      </c>
      <c r="G31" s="202">
        <v>2.5</v>
      </c>
      <c r="H31" s="202">
        <v>2.39</v>
      </c>
      <c r="I31" s="202">
        <v>2.71</v>
      </c>
      <c r="J31" s="202">
        <v>2.5099999999999998</v>
      </c>
      <c r="K31" s="202">
        <v>1.61</v>
      </c>
      <c r="L31" s="202">
        <v>1.71</v>
      </c>
      <c r="M31" s="202">
        <v>1.96</v>
      </c>
      <c r="N31" s="202">
        <v>2.5499999999999998</v>
      </c>
      <c r="O31" s="202">
        <v>2.82</v>
      </c>
      <c r="P31" s="202">
        <v>2.82</v>
      </c>
      <c r="Q31" s="202">
        <v>2.7149999999999999</v>
      </c>
      <c r="R31" s="202">
        <v>0.63918918919000001</v>
      </c>
      <c r="S31" s="202">
        <v>5.9979170000000002</v>
      </c>
      <c r="T31" s="202">
        <v>7.59</v>
      </c>
      <c r="U31" s="202">
        <v>6.71</v>
      </c>
      <c r="V31" s="202">
        <v>5.78</v>
      </c>
      <c r="W31" s="202">
        <v>5.79</v>
      </c>
      <c r="X31" s="202">
        <v>5.67</v>
      </c>
      <c r="Y31" s="202">
        <v>5.54</v>
      </c>
      <c r="Z31" s="202">
        <v>5.37</v>
      </c>
      <c r="AA31" s="202">
        <v>5.13</v>
      </c>
      <c r="AB31" s="202">
        <v>5.94</v>
      </c>
      <c r="AC31" s="202">
        <v>5.94</v>
      </c>
      <c r="AD31" s="202">
        <v>5.94</v>
      </c>
      <c r="AE31" s="202">
        <v>5.548</v>
      </c>
      <c r="AF31" s="202">
        <v>5.0599999999999996</v>
      </c>
      <c r="AG31" s="202">
        <v>4.4400000000000004</v>
      </c>
      <c r="AH31" s="202">
        <v>4.1849999999999996</v>
      </c>
      <c r="AI31" s="202">
        <v>3.9950000000000001</v>
      </c>
      <c r="AJ31" s="202">
        <v>3.7</v>
      </c>
      <c r="AK31" s="202">
        <v>3.4950000000000001</v>
      </c>
      <c r="AL31" s="202">
        <v>3.38</v>
      </c>
      <c r="AM31" s="202">
        <v>3.19</v>
      </c>
      <c r="AN31" s="202">
        <v>2.7749999999999999</v>
      </c>
      <c r="AO31" s="202">
        <v>3.0101788618</v>
      </c>
      <c r="AP31" s="202">
        <v>2.5502290076</v>
      </c>
      <c r="AQ31" s="202">
        <v>2.5358673481</v>
      </c>
      <c r="AR31" s="202">
        <v>2.33</v>
      </c>
      <c r="AS31" s="202">
        <v>1.9601005025</v>
      </c>
      <c r="AT31" s="202">
        <v>1.53</v>
      </c>
      <c r="AU31" s="202">
        <v>1.46</v>
      </c>
      <c r="AV31" s="202">
        <v>2.04</v>
      </c>
      <c r="AW31" s="202">
        <v>2.37</v>
      </c>
      <c r="AX31" s="202">
        <v>2.42</v>
      </c>
      <c r="AY31" s="202">
        <v>3.31</v>
      </c>
      <c r="AZ31" s="202">
        <v>3.13</v>
      </c>
      <c r="BA31" s="202">
        <v>2.94</v>
      </c>
      <c r="BB31" s="202">
        <v>3</v>
      </c>
      <c r="BC31" s="202">
        <v>3.86</v>
      </c>
      <c r="BD31" s="202">
        <v>3.68</v>
      </c>
      <c r="BE31" s="297">
        <v>4.7300000000000004</v>
      </c>
      <c r="BF31" s="297">
        <v>4.53</v>
      </c>
      <c r="BG31" s="297">
        <v>4.13</v>
      </c>
      <c r="BH31" s="297">
        <v>4.13</v>
      </c>
      <c r="BI31" s="297">
        <v>4.13</v>
      </c>
      <c r="BJ31" s="366">
        <v>4.13</v>
      </c>
      <c r="BK31" s="366">
        <v>4.0309999999999997</v>
      </c>
      <c r="BL31" s="366">
        <v>4.0309999999999997</v>
      </c>
      <c r="BM31" s="366">
        <v>3.931</v>
      </c>
      <c r="BN31" s="366">
        <v>3.8809999999999998</v>
      </c>
      <c r="BO31" s="366">
        <v>3.9809999999999999</v>
      </c>
      <c r="BP31" s="366">
        <v>3.8809999999999998</v>
      </c>
      <c r="BQ31" s="366">
        <v>3.8809999999999998</v>
      </c>
      <c r="BR31" s="366">
        <v>3.8809999999999998</v>
      </c>
      <c r="BS31" s="366">
        <v>3.8809999999999998</v>
      </c>
      <c r="BT31" s="366">
        <v>3.9809999999999999</v>
      </c>
      <c r="BU31" s="366">
        <v>4.181</v>
      </c>
      <c r="BV31" s="366">
        <v>4.2809999999999997</v>
      </c>
      <c r="BW31" s="367"/>
    </row>
    <row r="32" spans="1:75" ht="11.15" customHeight="1" x14ac:dyDescent="0.25">
      <c r="A32" s="127" t="s">
        <v>993</v>
      </c>
      <c r="B32" s="135" t="s">
        <v>1259</v>
      </c>
      <c r="C32" s="202">
        <v>0</v>
      </c>
      <c r="D32" s="202">
        <v>0</v>
      </c>
      <c r="E32" s="202">
        <v>0</v>
      </c>
      <c r="F32" s="202">
        <v>0</v>
      </c>
      <c r="G32" s="202">
        <v>0</v>
      </c>
      <c r="H32" s="202">
        <v>0</v>
      </c>
      <c r="I32" s="202">
        <v>0</v>
      </c>
      <c r="J32" s="202">
        <v>0</v>
      </c>
      <c r="K32" s="202">
        <v>0</v>
      </c>
      <c r="L32" s="202">
        <v>0</v>
      </c>
      <c r="M32" s="202">
        <v>0</v>
      </c>
      <c r="N32" s="202">
        <v>0</v>
      </c>
      <c r="O32" s="202">
        <v>0</v>
      </c>
      <c r="P32" s="202">
        <v>0</v>
      </c>
      <c r="Q32" s="202">
        <v>0</v>
      </c>
      <c r="R32" s="202">
        <v>0.43581081081</v>
      </c>
      <c r="S32" s="202">
        <v>0.82</v>
      </c>
      <c r="T32" s="202">
        <v>0.93</v>
      </c>
      <c r="U32" s="202">
        <v>1.02</v>
      </c>
      <c r="V32" s="202">
        <v>0.87</v>
      </c>
      <c r="W32" s="202">
        <v>0.745</v>
      </c>
      <c r="X32" s="202">
        <v>0.75</v>
      </c>
      <c r="Y32" s="202">
        <v>0.68</v>
      </c>
      <c r="Z32" s="202">
        <v>0.65500000000000003</v>
      </c>
      <c r="AA32" s="202">
        <v>0.55500000000000005</v>
      </c>
      <c r="AB32" s="202">
        <v>0.64500000000000002</v>
      </c>
      <c r="AC32" s="202">
        <v>0.58499999999999996</v>
      </c>
      <c r="AD32" s="202">
        <v>0.59499999999999997</v>
      </c>
      <c r="AE32" s="202">
        <v>0.59499999999999997</v>
      </c>
      <c r="AF32" s="202">
        <v>0.56499999999999995</v>
      </c>
      <c r="AG32" s="202">
        <v>0.42</v>
      </c>
      <c r="AH32" s="202">
        <v>0.45</v>
      </c>
      <c r="AI32" s="202">
        <v>0.34</v>
      </c>
      <c r="AJ32" s="202">
        <v>0.38</v>
      </c>
      <c r="AK32" s="202">
        <v>0.21</v>
      </c>
      <c r="AL32" s="202">
        <v>0.22</v>
      </c>
      <c r="AM32" s="202">
        <v>0.18</v>
      </c>
      <c r="AN32" s="202">
        <v>0.13</v>
      </c>
      <c r="AO32" s="202">
        <v>5.4821138211000001E-2</v>
      </c>
      <c r="AP32" s="202">
        <v>5.9770992366000003E-2</v>
      </c>
      <c r="AQ32" s="202">
        <v>0.13947865191</v>
      </c>
      <c r="AR32" s="202">
        <v>0.12</v>
      </c>
      <c r="AS32" s="202">
        <v>1.9899497487000001E-2</v>
      </c>
      <c r="AT32" s="202">
        <v>0.01</v>
      </c>
      <c r="AU32" s="202">
        <v>0.01</v>
      </c>
      <c r="AV32" s="202">
        <v>0</v>
      </c>
      <c r="AW32" s="202">
        <v>0.02</v>
      </c>
      <c r="AX32" s="202">
        <v>0.02</v>
      </c>
      <c r="AY32" s="202">
        <v>0.02</v>
      </c>
      <c r="AZ32" s="202">
        <v>0.02</v>
      </c>
      <c r="BA32" s="202">
        <v>0.03</v>
      </c>
      <c r="BB32" s="202">
        <v>0.02</v>
      </c>
      <c r="BC32" s="202">
        <v>0.05</v>
      </c>
      <c r="BD32" s="202">
        <v>0.08</v>
      </c>
      <c r="BE32" s="297">
        <v>7.0000000000000007E-2</v>
      </c>
      <c r="BF32" s="297">
        <v>0.09</v>
      </c>
      <c r="BG32" s="297">
        <v>7.0000000000000007E-2</v>
      </c>
      <c r="BH32" s="297">
        <v>7.0000000000000007E-2</v>
      </c>
      <c r="BI32" s="297">
        <v>7.0000000000000007E-2</v>
      </c>
      <c r="BJ32" s="366">
        <v>7.0000000000000007E-2</v>
      </c>
      <c r="BK32" s="366">
        <v>0.107083</v>
      </c>
      <c r="BL32" s="366">
        <v>0.06</v>
      </c>
      <c r="BM32" s="366">
        <v>0.06</v>
      </c>
      <c r="BN32" s="366">
        <v>0.06</v>
      </c>
      <c r="BO32" s="366">
        <v>0.06</v>
      </c>
      <c r="BP32" s="366">
        <v>0.06</v>
      </c>
      <c r="BQ32" s="366">
        <v>0.06</v>
      </c>
      <c r="BR32" s="366">
        <v>0.06</v>
      </c>
      <c r="BS32" s="366">
        <v>0.06</v>
      </c>
      <c r="BT32" s="366">
        <v>0.06</v>
      </c>
      <c r="BU32" s="366">
        <v>0.06</v>
      </c>
      <c r="BV32" s="366">
        <v>0.06</v>
      </c>
      <c r="BW32" s="367"/>
    </row>
    <row r="33" spans="1:75" ht="11.15" customHeight="1" x14ac:dyDescent="0.25">
      <c r="A33" s="127" t="s">
        <v>788</v>
      </c>
      <c r="B33" s="135" t="s">
        <v>79</v>
      </c>
      <c r="C33" s="202">
        <v>2.02</v>
      </c>
      <c r="D33" s="202">
        <v>1.99</v>
      </c>
      <c r="E33" s="202">
        <v>2.5299999999999998</v>
      </c>
      <c r="F33" s="202">
        <v>2.5</v>
      </c>
      <c r="G33" s="202">
        <v>2.5</v>
      </c>
      <c r="H33" s="202">
        <v>2.39</v>
      </c>
      <c r="I33" s="202">
        <v>2.71</v>
      </c>
      <c r="J33" s="202">
        <v>2.5099999999999998</v>
      </c>
      <c r="K33" s="202">
        <v>1.61</v>
      </c>
      <c r="L33" s="202">
        <v>1.71</v>
      </c>
      <c r="M33" s="202">
        <v>1.96</v>
      </c>
      <c r="N33" s="202">
        <v>2.5499999999999998</v>
      </c>
      <c r="O33" s="202">
        <v>2.82</v>
      </c>
      <c r="P33" s="202">
        <v>2.82</v>
      </c>
      <c r="Q33" s="202">
        <v>2.7149999999999999</v>
      </c>
      <c r="R33" s="202">
        <v>1.075</v>
      </c>
      <c r="S33" s="202">
        <v>6.8179169999999996</v>
      </c>
      <c r="T33" s="202">
        <v>8.52</v>
      </c>
      <c r="U33" s="202">
        <v>7.73</v>
      </c>
      <c r="V33" s="202">
        <v>6.65</v>
      </c>
      <c r="W33" s="202">
        <v>6.5350000000000001</v>
      </c>
      <c r="X33" s="202">
        <v>6.42</v>
      </c>
      <c r="Y33" s="202">
        <v>6.22</v>
      </c>
      <c r="Z33" s="202">
        <v>6.0250000000000004</v>
      </c>
      <c r="AA33" s="202">
        <v>5.6849999999999996</v>
      </c>
      <c r="AB33" s="202">
        <v>6.585</v>
      </c>
      <c r="AC33" s="202">
        <v>6.5250000000000004</v>
      </c>
      <c r="AD33" s="202">
        <v>6.5350000000000001</v>
      </c>
      <c r="AE33" s="202">
        <v>6.1429999999999998</v>
      </c>
      <c r="AF33" s="202">
        <v>5.625</v>
      </c>
      <c r="AG33" s="202">
        <v>4.8600000000000003</v>
      </c>
      <c r="AH33" s="202">
        <v>4.6349999999999998</v>
      </c>
      <c r="AI33" s="202">
        <v>4.335</v>
      </c>
      <c r="AJ33" s="202">
        <v>4.08</v>
      </c>
      <c r="AK33" s="202">
        <v>3.7050000000000001</v>
      </c>
      <c r="AL33" s="202">
        <v>3.6</v>
      </c>
      <c r="AM33" s="202">
        <v>3.37</v>
      </c>
      <c r="AN33" s="202">
        <v>2.9049999999999998</v>
      </c>
      <c r="AO33" s="202">
        <v>3.0649999999999999</v>
      </c>
      <c r="AP33" s="202">
        <v>2.61</v>
      </c>
      <c r="AQ33" s="202">
        <v>2.6753459999999998</v>
      </c>
      <c r="AR33" s="202">
        <v>2.4500000000000002</v>
      </c>
      <c r="AS33" s="202">
        <v>1.98</v>
      </c>
      <c r="AT33" s="202">
        <v>1.54</v>
      </c>
      <c r="AU33" s="202">
        <v>1.47</v>
      </c>
      <c r="AV33" s="202">
        <v>2.04</v>
      </c>
      <c r="AW33" s="202">
        <v>2.39</v>
      </c>
      <c r="AX33" s="202">
        <v>2.44</v>
      </c>
      <c r="AY33" s="202">
        <v>3.33</v>
      </c>
      <c r="AZ33" s="202">
        <v>3.15</v>
      </c>
      <c r="BA33" s="202">
        <v>2.97</v>
      </c>
      <c r="BB33" s="202">
        <v>3.02</v>
      </c>
      <c r="BC33" s="202">
        <v>3.91</v>
      </c>
      <c r="BD33" s="202">
        <v>3.76</v>
      </c>
      <c r="BE33" s="297">
        <v>4.8</v>
      </c>
      <c r="BF33" s="297">
        <v>4.62</v>
      </c>
      <c r="BG33" s="297">
        <v>4.2</v>
      </c>
      <c r="BH33" s="297">
        <v>4.2</v>
      </c>
      <c r="BI33" s="297">
        <v>4.2</v>
      </c>
      <c r="BJ33" s="297">
        <v>4.2</v>
      </c>
      <c r="BK33" s="297">
        <v>4.138083</v>
      </c>
      <c r="BL33" s="297">
        <v>4.0910000000000002</v>
      </c>
      <c r="BM33" s="297">
        <v>3.9910000000000001</v>
      </c>
      <c r="BN33" s="297">
        <v>3.9409999999999998</v>
      </c>
      <c r="BO33" s="297">
        <v>4.0410000000000004</v>
      </c>
      <c r="BP33" s="297">
        <v>3.9409999999999998</v>
      </c>
      <c r="BQ33" s="297">
        <v>3.9409999999999998</v>
      </c>
      <c r="BR33" s="297">
        <v>3.9409999999999998</v>
      </c>
      <c r="BS33" s="297">
        <v>3.9409999999999998</v>
      </c>
      <c r="BT33" s="297">
        <v>4.0410000000000004</v>
      </c>
      <c r="BU33" s="297">
        <v>4.2409999999999997</v>
      </c>
      <c r="BV33" s="297">
        <v>4.3410000000000002</v>
      </c>
      <c r="BW33" s="367"/>
    </row>
    <row r="34" spans="1:75" ht="11.15" customHeight="1" x14ac:dyDescent="0.25">
      <c r="B34" s="135"/>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97"/>
      <c r="BF34" s="297"/>
      <c r="BG34" s="297"/>
      <c r="BH34" s="297"/>
      <c r="BI34" s="297"/>
      <c r="BJ34" s="297"/>
      <c r="BK34" s="297"/>
      <c r="BL34" s="297"/>
      <c r="BM34" s="297"/>
      <c r="BN34" s="297"/>
      <c r="BO34" s="297"/>
      <c r="BP34" s="297"/>
      <c r="BQ34" s="297"/>
      <c r="BR34" s="297"/>
      <c r="BS34" s="297"/>
      <c r="BT34" s="297"/>
      <c r="BU34" s="297"/>
      <c r="BV34" s="297"/>
      <c r="BW34" s="367"/>
    </row>
    <row r="35" spans="1:75" ht="11.15" customHeight="1" x14ac:dyDescent="0.25">
      <c r="A35" s="127" t="s">
        <v>877</v>
      </c>
      <c r="B35" s="136" t="s">
        <v>878</v>
      </c>
      <c r="C35" s="203">
        <v>2.4987419355</v>
      </c>
      <c r="D35" s="203">
        <v>2.6718571429</v>
      </c>
      <c r="E35" s="203">
        <v>2.1960000000000002</v>
      </c>
      <c r="F35" s="203">
        <v>2.202</v>
      </c>
      <c r="G35" s="203">
        <v>2.5979999999999999</v>
      </c>
      <c r="H35" s="203">
        <v>2.6040000000000001</v>
      </c>
      <c r="I35" s="203">
        <v>2.6960000000000002</v>
      </c>
      <c r="J35" s="203">
        <v>2.746</v>
      </c>
      <c r="K35" s="203">
        <v>4.1609999999999996</v>
      </c>
      <c r="L35" s="203">
        <v>2.85</v>
      </c>
      <c r="M35" s="203">
        <v>2.83</v>
      </c>
      <c r="N35" s="203">
        <v>3.0019999999999998</v>
      </c>
      <c r="O35" s="203">
        <v>3.1160000000000001</v>
      </c>
      <c r="P35" s="203">
        <v>3.77</v>
      </c>
      <c r="Q35" s="203">
        <v>3.972</v>
      </c>
      <c r="R35" s="203">
        <v>3.8490000000000002</v>
      </c>
      <c r="S35" s="203">
        <v>3.9390000000000001</v>
      </c>
      <c r="T35" s="203">
        <v>4.1589999999999998</v>
      </c>
      <c r="U35" s="203">
        <v>4.1749999999999998</v>
      </c>
      <c r="V35" s="203">
        <v>4.1100000000000003</v>
      </c>
      <c r="W35" s="203">
        <v>4.0599999999999996</v>
      </c>
      <c r="X35" s="203">
        <v>3.68</v>
      </c>
      <c r="Y35" s="203">
        <v>2.97</v>
      </c>
      <c r="Z35" s="203">
        <v>2.8675000000000002</v>
      </c>
      <c r="AA35" s="203">
        <v>2.8639999999999999</v>
      </c>
      <c r="AB35" s="203">
        <v>2.3540000000000001</v>
      </c>
      <c r="AC35" s="203">
        <v>2.23</v>
      </c>
      <c r="AD35" s="203">
        <v>2.2155</v>
      </c>
      <c r="AE35" s="203">
        <v>2.105</v>
      </c>
      <c r="AF35" s="203">
        <v>2.0499999999999998</v>
      </c>
      <c r="AG35" s="203">
        <v>2.0459999999999998</v>
      </c>
      <c r="AH35" s="203">
        <v>2.266</v>
      </c>
      <c r="AI35" s="203">
        <v>2.14</v>
      </c>
      <c r="AJ35" s="203">
        <v>2.0459999999999998</v>
      </c>
      <c r="AK35" s="203">
        <v>2.0259999999999998</v>
      </c>
      <c r="AL35" s="203">
        <v>2.016</v>
      </c>
      <c r="AM35" s="203">
        <v>2.0840000000000001</v>
      </c>
      <c r="AN35" s="203">
        <v>1.8640000000000001</v>
      </c>
      <c r="AO35" s="203">
        <v>1.994</v>
      </c>
      <c r="AP35" s="203">
        <v>2.1040000000000001</v>
      </c>
      <c r="AQ35" s="203">
        <v>2.5640000000000001</v>
      </c>
      <c r="AR35" s="203">
        <v>2.5939999999999999</v>
      </c>
      <c r="AS35" s="203">
        <v>2.8919999999999999</v>
      </c>
      <c r="AT35" s="203">
        <v>2.31</v>
      </c>
      <c r="AU35" s="203">
        <v>2.2999999999999998</v>
      </c>
      <c r="AV35" s="203">
        <v>2.1419999999999999</v>
      </c>
      <c r="AW35" s="203">
        <v>2.1579999999999999</v>
      </c>
      <c r="AX35" s="203">
        <v>2.1059999999999999</v>
      </c>
      <c r="AY35" s="203">
        <v>2.0099999999999998</v>
      </c>
      <c r="AZ35" s="203">
        <v>1.8979999999999999</v>
      </c>
      <c r="BA35" s="203">
        <v>1.9113599999999999</v>
      </c>
      <c r="BB35" s="203">
        <v>2.3377500000000002</v>
      </c>
      <c r="BC35" s="203">
        <v>2.0297499999999999</v>
      </c>
      <c r="BD35" s="203">
        <v>2.05775</v>
      </c>
      <c r="BE35" s="468" t="s">
        <v>1426</v>
      </c>
      <c r="BF35" s="468" t="s">
        <v>1426</v>
      </c>
      <c r="BG35" s="468" t="s">
        <v>1426</v>
      </c>
      <c r="BH35" s="468" t="s">
        <v>1426</v>
      </c>
      <c r="BI35" s="468" t="s">
        <v>1426</v>
      </c>
      <c r="BJ35" s="468" t="s">
        <v>1426</v>
      </c>
      <c r="BK35" s="468" t="s">
        <v>1426</v>
      </c>
      <c r="BL35" s="468" t="s">
        <v>1426</v>
      </c>
      <c r="BM35" s="468" t="s">
        <v>1426</v>
      </c>
      <c r="BN35" s="468" t="s">
        <v>1426</v>
      </c>
      <c r="BO35" s="468" t="s">
        <v>1426</v>
      </c>
      <c r="BP35" s="468" t="s">
        <v>1426</v>
      </c>
      <c r="BQ35" s="468" t="s">
        <v>1426</v>
      </c>
      <c r="BR35" s="468" t="s">
        <v>1426</v>
      </c>
      <c r="BS35" s="468" t="s">
        <v>1426</v>
      </c>
      <c r="BT35" s="468" t="s">
        <v>1426</v>
      </c>
      <c r="BU35" s="468" t="s">
        <v>1426</v>
      </c>
      <c r="BV35" s="468" t="s">
        <v>1426</v>
      </c>
      <c r="BW35" s="367"/>
    </row>
    <row r="36" spans="1:75" ht="12" customHeight="1" x14ac:dyDescent="0.25">
      <c r="B36" s="651" t="s">
        <v>991</v>
      </c>
      <c r="C36" s="608"/>
      <c r="D36" s="608"/>
      <c r="E36" s="608"/>
      <c r="F36" s="608"/>
      <c r="G36" s="608"/>
      <c r="H36" s="608"/>
      <c r="I36" s="608"/>
      <c r="J36" s="608"/>
      <c r="K36" s="608"/>
      <c r="L36" s="608"/>
      <c r="M36" s="608"/>
      <c r="N36" s="608"/>
      <c r="O36" s="608"/>
      <c r="P36" s="608"/>
      <c r="Q36" s="608"/>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367"/>
    </row>
    <row r="37" spans="1:75" ht="12" customHeight="1" x14ac:dyDescent="0.2">
      <c r="B37" s="646" t="s">
        <v>1261</v>
      </c>
      <c r="C37" s="614"/>
      <c r="D37" s="614"/>
      <c r="E37" s="614"/>
      <c r="F37" s="614"/>
      <c r="G37" s="614"/>
      <c r="H37" s="614"/>
      <c r="I37" s="614"/>
      <c r="J37" s="614"/>
      <c r="K37" s="614"/>
      <c r="L37" s="614"/>
      <c r="M37" s="614"/>
      <c r="N37" s="614"/>
      <c r="O37" s="614"/>
      <c r="P37" s="614"/>
      <c r="Q37" s="608"/>
      <c r="BD37" s="367"/>
      <c r="BE37" s="367"/>
      <c r="BF37" s="367"/>
      <c r="BK37" s="367"/>
      <c r="BL37" s="367"/>
      <c r="BM37" s="367"/>
      <c r="BN37" s="367"/>
      <c r="BO37" s="367"/>
      <c r="BP37" s="367"/>
      <c r="BQ37" s="367"/>
      <c r="BR37" s="367"/>
      <c r="BS37" s="367"/>
      <c r="BT37" s="367"/>
      <c r="BU37" s="367"/>
      <c r="BV37" s="367"/>
      <c r="BW37" s="367"/>
    </row>
    <row r="38" spans="1:75" ht="12" customHeight="1" x14ac:dyDescent="0.2">
      <c r="B38" s="652" t="s">
        <v>1262</v>
      </c>
      <c r="C38" s="652"/>
      <c r="D38" s="652"/>
      <c r="E38" s="652"/>
      <c r="F38" s="652"/>
      <c r="G38" s="652"/>
      <c r="H38" s="652"/>
      <c r="I38" s="652"/>
      <c r="J38" s="652"/>
      <c r="K38" s="652"/>
      <c r="L38" s="652"/>
      <c r="M38" s="652"/>
      <c r="N38" s="652"/>
      <c r="O38" s="652"/>
      <c r="P38" s="652"/>
      <c r="Q38" s="578"/>
      <c r="BD38" s="367"/>
      <c r="BE38" s="367"/>
      <c r="BF38" s="367"/>
      <c r="BK38" s="367"/>
      <c r="BL38" s="367"/>
      <c r="BM38" s="367"/>
      <c r="BN38" s="367"/>
      <c r="BO38" s="367"/>
      <c r="BP38" s="367"/>
      <c r="BQ38" s="367"/>
      <c r="BR38" s="367"/>
      <c r="BS38" s="367"/>
      <c r="BT38" s="367"/>
      <c r="BU38" s="367"/>
      <c r="BV38" s="367"/>
      <c r="BW38" s="367"/>
    </row>
    <row r="39" spans="1:75" s="326" customFormat="1" ht="12" customHeight="1" x14ac:dyDescent="0.25">
      <c r="A39" s="327"/>
      <c r="B39" s="622" t="str">
        <f>"Notes: "&amp;"EIA completed modeling and analysis for this report on " &amp;Dates!D2&amp;"."</f>
        <v>Notes: EIA completed modeling and analysis for this report on Tuesday July 6, 2023.</v>
      </c>
      <c r="C39" s="621"/>
      <c r="D39" s="621"/>
      <c r="E39" s="621"/>
      <c r="F39" s="621"/>
      <c r="G39" s="621"/>
      <c r="H39" s="621"/>
      <c r="I39" s="621"/>
      <c r="J39" s="621"/>
      <c r="K39" s="621"/>
      <c r="L39" s="621"/>
      <c r="M39" s="621"/>
      <c r="N39" s="621"/>
      <c r="O39" s="621"/>
      <c r="P39" s="621"/>
      <c r="Q39" s="621"/>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row>
    <row r="40" spans="1:75" s="326" customFormat="1" ht="12" customHeight="1" x14ac:dyDescent="0.25">
      <c r="A40" s="327"/>
      <c r="B40" s="622" t="s">
        <v>338</v>
      </c>
      <c r="C40" s="621"/>
      <c r="D40" s="621"/>
      <c r="E40" s="621"/>
      <c r="F40" s="621"/>
      <c r="G40" s="621"/>
      <c r="H40" s="621"/>
      <c r="I40" s="621"/>
      <c r="J40" s="621"/>
      <c r="K40" s="621"/>
      <c r="L40" s="621"/>
      <c r="M40" s="621"/>
      <c r="N40" s="621"/>
      <c r="O40" s="621"/>
      <c r="P40" s="621"/>
      <c r="Q40" s="621"/>
      <c r="AY40" s="399"/>
      <c r="AZ40" s="399"/>
      <c r="BA40" s="399"/>
      <c r="BB40" s="399"/>
      <c r="BC40" s="399"/>
      <c r="BD40" s="484"/>
      <c r="BE40" s="484"/>
      <c r="BF40" s="484"/>
      <c r="BG40" s="399"/>
      <c r="BH40" s="399"/>
      <c r="BI40" s="399"/>
      <c r="BJ40" s="399"/>
    </row>
    <row r="41" spans="1:75" s="326" customFormat="1" ht="12" customHeight="1" x14ac:dyDescent="0.25">
      <c r="A41" s="327"/>
      <c r="B41" s="642" t="s">
        <v>860</v>
      </c>
      <c r="C41" s="630"/>
      <c r="D41" s="630"/>
      <c r="E41" s="630"/>
      <c r="F41" s="630"/>
      <c r="G41" s="630"/>
      <c r="H41" s="630"/>
      <c r="I41" s="630"/>
      <c r="J41" s="630"/>
      <c r="K41" s="630"/>
      <c r="L41" s="630"/>
      <c r="M41" s="630"/>
      <c r="N41" s="630"/>
      <c r="O41" s="630"/>
      <c r="P41" s="630"/>
      <c r="Q41" s="630"/>
      <c r="AY41" s="399"/>
      <c r="AZ41" s="399"/>
      <c r="BA41" s="399"/>
      <c r="BB41" s="399"/>
      <c r="BC41" s="399"/>
      <c r="BD41" s="484"/>
      <c r="BE41" s="484"/>
      <c r="BF41" s="484"/>
      <c r="BG41" s="399"/>
      <c r="BH41" s="399"/>
      <c r="BI41" s="399"/>
      <c r="BJ41" s="399"/>
    </row>
    <row r="42" spans="1:75" s="326" customFormat="1" ht="12" customHeight="1" x14ac:dyDescent="0.25">
      <c r="A42" s="327"/>
      <c r="B42" s="648" t="s">
        <v>829</v>
      </c>
      <c r="C42" s="608"/>
      <c r="D42" s="608"/>
      <c r="E42" s="608"/>
      <c r="F42" s="608"/>
      <c r="G42" s="608"/>
      <c r="H42" s="608"/>
      <c r="I42" s="608"/>
      <c r="J42" s="608"/>
      <c r="K42" s="608"/>
      <c r="L42" s="608"/>
      <c r="M42" s="608"/>
      <c r="N42" s="608"/>
      <c r="O42" s="608"/>
      <c r="P42" s="608"/>
      <c r="Q42" s="608"/>
      <c r="AY42" s="399"/>
      <c r="AZ42" s="399"/>
      <c r="BA42" s="399"/>
      <c r="BB42" s="399"/>
      <c r="BC42" s="399"/>
      <c r="BD42" s="484"/>
      <c r="BE42" s="484"/>
      <c r="BF42" s="484"/>
      <c r="BG42" s="399"/>
      <c r="BH42" s="399"/>
      <c r="BI42" s="399"/>
      <c r="BJ42" s="399"/>
    </row>
    <row r="43" spans="1:75" s="326" customFormat="1" ht="12" customHeight="1" x14ac:dyDescent="0.25">
      <c r="A43" s="327"/>
      <c r="B43" s="617" t="s">
        <v>813</v>
      </c>
      <c r="C43" s="618"/>
      <c r="D43" s="618"/>
      <c r="E43" s="618"/>
      <c r="F43" s="618"/>
      <c r="G43" s="618"/>
      <c r="H43" s="618"/>
      <c r="I43" s="618"/>
      <c r="J43" s="618"/>
      <c r="K43" s="618"/>
      <c r="L43" s="618"/>
      <c r="M43" s="618"/>
      <c r="N43" s="618"/>
      <c r="O43" s="618"/>
      <c r="P43" s="618"/>
      <c r="Q43" s="608"/>
      <c r="AY43" s="399"/>
      <c r="AZ43" s="399"/>
      <c r="BA43" s="399"/>
      <c r="BB43" s="399"/>
      <c r="BC43" s="399"/>
      <c r="BD43" s="484"/>
      <c r="BE43" s="484"/>
      <c r="BF43" s="484"/>
      <c r="BG43" s="399"/>
      <c r="BH43" s="399"/>
      <c r="BI43" s="399"/>
      <c r="BJ43" s="399"/>
    </row>
    <row r="44" spans="1:75" s="326" customFormat="1" ht="12" customHeight="1" x14ac:dyDescent="0.25">
      <c r="A44" s="322"/>
      <c r="B44" s="638" t="s">
        <v>1282</v>
      </c>
      <c r="C44" s="608"/>
      <c r="D44" s="608"/>
      <c r="E44" s="608"/>
      <c r="F44" s="608"/>
      <c r="G44" s="608"/>
      <c r="H44" s="608"/>
      <c r="I44" s="608"/>
      <c r="J44" s="608"/>
      <c r="K44" s="608"/>
      <c r="L44" s="608"/>
      <c r="M44" s="608"/>
      <c r="N44" s="608"/>
      <c r="O44" s="608"/>
      <c r="P44" s="608"/>
      <c r="Q44" s="608"/>
      <c r="AY44" s="399"/>
      <c r="AZ44" s="399"/>
      <c r="BA44" s="399"/>
      <c r="BB44" s="399"/>
      <c r="BC44" s="399"/>
      <c r="BD44" s="484"/>
      <c r="BE44" s="484"/>
      <c r="BF44" s="484"/>
      <c r="BG44" s="399"/>
      <c r="BH44" s="399"/>
      <c r="BI44" s="399"/>
      <c r="BJ44" s="399"/>
    </row>
    <row r="45" spans="1:75" x14ac:dyDescent="0.25">
      <c r="BK45" s="299"/>
      <c r="BL45" s="299"/>
      <c r="BM45" s="299"/>
      <c r="BN45" s="299"/>
      <c r="BO45" s="299"/>
      <c r="BP45" s="299"/>
      <c r="BQ45" s="299"/>
      <c r="BR45" s="299"/>
      <c r="BS45" s="299"/>
      <c r="BT45" s="299"/>
      <c r="BU45" s="299"/>
      <c r="BV45" s="299"/>
    </row>
    <row r="46" spans="1:75" x14ac:dyDescent="0.25">
      <c r="BK46" s="299"/>
      <c r="BL46" s="299"/>
      <c r="BM46" s="299"/>
      <c r="BN46" s="299"/>
      <c r="BO46" s="299"/>
      <c r="BP46" s="299"/>
      <c r="BQ46" s="299"/>
      <c r="BR46" s="299"/>
      <c r="BS46" s="299"/>
      <c r="BT46" s="299"/>
      <c r="BU46" s="299"/>
      <c r="BV46" s="299"/>
    </row>
    <row r="47" spans="1:75" x14ac:dyDescent="0.25">
      <c r="BK47" s="299"/>
      <c r="BL47" s="299"/>
      <c r="BM47" s="299"/>
      <c r="BN47" s="299"/>
      <c r="BO47" s="299"/>
      <c r="BP47" s="299"/>
      <c r="BQ47" s="299"/>
      <c r="BR47" s="299"/>
      <c r="BS47" s="299"/>
      <c r="BT47" s="299"/>
      <c r="BU47" s="299"/>
      <c r="BV47" s="2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Z5" activePane="bottomRight" state="frozen"/>
      <selection activeCell="BF63" sqref="BF63"/>
      <selection pane="topRight" activeCell="BF63" sqref="BF63"/>
      <selection pane="bottomLeft" activeCell="BF63" sqref="BF63"/>
      <selection pane="bottomRight" activeCell="B1" sqref="B1:BV1"/>
    </sheetView>
  </sheetViews>
  <sheetFormatPr defaultColWidth="8.54296875" defaultRowHeight="10.5" x14ac:dyDescent="0.25"/>
  <cols>
    <col min="1" max="1" width="11.54296875" style="127" customWidth="1"/>
    <col min="2" max="2" width="35.8164062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2.75" customHeight="1" x14ac:dyDescent="0.3">
      <c r="A1" s="633" t="s">
        <v>774</v>
      </c>
      <c r="B1" s="656" t="s">
        <v>1267</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c r="AW1" s="656"/>
      <c r="AX1" s="656"/>
      <c r="AY1" s="656"/>
      <c r="AZ1" s="656"/>
      <c r="BA1" s="656"/>
      <c r="BB1" s="656"/>
      <c r="BC1" s="656"/>
      <c r="BD1" s="656"/>
      <c r="BE1" s="656"/>
      <c r="BF1" s="656"/>
      <c r="BG1" s="656"/>
      <c r="BH1" s="656"/>
      <c r="BI1" s="656"/>
      <c r="BJ1" s="656"/>
      <c r="BK1" s="656"/>
      <c r="BL1" s="656"/>
      <c r="BM1" s="656"/>
      <c r="BN1" s="656"/>
      <c r="BO1" s="656"/>
      <c r="BP1" s="656"/>
      <c r="BQ1" s="656"/>
      <c r="BR1" s="656"/>
      <c r="BS1" s="656"/>
      <c r="BT1" s="656"/>
      <c r="BU1" s="656"/>
      <c r="BV1" s="656"/>
    </row>
    <row r="2" spans="1:74" ht="12.75" customHeight="1" x14ac:dyDescent="0.25">
      <c r="A2" s="634"/>
      <c r="B2" s="402" t="str">
        <f>"U.S. Energy Information Administration  |  Short-Term Energy Outlook  - "&amp;Dates!D1</f>
        <v>U.S. Energy Information Administration  |  Short-Term Energy Outlook  - July 2023</v>
      </c>
      <c r="C2" s="403"/>
      <c r="D2" s="403"/>
      <c r="E2" s="403"/>
      <c r="F2" s="403"/>
      <c r="G2" s="403"/>
      <c r="H2" s="456"/>
      <c r="I2" s="456"/>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8"/>
      <c r="AN2" s="458"/>
      <c r="AO2" s="458"/>
      <c r="AP2" s="458"/>
      <c r="AQ2" s="458"/>
      <c r="AR2" s="458"/>
      <c r="AS2" s="458"/>
      <c r="AT2" s="458"/>
      <c r="AU2" s="458"/>
      <c r="AV2" s="458"/>
      <c r="AW2" s="458"/>
      <c r="AX2" s="458"/>
      <c r="AY2" s="459"/>
      <c r="AZ2" s="459"/>
      <c r="BA2" s="459"/>
      <c r="BB2" s="459"/>
      <c r="BC2" s="459"/>
      <c r="BD2" s="490"/>
      <c r="BE2" s="490"/>
      <c r="BF2" s="490"/>
      <c r="BG2" s="459"/>
      <c r="BH2" s="459"/>
      <c r="BI2" s="459"/>
      <c r="BJ2" s="459"/>
      <c r="BK2" s="458"/>
      <c r="BL2" s="458"/>
      <c r="BM2" s="458"/>
      <c r="BN2" s="458"/>
      <c r="BO2" s="458"/>
      <c r="BP2" s="458"/>
      <c r="BQ2" s="458"/>
      <c r="BR2" s="458"/>
      <c r="BS2" s="458"/>
      <c r="BT2" s="458"/>
      <c r="BU2" s="458"/>
      <c r="BV2" s="460"/>
    </row>
    <row r="3" spans="1:74" ht="13" x14ac:dyDescent="0.3">
      <c r="A3" s="596" t="s">
        <v>1325</v>
      </c>
      <c r="B3" s="358"/>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x14ac:dyDescent="0.25">
      <c r="A4" s="597" t="str">
        <f>Dates!$D$2</f>
        <v>Tuesday July 6, 2023</v>
      </c>
      <c r="B4" s="359"/>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Y5" s="120"/>
      <c r="BG5" s="479"/>
      <c r="BH5" s="479"/>
      <c r="BI5" s="479"/>
    </row>
    <row r="6" spans="1:74" ht="11.15" customHeight="1" x14ac:dyDescent="0.25">
      <c r="A6" s="127" t="s">
        <v>575</v>
      </c>
      <c r="B6" s="134" t="s">
        <v>228</v>
      </c>
      <c r="C6" s="202">
        <v>25.035948999999999</v>
      </c>
      <c r="D6" s="202">
        <v>24.829450000000001</v>
      </c>
      <c r="E6" s="202">
        <v>24.45945</v>
      </c>
      <c r="F6" s="202">
        <v>24.721529</v>
      </c>
      <c r="G6" s="202">
        <v>24.794560000000001</v>
      </c>
      <c r="H6" s="202">
        <v>25.253430000000002</v>
      </c>
      <c r="I6" s="202">
        <v>25.391781999999999</v>
      </c>
      <c r="J6" s="202">
        <v>25.912803</v>
      </c>
      <c r="K6" s="202">
        <v>24.754489</v>
      </c>
      <c r="L6" s="202">
        <v>25.173524</v>
      </c>
      <c r="M6" s="202">
        <v>25.133861</v>
      </c>
      <c r="N6" s="202">
        <v>24.867384999999999</v>
      </c>
      <c r="O6" s="202">
        <v>24.207851000000002</v>
      </c>
      <c r="P6" s="202">
        <v>24.580475</v>
      </c>
      <c r="Q6" s="202">
        <v>22.581923</v>
      </c>
      <c r="R6" s="202">
        <v>17.729393999999999</v>
      </c>
      <c r="S6" s="202">
        <v>19.414929000000001</v>
      </c>
      <c r="T6" s="202">
        <v>21.292055999999999</v>
      </c>
      <c r="U6" s="202">
        <v>22.093008999999999</v>
      </c>
      <c r="V6" s="202">
        <v>22.262148</v>
      </c>
      <c r="W6" s="202">
        <v>22.174402000000001</v>
      </c>
      <c r="X6" s="202">
        <v>22.356162999999999</v>
      </c>
      <c r="Y6" s="202">
        <v>22.599322000000001</v>
      </c>
      <c r="Z6" s="202">
        <v>22.572673000000002</v>
      </c>
      <c r="AA6" s="202">
        <v>22.540559999999999</v>
      </c>
      <c r="AB6" s="202">
        <v>21.454834999999999</v>
      </c>
      <c r="AC6" s="202">
        <v>23.123688000000001</v>
      </c>
      <c r="AD6" s="202">
        <v>23.421495</v>
      </c>
      <c r="AE6" s="202">
        <v>23.823298999999999</v>
      </c>
      <c r="AF6" s="202">
        <v>24.618392</v>
      </c>
      <c r="AG6" s="202">
        <v>24.294685000000001</v>
      </c>
      <c r="AH6" s="202">
        <v>24.617536000000001</v>
      </c>
      <c r="AI6" s="202">
        <v>24.097598999999999</v>
      </c>
      <c r="AJ6" s="202">
        <v>24.220825999999999</v>
      </c>
      <c r="AK6" s="202">
        <v>24.726012000000001</v>
      </c>
      <c r="AL6" s="202">
        <v>24.845146</v>
      </c>
      <c r="AM6" s="202">
        <v>23.625425</v>
      </c>
      <c r="AN6" s="202">
        <v>24.547508000000001</v>
      </c>
      <c r="AO6" s="202">
        <v>24.533114000000001</v>
      </c>
      <c r="AP6" s="202">
        <v>24.053746</v>
      </c>
      <c r="AQ6" s="202">
        <v>24.196339999999999</v>
      </c>
      <c r="AR6" s="202">
        <v>25.170829999999999</v>
      </c>
      <c r="AS6" s="202">
        <v>24.875861</v>
      </c>
      <c r="AT6" s="202">
        <v>24.895002999999999</v>
      </c>
      <c r="AU6" s="202">
        <v>24.687628</v>
      </c>
      <c r="AV6" s="202">
        <v>24.552147999999999</v>
      </c>
      <c r="AW6" s="202">
        <v>24.857665000000001</v>
      </c>
      <c r="AX6" s="202">
        <v>23.882594000000001</v>
      </c>
      <c r="AY6" s="202">
        <v>23.629985999999999</v>
      </c>
      <c r="AZ6" s="202">
        <v>24.155529999999999</v>
      </c>
      <c r="BA6" s="202">
        <v>24.492612000000001</v>
      </c>
      <c r="BB6" s="202">
        <v>24.547315816000001</v>
      </c>
      <c r="BC6" s="202">
        <v>24.499037978</v>
      </c>
      <c r="BD6" s="202">
        <v>24.913816073</v>
      </c>
      <c r="BE6" s="297">
        <v>24.919196486000001</v>
      </c>
      <c r="BF6" s="297">
        <v>25.217037987000001</v>
      </c>
      <c r="BG6" s="297">
        <v>24.713075189000001</v>
      </c>
      <c r="BH6" s="297">
        <v>24.817157468000001</v>
      </c>
      <c r="BI6" s="297">
        <v>24.838385720000002</v>
      </c>
      <c r="BJ6" s="297">
        <v>24.918774253999999</v>
      </c>
      <c r="BK6" s="297">
        <v>24.533889934000001</v>
      </c>
      <c r="BL6" s="297">
        <v>24.829339744999999</v>
      </c>
      <c r="BM6" s="297">
        <v>24.752575038</v>
      </c>
      <c r="BN6" s="297">
        <v>24.632038637000001</v>
      </c>
      <c r="BO6" s="297">
        <v>24.808309091999998</v>
      </c>
      <c r="BP6" s="297">
        <v>25.209395623999999</v>
      </c>
      <c r="BQ6" s="297">
        <v>25.324978326</v>
      </c>
      <c r="BR6" s="297">
        <v>25.693111476999999</v>
      </c>
      <c r="BS6" s="297">
        <v>24.964037459</v>
      </c>
      <c r="BT6" s="297">
        <v>25.045720349</v>
      </c>
      <c r="BU6" s="297">
        <v>24.974985621999998</v>
      </c>
      <c r="BV6" s="297">
        <v>25.183135199999999</v>
      </c>
    </row>
    <row r="7" spans="1:74" ht="11.15" customHeight="1" x14ac:dyDescent="0.25">
      <c r="A7" s="127" t="s">
        <v>272</v>
      </c>
      <c r="B7" s="135" t="s">
        <v>329</v>
      </c>
      <c r="C7" s="202">
        <v>2.5003609999999998</v>
      </c>
      <c r="D7" s="202">
        <v>2.5489069999999998</v>
      </c>
      <c r="E7" s="202">
        <v>2.3824999999999998</v>
      </c>
      <c r="F7" s="202">
        <v>2.203344</v>
      </c>
      <c r="G7" s="202">
        <v>2.4128509999999999</v>
      </c>
      <c r="H7" s="202">
        <v>2.4855459999999998</v>
      </c>
      <c r="I7" s="202">
        <v>2.5546199999999999</v>
      </c>
      <c r="J7" s="202">
        <v>2.7128060000000001</v>
      </c>
      <c r="K7" s="202">
        <v>2.58602</v>
      </c>
      <c r="L7" s="202">
        <v>2.539558</v>
      </c>
      <c r="M7" s="202">
        <v>2.502685</v>
      </c>
      <c r="N7" s="202">
        <v>2.4774310000000002</v>
      </c>
      <c r="O7" s="202">
        <v>2.4048949999999998</v>
      </c>
      <c r="P7" s="202">
        <v>2.551167</v>
      </c>
      <c r="Q7" s="202">
        <v>2.2482920000000002</v>
      </c>
      <c r="R7" s="202">
        <v>1.789172</v>
      </c>
      <c r="S7" s="202">
        <v>1.9721439999999999</v>
      </c>
      <c r="T7" s="202">
        <v>2.1989580000000002</v>
      </c>
      <c r="U7" s="202">
        <v>2.1824210000000002</v>
      </c>
      <c r="V7" s="202">
        <v>2.1984970000000001</v>
      </c>
      <c r="W7" s="202">
        <v>2.2225969999999999</v>
      </c>
      <c r="X7" s="202">
        <v>2.1477409999999999</v>
      </c>
      <c r="Y7" s="202">
        <v>2.3148390000000001</v>
      </c>
      <c r="Z7" s="202">
        <v>2.0870440000000001</v>
      </c>
      <c r="AA7" s="202">
        <v>2.1663860000000001</v>
      </c>
      <c r="AB7" s="202">
        <v>2.1498240000000002</v>
      </c>
      <c r="AC7" s="202">
        <v>2.238842</v>
      </c>
      <c r="AD7" s="202">
        <v>2.0443090000000002</v>
      </c>
      <c r="AE7" s="202">
        <v>2.095596</v>
      </c>
      <c r="AF7" s="202">
        <v>2.3498770000000002</v>
      </c>
      <c r="AG7" s="202">
        <v>2.4628380000000001</v>
      </c>
      <c r="AH7" s="202">
        <v>2.4385330000000001</v>
      </c>
      <c r="AI7" s="202">
        <v>2.3726850000000002</v>
      </c>
      <c r="AJ7" s="202">
        <v>2.267709</v>
      </c>
      <c r="AK7" s="202">
        <v>2.3914089999999999</v>
      </c>
      <c r="AL7" s="202">
        <v>2.3306740000000001</v>
      </c>
      <c r="AM7" s="202">
        <v>2.2549830000000002</v>
      </c>
      <c r="AN7" s="202">
        <v>2.3718140000000001</v>
      </c>
      <c r="AO7" s="202">
        <v>2.104765</v>
      </c>
      <c r="AP7" s="202">
        <v>2.1374659999999999</v>
      </c>
      <c r="AQ7" s="202">
        <v>2.1213570000000002</v>
      </c>
      <c r="AR7" s="202">
        <v>2.3595999999999999</v>
      </c>
      <c r="AS7" s="202">
        <v>2.4944820000000001</v>
      </c>
      <c r="AT7" s="202">
        <v>2.3544719999999999</v>
      </c>
      <c r="AU7" s="202">
        <v>2.2886229999999999</v>
      </c>
      <c r="AV7" s="202">
        <v>2.1868310000000002</v>
      </c>
      <c r="AW7" s="202">
        <v>2.3072400000000002</v>
      </c>
      <c r="AX7" s="202">
        <v>2.4180109999999999</v>
      </c>
      <c r="AY7" s="202">
        <v>2.221381</v>
      </c>
      <c r="AZ7" s="202">
        <v>2.2768329999999999</v>
      </c>
      <c r="BA7" s="202">
        <v>2.1540949999999999</v>
      </c>
      <c r="BB7" s="202">
        <v>2.197721751</v>
      </c>
      <c r="BC7" s="202">
        <v>2.2547143850000002</v>
      </c>
      <c r="BD7" s="202">
        <v>2.311965877</v>
      </c>
      <c r="BE7" s="297">
        <v>2.3317848510000001</v>
      </c>
      <c r="BF7" s="297">
        <v>2.3863719269999999</v>
      </c>
      <c r="BG7" s="297">
        <v>2.3401921940000001</v>
      </c>
      <c r="BH7" s="297">
        <v>2.3152659290000002</v>
      </c>
      <c r="BI7" s="297">
        <v>2.3361271270000001</v>
      </c>
      <c r="BJ7" s="297">
        <v>2.3412367230000002</v>
      </c>
      <c r="BK7" s="297">
        <v>2.3122071470000001</v>
      </c>
      <c r="BL7" s="297">
        <v>2.3567205910000002</v>
      </c>
      <c r="BM7" s="297">
        <v>2.253650473</v>
      </c>
      <c r="BN7" s="297">
        <v>2.1980629170000001</v>
      </c>
      <c r="BO7" s="297">
        <v>2.2553249499999999</v>
      </c>
      <c r="BP7" s="297">
        <v>2.3128470640000001</v>
      </c>
      <c r="BQ7" s="297">
        <v>2.332759721</v>
      </c>
      <c r="BR7" s="297">
        <v>2.3876048249999999</v>
      </c>
      <c r="BS7" s="297">
        <v>2.3412068050000001</v>
      </c>
      <c r="BT7" s="297">
        <v>2.316162716</v>
      </c>
      <c r="BU7" s="297">
        <v>2.337122522</v>
      </c>
      <c r="BV7" s="297">
        <v>2.3422562720000002</v>
      </c>
    </row>
    <row r="8" spans="1:74" ht="11.15" customHeight="1" x14ac:dyDescent="0.25">
      <c r="A8" s="127" t="s">
        <v>576</v>
      </c>
      <c r="B8" s="135" t="s">
        <v>330</v>
      </c>
      <c r="C8" s="202">
        <v>1.910766</v>
      </c>
      <c r="D8" s="202">
        <v>1.9868349999999999</v>
      </c>
      <c r="E8" s="202">
        <v>1.8908640000000001</v>
      </c>
      <c r="F8" s="202">
        <v>2.175745</v>
      </c>
      <c r="G8" s="202">
        <v>1.984782</v>
      </c>
      <c r="H8" s="202">
        <v>2.104066</v>
      </c>
      <c r="I8" s="202">
        <v>2.092749</v>
      </c>
      <c r="J8" s="202">
        <v>2.0322450000000001</v>
      </c>
      <c r="K8" s="202">
        <v>1.910147</v>
      </c>
      <c r="L8" s="202">
        <v>1.9101410000000001</v>
      </c>
      <c r="M8" s="202">
        <v>1.8851850000000001</v>
      </c>
      <c r="N8" s="202">
        <v>1.937246</v>
      </c>
      <c r="O8" s="202">
        <v>1.8605689999999999</v>
      </c>
      <c r="P8" s="202">
        <v>1.888061</v>
      </c>
      <c r="Q8" s="202">
        <v>1.8617919999999999</v>
      </c>
      <c r="R8" s="202">
        <v>1.3827179999999999</v>
      </c>
      <c r="S8" s="202">
        <v>1.3556010000000001</v>
      </c>
      <c r="T8" s="202">
        <v>1.506041</v>
      </c>
      <c r="U8" s="202">
        <v>1.520518</v>
      </c>
      <c r="V8" s="202">
        <v>1.4967760000000001</v>
      </c>
      <c r="W8" s="202">
        <v>1.527976</v>
      </c>
      <c r="X8" s="202">
        <v>1.5857730000000001</v>
      </c>
      <c r="Y8" s="202">
        <v>1.5329660000000001</v>
      </c>
      <c r="Z8" s="202">
        <v>1.674939</v>
      </c>
      <c r="AA8" s="202">
        <v>1.5507390000000001</v>
      </c>
      <c r="AB8" s="202">
        <v>1.596816</v>
      </c>
      <c r="AC8" s="202">
        <v>1.7436430000000001</v>
      </c>
      <c r="AD8" s="202">
        <v>1.6244000000000001</v>
      </c>
      <c r="AE8" s="202">
        <v>1.6688730000000001</v>
      </c>
      <c r="AF8" s="202">
        <v>1.6735549999999999</v>
      </c>
      <c r="AG8" s="202">
        <v>1.6509290000000001</v>
      </c>
      <c r="AH8" s="202">
        <v>1.597343</v>
      </c>
      <c r="AI8" s="202">
        <v>1.577258</v>
      </c>
      <c r="AJ8" s="202">
        <v>1.5668800000000001</v>
      </c>
      <c r="AK8" s="202">
        <v>1.7528680000000001</v>
      </c>
      <c r="AL8" s="202">
        <v>1.848695</v>
      </c>
      <c r="AM8" s="202">
        <v>1.631114</v>
      </c>
      <c r="AN8" s="202">
        <v>1.731738</v>
      </c>
      <c r="AO8" s="202">
        <v>1.9081570000000001</v>
      </c>
      <c r="AP8" s="202">
        <v>1.9505870000000001</v>
      </c>
      <c r="AQ8" s="202">
        <v>1.989846</v>
      </c>
      <c r="AR8" s="202">
        <v>2.030951</v>
      </c>
      <c r="AS8" s="202">
        <v>2.0280269999999998</v>
      </c>
      <c r="AT8" s="202">
        <v>1.9311780000000001</v>
      </c>
      <c r="AU8" s="202">
        <v>1.9207350000000001</v>
      </c>
      <c r="AV8" s="202">
        <v>1.9422889999999999</v>
      </c>
      <c r="AW8" s="202">
        <v>1.949038</v>
      </c>
      <c r="AX8" s="202">
        <v>1.9650840000000001</v>
      </c>
      <c r="AY8" s="202">
        <v>1.861316</v>
      </c>
      <c r="AZ8" s="202">
        <v>1.8729629999999999</v>
      </c>
      <c r="BA8" s="202">
        <v>1.8811720000000001</v>
      </c>
      <c r="BB8" s="202">
        <v>1.8952320650000001</v>
      </c>
      <c r="BC8" s="202">
        <v>1.906966038</v>
      </c>
      <c r="BD8" s="202">
        <v>1.9375415490000001</v>
      </c>
      <c r="BE8" s="297">
        <v>1.9330776350000001</v>
      </c>
      <c r="BF8" s="297">
        <v>1.91646206</v>
      </c>
      <c r="BG8" s="297">
        <v>1.883248995</v>
      </c>
      <c r="BH8" s="297">
        <v>1.9037175390000001</v>
      </c>
      <c r="BI8" s="297">
        <v>1.884584593</v>
      </c>
      <c r="BJ8" s="297">
        <v>1.9966035310000001</v>
      </c>
      <c r="BK8" s="297">
        <v>1.831235787</v>
      </c>
      <c r="BL8" s="297">
        <v>1.891382154</v>
      </c>
      <c r="BM8" s="297">
        <v>1.8808475650000001</v>
      </c>
      <c r="BN8" s="297">
        <v>1.8765687200000001</v>
      </c>
      <c r="BO8" s="297">
        <v>1.888187142</v>
      </c>
      <c r="BP8" s="297">
        <v>1.9184615599999999</v>
      </c>
      <c r="BQ8" s="297">
        <v>1.914041605</v>
      </c>
      <c r="BR8" s="297">
        <v>1.897589652</v>
      </c>
      <c r="BS8" s="297">
        <v>1.8647036539999999</v>
      </c>
      <c r="BT8" s="297">
        <v>1.884970633</v>
      </c>
      <c r="BU8" s="297">
        <v>1.8660261</v>
      </c>
      <c r="BV8" s="297">
        <v>1.976941928</v>
      </c>
    </row>
    <row r="9" spans="1:74" ht="11.15" customHeight="1" x14ac:dyDescent="0.25">
      <c r="A9" s="127" t="s">
        <v>270</v>
      </c>
      <c r="B9" s="135" t="s">
        <v>331</v>
      </c>
      <c r="C9" s="202">
        <v>20.614982999999999</v>
      </c>
      <c r="D9" s="202">
        <v>20.283868999999999</v>
      </c>
      <c r="E9" s="202">
        <v>20.176247</v>
      </c>
      <c r="F9" s="202">
        <v>20.332601</v>
      </c>
      <c r="G9" s="202">
        <v>20.387087999999999</v>
      </c>
      <c r="H9" s="202">
        <v>20.653979</v>
      </c>
      <c r="I9" s="202">
        <v>20.734573999999999</v>
      </c>
      <c r="J9" s="202">
        <v>21.157913000000001</v>
      </c>
      <c r="K9" s="202">
        <v>20.248483</v>
      </c>
      <c r="L9" s="202">
        <v>20.713985999999998</v>
      </c>
      <c r="M9" s="202">
        <v>20.736152000000001</v>
      </c>
      <c r="N9" s="202">
        <v>20.442869000000002</v>
      </c>
      <c r="O9" s="202">
        <v>19.933385999999999</v>
      </c>
      <c r="P9" s="202">
        <v>20.132245999999999</v>
      </c>
      <c r="Q9" s="202">
        <v>18.462838000000001</v>
      </c>
      <c r="R9" s="202">
        <v>14.548503</v>
      </c>
      <c r="S9" s="202">
        <v>16.078182999999999</v>
      </c>
      <c r="T9" s="202">
        <v>17.578056</v>
      </c>
      <c r="U9" s="202">
        <v>18.381069</v>
      </c>
      <c r="V9" s="202">
        <v>18.557874000000002</v>
      </c>
      <c r="W9" s="202">
        <v>18.414828</v>
      </c>
      <c r="X9" s="202">
        <v>18.613648000000001</v>
      </c>
      <c r="Y9" s="202">
        <v>18.742515999999998</v>
      </c>
      <c r="Z9" s="202">
        <v>18.801689</v>
      </c>
      <c r="AA9" s="202">
        <v>18.814347999999999</v>
      </c>
      <c r="AB9" s="202">
        <v>17.699107999999999</v>
      </c>
      <c r="AC9" s="202">
        <v>19.132116</v>
      </c>
      <c r="AD9" s="202">
        <v>19.743698999999999</v>
      </c>
      <c r="AE9" s="202">
        <v>20.049742999999999</v>
      </c>
      <c r="AF9" s="202">
        <v>20.585872999999999</v>
      </c>
      <c r="AG9" s="202">
        <v>20.171831000000001</v>
      </c>
      <c r="AH9" s="202">
        <v>20.572572999999998</v>
      </c>
      <c r="AI9" s="202">
        <v>20.138569</v>
      </c>
      <c r="AJ9" s="202">
        <v>20.37715</v>
      </c>
      <c r="AK9" s="202">
        <v>20.572648000000001</v>
      </c>
      <c r="AL9" s="202">
        <v>20.656690000000001</v>
      </c>
      <c r="AM9" s="202">
        <v>19.731010000000001</v>
      </c>
      <c r="AN9" s="202">
        <v>20.435638000000001</v>
      </c>
      <c r="AO9" s="202">
        <v>20.511873999999999</v>
      </c>
      <c r="AP9" s="202">
        <v>19.957374999999999</v>
      </c>
      <c r="AQ9" s="202">
        <v>20.076819</v>
      </c>
      <c r="AR9" s="202">
        <v>20.771961000000001</v>
      </c>
      <c r="AS9" s="202">
        <v>20.345033999999998</v>
      </c>
      <c r="AT9" s="202">
        <v>20.601035</v>
      </c>
      <c r="AU9" s="202">
        <v>20.469951999999999</v>
      </c>
      <c r="AV9" s="202">
        <v>20.414709999999999</v>
      </c>
      <c r="AW9" s="202">
        <v>20.593069</v>
      </c>
      <c r="AX9" s="202">
        <v>19.491181000000001</v>
      </c>
      <c r="AY9" s="202">
        <v>19.538975000000001</v>
      </c>
      <c r="AZ9" s="202">
        <v>19.997420000000002</v>
      </c>
      <c r="BA9" s="202">
        <v>20.449031000000002</v>
      </c>
      <c r="BB9" s="202">
        <v>20.446048000000001</v>
      </c>
      <c r="BC9" s="202">
        <v>20.329043554999998</v>
      </c>
      <c r="BD9" s="202">
        <v>20.655994647</v>
      </c>
      <c r="BE9" s="297">
        <v>20.64602</v>
      </c>
      <c r="BF9" s="297">
        <v>20.905889999999999</v>
      </c>
      <c r="BG9" s="297">
        <v>20.48132</v>
      </c>
      <c r="BH9" s="297">
        <v>20.589860000000002</v>
      </c>
      <c r="BI9" s="297">
        <v>20.609359999999999</v>
      </c>
      <c r="BJ9" s="297">
        <v>20.572620000000001</v>
      </c>
      <c r="BK9" s="297">
        <v>20.382020000000001</v>
      </c>
      <c r="BL9" s="297">
        <v>20.57281</v>
      </c>
      <c r="BM9" s="297">
        <v>20.609649999999998</v>
      </c>
      <c r="BN9" s="297">
        <v>20.54898</v>
      </c>
      <c r="BO9" s="297">
        <v>20.656369999999999</v>
      </c>
      <c r="BP9" s="297">
        <v>20.969660000000001</v>
      </c>
      <c r="BQ9" s="297">
        <v>21.069749999999999</v>
      </c>
      <c r="BR9" s="297">
        <v>21.39949</v>
      </c>
      <c r="BS9" s="297">
        <v>20.749700000000001</v>
      </c>
      <c r="BT9" s="297">
        <v>20.83616</v>
      </c>
      <c r="BU9" s="297">
        <v>20.76341</v>
      </c>
      <c r="BV9" s="297">
        <v>20.855509999999999</v>
      </c>
    </row>
    <row r="10" spans="1:74" ht="11.15" customHeight="1" x14ac:dyDescent="0.2">
      <c r="AY10" s="120"/>
      <c r="AZ10" s="120"/>
      <c r="BA10" s="120"/>
      <c r="BB10" s="120"/>
      <c r="BC10" s="120"/>
      <c r="BD10" s="120"/>
      <c r="BE10" s="367"/>
      <c r="BF10" s="367"/>
      <c r="BJ10" s="120"/>
    </row>
    <row r="11" spans="1:74" ht="11.15" customHeight="1" x14ac:dyDescent="0.25">
      <c r="A11" s="127" t="s">
        <v>577</v>
      </c>
      <c r="B11" s="134" t="s">
        <v>364</v>
      </c>
      <c r="C11" s="202">
        <v>6.5437048451999997</v>
      </c>
      <c r="D11" s="202">
        <v>6.8514533743000001</v>
      </c>
      <c r="E11" s="202">
        <v>6.8795539766999996</v>
      </c>
      <c r="F11" s="202">
        <v>6.9611320278999997</v>
      </c>
      <c r="G11" s="202">
        <v>6.8203965075999999</v>
      </c>
      <c r="H11" s="202">
        <v>6.9922862347999999</v>
      </c>
      <c r="I11" s="202">
        <v>7.0250218314000001</v>
      </c>
      <c r="J11" s="202">
        <v>7.0404449974999999</v>
      </c>
      <c r="K11" s="202">
        <v>7.0466541845000004</v>
      </c>
      <c r="L11" s="202">
        <v>7.0182366057000003</v>
      </c>
      <c r="M11" s="202">
        <v>6.9536765627000001</v>
      </c>
      <c r="N11" s="202">
        <v>7.0193080399000003</v>
      </c>
      <c r="O11" s="202">
        <v>5.5456103098999998</v>
      </c>
      <c r="P11" s="202">
        <v>5.8158820638000002</v>
      </c>
      <c r="Q11" s="202">
        <v>5.8802210102999997</v>
      </c>
      <c r="R11" s="202">
        <v>5.7934478080999998</v>
      </c>
      <c r="S11" s="202">
        <v>5.7067981297000001</v>
      </c>
      <c r="T11" s="202">
        <v>5.8594919366999996</v>
      </c>
      <c r="U11" s="202">
        <v>5.8722051149999999</v>
      </c>
      <c r="V11" s="202">
        <v>5.9098795690000001</v>
      </c>
      <c r="W11" s="202">
        <v>5.9657953534999999</v>
      </c>
      <c r="X11" s="202">
        <v>6.0355137357000004</v>
      </c>
      <c r="Y11" s="202">
        <v>5.9027009436000002</v>
      </c>
      <c r="Z11" s="202">
        <v>5.9431039685</v>
      </c>
      <c r="AA11" s="202">
        <v>5.8371325756000001</v>
      </c>
      <c r="AB11" s="202">
        <v>6.1479504611999998</v>
      </c>
      <c r="AC11" s="202">
        <v>6.1866481150999997</v>
      </c>
      <c r="AD11" s="202">
        <v>6.2080118778999998</v>
      </c>
      <c r="AE11" s="202">
        <v>6.1090209457000002</v>
      </c>
      <c r="AF11" s="202">
        <v>6.2798256371000001</v>
      </c>
      <c r="AG11" s="202">
        <v>6.3435380167000002</v>
      </c>
      <c r="AH11" s="202">
        <v>6.3552711586999999</v>
      </c>
      <c r="AI11" s="202">
        <v>6.402828499</v>
      </c>
      <c r="AJ11" s="202">
        <v>6.3303005475000003</v>
      </c>
      <c r="AK11" s="202">
        <v>6.2543238073999996</v>
      </c>
      <c r="AL11" s="202">
        <v>6.3420816164999998</v>
      </c>
      <c r="AM11" s="202">
        <v>6.0810972244999997</v>
      </c>
      <c r="AN11" s="202">
        <v>6.3474886133000004</v>
      </c>
      <c r="AO11" s="202">
        <v>6.3972084953000001</v>
      </c>
      <c r="AP11" s="202">
        <v>6.4564308818000002</v>
      </c>
      <c r="AQ11" s="202">
        <v>6.3407559179000001</v>
      </c>
      <c r="AR11" s="202">
        <v>6.5052235429999996</v>
      </c>
      <c r="AS11" s="202">
        <v>6.5131170301000001</v>
      </c>
      <c r="AT11" s="202">
        <v>6.5710959479</v>
      </c>
      <c r="AU11" s="202">
        <v>6.6314239821000003</v>
      </c>
      <c r="AV11" s="202">
        <v>6.5352504651999999</v>
      </c>
      <c r="AW11" s="202">
        <v>6.4642672644000001</v>
      </c>
      <c r="AX11" s="202">
        <v>6.6115683064999997</v>
      </c>
      <c r="AY11" s="202">
        <v>6.2115304790000003</v>
      </c>
      <c r="AZ11" s="202">
        <v>6.4777440512000002</v>
      </c>
      <c r="BA11" s="202">
        <v>6.4831064675999999</v>
      </c>
      <c r="BB11" s="202">
        <v>6.5472564872000003</v>
      </c>
      <c r="BC11" s="202">
        <v>6.4374034814999996</v>
      </c>
      <c r="BD11" s="202">
        <v>6.6134040512999999</v>
      </c>
      <c r="BE11" s="297">
        <v>6.6113812198000002</v>
      </c>
      <c r="BF11" s="297">
        <v>6.6270231764999998</v>
      </c>
      <c r="BG11" s="297">
        <v>6.6694518465000003</v>
      </c>
      <c r="BH11" s="297">
        <v>6.5841575962999999</v>
      </c>
      <c r="BI11" s="297">
        <v>6.4879322731000002</v>
      </c>
      <c r="BJ11" s="297">
        <v>6.6254188069</v>
      </c>
      <c r="BK11" s="297">
        <v>6.2455578033999997</v>
      </c>
      <c r="BL11" s="297">
        <v>6.5235573606999999</v>
      </c>
      <c r="BM11" s="297">
        <v>6.5365871905999997</v>
      </c>
      <c r="BN11" s="297">
        <v>6.5932492627999997</v>
      </c>
      <c r="BO11" s="297">
        <v>6.4828106501000002</v>
      </c>
      <c r="BP11" s="297">
        <v>6.6598549337000001</v>
      </c>
      <c r="BQ11" s="297">
        <v>6.6576928483</v>
      </c>
      <c r="BR11" s="297">
        <v>6.6736326109000004</v>
      </c>
      <c r="BS11" s="297">
        <v>6.7163454425999998</v>
      </c>
      <c r="BT11" s="297">
        <v>6.6307475628999999</v>
      </c>
      <c r="BU11" s="297">
        <v>6.5337286720999996</v>
      </c>
      <c r="BV11" s="297">
        <v>6.6718190695999997</v>
      </c>
    </row>
    <row r="12" spans="1:74" ht="11.15" customHeight="1" x14ac:dyDescent="0.25">
      <c r="A12" s="127" t="s">
        <v>578</v>
      </c>
      <c r="B12" s="135" t="s">
        <v>333</v>
      </c>
      <c r="C12" s="202">
        <v>2.8896887041000001</v>
      </c>
      <c r="D12" s="202">
        <v>3.0899478388000001</v>
      </c>
      <c r="E12" s="202">
        <v>3.1445584808999998</v>
      </c>
      <c r="F12" s="202">
        <v>3.1179550760999999</v>
      </c>
      <c r="G12" s="202">
        <v>3.0576082272999998</v>
      </c>
      <c r="H12" s="202">
        <v>3.1625050392</v>
      </c>
      <c r="I12" s="202">
        <v>3.1436100982999999</v>
      </c>
      <c r="J12" s="202">
        <v>3.2115518036999999</v>
      </c>
      <c r="K12" s="202">
        <v>3.2642898022</v>
      </c>
      <c r="L12" s="202">
        <v>3.2705214315000002</v>
      </c>
      <c r="M12" s="202">
        <v>3.1610689317</v>
      </c>
      <c r="N12" s="202">
        <v>3.1937648038000002</v>
      </c>
      <c r="O12" s="202">
        <v>2.5654502686999998</v>
      </c>
      <c r="P12" s="202">
        <v>2.7432392639000001</v>
      </c>
      <c r="Q12" s="202">
        <v>2.7917223016000001</v>
      </c>
      <c r="R12" s="202">
        <v>2.7681039402000001</v>
      </c>
      <c r="S12" s="202">
        <v>2.7145283287000002</v>
      </c>
      <c r="T12" s="202">
        <v>2.8076551607</v>
      </c>
      <c r="U12" s="202">
        <v>2.7908803326</v>
      </c>
      <c r="V12" s="202">
        <v>2.8511986174000001</v>
      </c>
      <c r="W12" s="202">
        <v>2.8980191321</v>
      </c>
      <c r="X12" s="202">
        <v>2.9035515395</v>
      </c>
      <c r="Y12" s="202">
        <v>2.8063801920000002</v>
      </c>
      <c r="Z12" s="202">
        <v>2.8354074135</v>
      </c>
      <c r="AA12" s="202">
        <v>2.6553022325</v>
      </c>
      <c r="AB12" s="202">
        <v>2.8393180840999999</v>
      </c>
      <c r="AC12" s="202">
        <v>2.8894991847</v>
      </c>
      <c r="AD12" s="202">
        <v>2.8650536173000001</v>
      </c>
      <c r="AE12" s="202">
        <v>2.8096015811999999</v>
      </c>
      <c r="AF12" s="202">
        <v>2.905990074</v>
      </c>
      <c r="AG12" s="202">
        <v>2.8886277266999998</v>
      </c>
      <c r="AH12" s="202">
        <v>2.9510585906000002</v>
      </c>
      <c r="AI12" s="202">
        <v>2.9995189403000002</v>
      </c>
      <c r="AJ12" s="202">
        <v>3.0052451139</v>
      </c>
      <c r="AK12" s="202">
        <v>2.9046704509999999</v>
      </c>
      <c r="AL12" s="202">
        <v>2.9347143178000001</v>
      </c>
      <c r="AM12" s="202">
        <v>2.7079817290000001</v>
      </c>
      <c r="AN12" s="202">
        <v>2.8994987380000001</v>
      </c>
      <c r="AO12" s="202">
        <v>2.9535046610000002</v>
      </c>
      <c r="AP12" s="202">
        <v>2.9308166029999998</v>
      </c>
      <c r="AQ12" s="202">
        <v>2.8760361470000002</v>
      </c>
      <c r="AR12" s="202">
        <v>2.9763728569999999</v>
      </c>
      <c r="AS12" s="202">
        <v>2.9599384180000001</v>
      </c>
      <c r="AT12" s="202">
        <v>3.0248483519999998</v>
      </c>
      <c r="AU12" s="202">
        <v>3.0751192729999999</v>
      </c>
      <c r="AV12" s="202">
        <v>3.0812936620000002</v>
      </c>
      <c r="AW12" s="202">
        <v>2.9783403740000001</v>
      </c>
      <c r="AX12" s="202">
        <v>3.0087200049999998</v>
      </c>
      <c r="AY12" s="202">
        <v>2.8064246239999999</v>
      </c>
      <c r="AZ12" s="202">
        <v>2.995867021</v>
      </c>
      <c r="BA12" s="202">
        <v>3.0446246760000002</v>
      </c>
      <c r="BB12" s="202">
        <v>3.0149210100000001</v>
      </c>
      <c r="BC12" s="202">
        <v>2.9523889670000001</v>
      </c>
      <c r="BD12" s="202">
        <v>3.04856711</v>
      </c>
      <c r="BE12" s="297">
        <v>3.0252800299999998</v>
      </c>
      <c r="BF12" s="297">
        <v>3.085224433</v>
      </c>
      <c r="BG12" s="297">
        <v>3.130197436</v>
      </c>
      <c r="BH12" s="297">
        <v>3.130060345</v>
      </c>
      <c r="BI12" s="297">
        <v>3.0182782480000001</v>
      </c>
      <c r="BJ12" s="297">
        <v>3.042918357</v>
      </c>
      <c r="BK12" s="297">
        <v>2.8277839779999998</v>
      </c>
      <c r="BL12" s="297">
        <v>3.0186681970000002</v>
      </c>
      <c r="BM12" s="297">
        <v>3.0677969410000001</v>
      </c>
      <c r="BN12" s="297">
        <v>3.037867205</v>
      </c>
      <c r="BO12" s="297">
        <v>2.9748592380000001</v>
      </c>
      <c r="BP12" s="297">
        <v>3.0717693800000001</v>
      </c>
      <c r="BQ12" s="297">
        <v>3.0483050650000001</v>
      </c>
      <c r="BR12" s="297">
        <v>3.1087056990000002</v>
      </c>
      <c r="BS12" s="297">
        <v>3.1540209849999998</v>
      </c>
      <c r="BT12" s="297">
        <v>3.1538828510000001</v>
      </c>
      <c r="BU12" s="297">
        <v>3.0412499940000002</v>
      </c>
      <c r="BV12" s="297">
        <v>3.0660776360000002</v>
      </c>
    </row>
    <row r="13" spans="1:74" ht="11.15" customHeight="1" x14ac:dyDescent="0.2">
      <c r="AY13" s="120"/>
      <c r="AZ13" s="120"/>
      <c r="BA13" s="120"/>
      <c r="BB13" s="120"/>
      <c r="BC13" s="120"/>
      <c r="BD13" s="120"/>
      <c r="BE13" s="367"/>
      <c r="BF13" s="367"/>
      <c r="BJ13" s="120"/>
    </row>
    <row r="14" spans="1:74" ht="11.15" customHeight="1" x14ac:dyDescent="0.25">
      <c r="A14" s="127" t="s">
        <v>579</v>
      </c>
      <c r="B14" s="134" t="s">
        <v>365</v>
      </c>
      <c r="C14" s="202">
        <v>14.724983419000001</v>
      </c>
      <c r="D14" s="202">
        <v>15.113223399000001</v>
      </c>
      <c r="E14" s="202">
        <v>14.674749406</v>
      </c>
      <c r="F14" s="202">
        <v>15.267083700000001</v>
      </c>
      <c r="G14" s="202">
        <v>14.775182038000001</v>
      </c>
      <c r="H14" s="202">
        <v>15.017793383000001</v>
      </c>
      <c r="I14" s="202">
        <v>15.779994374999999</v>
      </c>
      <c r="J14" s="202">
        <v>15.371786090000001</v>
      </c>
      <c r="K14" s="202">
        <v>15.393738898000001</v>
      </c>
      <c r="L14" s="202">
        <v>15.385139504</v>
      </c>
      <c r="M14" s="202">
        <v>14.839054652</v>
      </c>
      <c r="N14" s="202">
        <v>14.511386647</v>
      </c>
      <c r="O14" s="202">
        <v>14.02651919</v>
      </c>
      <c r="P14" s="202">
        <v>14.570231682999999</v>
      </c>
      <c r="Q14" s="202">
        <v>13.389371603000001</v>
      </c>
      <c r="R14" s="202">
        <v>11.024445361</v>
      </c>
      <c r="S14" s="202">
        <v>11.392801721</v>
      </c>
      <c r="T14" s="202">
        <v>12.690689797999999</v>
      </c>
      <c r="U14" s="202">
        <v>13.693579637999999</v>
      </c>
      <c r="V14" s="202">
        <v>13.148008838000001</v>
      </c>
      <c r="W14" s="202">
        <v>13.893634444</v>
      </c>
      <c r="X14" s="202">
        <v>13.668297175999999</v>
      </c>
      <c r="Y14" s="202">
        <v>13.03972033</v>
      </c>
      <c r="Z14" s="202">
        <v>12.921389845</v>
      </c>
      <c r="AA14" s="202">
        <v>11.959652158000001</v>
      </c>
      <c r="AB14" s="202">
        <v>12.759444576</v>
      </c>
      <c r="AC14" s="202">
        <v>13.279500169</v>
      </c>
      <c r="AD14" s="202">
        <v>13.090619663</v>
      </c>
      <c r="AE14" s="202">
        <v>12.951096817</v>
      </c>
      <c r="AF14" s="202">
        <v>14.199574061</v>
      </c>
      <c r="AG14" s="202">
        <v>14.523325088</v>
      </c>
      <c r="AH14" s="202">
        <v>14.417550252</v>
      </c>
      <c r="AI14" s="202">
        <v>14.985770764</v>
      </c>
      <c r="AJ14" s="202">
        <v>14.941534211</v>
      </c>
      <c r="AK14" s="202">
        <v>14.635229314</v>
      </c>
      <c r="AL14" s="202">
        <v>14.530278975</v>
      </c>
      <c r="AM14" s="202">
        <v>13.135022769000001</v>
      </c>
      <c r="AN14" s="202">
        <v>14.469010031</v>
      </c>
      <c r="AO14" s="202">
        <v>14.231932191</v>
      </c>
      <c r="AP14" s="202">
        <v>13.958097098</v>
      </c>
      <c r="AQ14" s="202">
        <v>14.155358893000001</v>
      </c>
      <c r="AR14" s="202">
        <v>14.461760947</v>
      </c>
      <c r="AS14" s="202">
        <v>14.561225238</v>
      </c>
      <c r="AT14" s="202">
        <v>14.835437058</v>
      </c>
      <c r="AU14" s="202">
        <v>15.023943516999999</v>
      </c>
      <c r="AV14" s="202">
        <v>14.049987698000001</v>
      </c>
      <c r="AW14" s="202">
        <v>14.18867195</v>
      </c>
      <c r="AX14" s="202">
        <v>14.105281927</v>
      </c>
      <c r="AY14" s="202">
        <v>13.067899964</v>
      </c>
      <c r="AZ14" s="202">
        <v>14.299739539999999</v>
      </c>
      <c r="BA14" s="202">
        <v>14.078060442</v>
      </c>
      <c r="BB14" s="202">
        <v>14.257435086999999</v>
      </c>
      <c r="BC14" s="202">
        <v>13.950740997</v>
      </c>
      <c r="BD14" s="202">
        <v>14.498363277999999</v>
      </c>
      <c r="BE14" s="297">
        <v>14.607777155999999</v>
      </c>
      <c r="BF14" s="297">
        <v>14.474986014000001</v>
      </c>
      <c r="BG14" s="297">
        <v>14.866546356000001</v>
      </c>
      <c r="BH14" s="297">
        <v>14.739309143</v>
      </c>
      <c r="BI14" s="297">
        <v>14.294697724000001</v>
      </c>
      <c r="BJ14" s="297">
        <v>14.197189678000001</v>
      </c>
      <c r="BK14" s="297">
        <v>13.490445368</v>
      </c>
      <c r="BL14" s="297">
        <v>14.412817502999999</v>
      </c>
      <c r="BM14" s="297">
        <v>14.124539486</v>
      </c>
      <c r="BN14" s="297">
        <v>14.196716031999999</v>
      </c>
      <c r="BO14" s="297">
        <v>13.889596060000001</v>
      </c>
      <c r="BP14" s="297">
        <v>14.438201148999999</v>
      </c>
      <c r="BQ14" s="297">
        <v>14.547734459000001</v>
      </c>
      <c r="BR14" s="297">
        <v>14.414736355000001</v>
      </c>
      <c r="BS14" s="297">
        <v>14.807017599</v>
      </c>
      <c r="BT14" s="297">
        <v>14.679642243</v>
      </c>
      <c r="BU14" s="297">
        <v>14.234210217999999</v>
      </c>
      <c r="BV14" s="297">
        <v>14.136368947999999</v>
      </c>
    </row>
    <row r="15" spans="1:74" ht="11.15" customHeight="1" x14ac:dyDescent="0.2">
      <c r="AY15" s="120"/>
      <c r="AZ15" s="120"/>
      <c r="BA15" s="120"/>
      <c r="BB15" s="120"/>
      <c r="BC15" s="120"/>
      <c r="BD15" s="120"/>
      <c r="BE15" s="367"/>
      <c r="BF15" s="367"/>
      <c r="BJ15" s="120"/>
    </row>
    <row r="16" spans="1:74" ht="11.15" customHeight="1" x14ac:dyDescent="0.25">
      <c r="A16" s="127" t="s">
        <v>580</v>
      </c>
      <c r="B16" s="134" t="s">
        <v>899</v>
      </c>
      <c r="C16" s="202">
        <v>4.5786480415000002</v>
      </c>
      <c r="D16" s="202">
        <v>4.8195784238000003</v>
      </c>
      <c r="E16" s="202">
        <v>4.7083705437000001</v>
      </c>
      <c r="F16" s="202">
        <v>4.6331206814000003</v>
      </c>
      <c r="G16" s="202">
        <v>4.7730779276000002</v>
      </c>
      <c r="H16" s="202">
        <v>4.9773399389000001</v>
      </c>
      <c r="I16" s="202">
        <v>5.0428939732</v>
      </c>
      <c r="J16" s="202">
        <v>5.1649394672</v>
      </c>
      <c r="K16" s="202">
        <v>5.0699344472999996</v>
      </c>
      <c r="L16" s="202">
        <v>4.8887867380000003</v>
      </c>
      <c r="M16" s="202">
        <v>4.9573840077</v>
      </c>
      <c r="N16" s="202">
        <v>5.0030314337000004</v>
      </c>
      <c r="O16" s="202">
        <v>4.2465213387</v>
      </c>
      <c r="P16" s="202">
        <v>4.4669029674000003</v>
      </c>
      <c r="Q16" s="202">
        <v>4.3651848530999997</v>
      </c>
      <c r="R16" s="202">
        <v>4.2968679929000002</v>
      </c>
      <c r="S16" s="202">
        <v>4.4248888827000004</v>
      </c>
      <c r="T16" s="202">
        <v>4.6117310471000001</v>
      </c>
      <c r="U16" s="202">
        <v>4.6718312807000002</v>
      </c>
      <c r="V16" s="202">
        <v>4.7834701295000004</v>
      </c>
      <c r="W16" s="202">
        <v>4.6965711396999996</v>
      </c>
      <c r="X16" s="202">
        <v>4.5315159232999997</v>
      </c>
      <c r="Y16" s="202">
        <v>4.5942643986</v>
      </c>
      <c r="Z16" s="202">
        <v>4.6360227393000004</v>
      </c>
      <c r="AA16" s="202">
        <v>4.3832545946000003</v>
      </c>
      <c r="AB16" s="202">
        <v>4.6115531541000001</v>
      </c>
      <c r="AC16" s="202">
        <v>4.5062093073999998</v>
      </c>
      <c r="AD16" s="202">
        <v>4.4355648258000002</v>
      </c>
      <c r="AE16" s="202">
        <v>4.5681837262</v>
      </c>
      <c r="AF16" s="202">
        <v>4.7617438910000001</v>
      </c>
      <c r="AG16" s="202">
        <v>4.8240455105000004</v>
      </c>
      <c r="AH16" s="202">
        <v>4.9397058491000001</v>
      </c>
      <c r="AI16" s="202">
        <v>4.8496976626999997</v>
      </c>
      <c r="AJ16" s="202">
        <v>4.6788113254999999</v>
      </c>
      <c r="AK16" s="202">
        <v>4.7438183425</v>
      </c>
      <c r="AL16" s="202">
        <v>4.7870546873000004</v>
      </c>
      <c r="AM16" s="202">
        <v>4.1611125089999996</v>
      </c>
      <c r="AN16" s="202">
        <v>4.4048582249999999</v>
      </c>
      <c r="AO16" s="202">
        <v>4.2967199889999996</v>
      </c>
      <c r="AP16" s="202">
        <v>4.2747070770000004</v>
      </c>
      <c r="AQ16" s="202">
        <v>4.4048250519999996</v>
      </c>
      <c r="AR16" s="202">
        <v>4.6092311080000004</v>
      </c>
      <c r="AS16" s="202">
        <v>4.6819357760000004</v>
      </c>
      <c r="AT16" s="202">
        <v>4.8011689239999997</v>
      </c>
      <c r="AU16" s="202">
        <v>4.7199081080000003</v>
      </c>
      <c r="AV16" s="202">
        <v>4.6116556969999998</v>
      </c>
      <c r="AW16" s="202">
        <v>4.6620243979999998</v>
      </c>
      <c r="AX16" s="202">
        <v>4.6691565380000002</v>
      </c>
      <c r="AY16" s="202">
        <v>4.177135346</v>
      </c>
      <c r="AZ16" s="202">
        <v>4.426435981</v>
      </c>
      <c r="BA16" s="202">
        <v>4.3160192960000003</v>
      </c>
      <c r="BB16" s="202">
        <v>4.2932262149999998</v>
      </c>
      <c r="BC16" s="202">
        <v>4.4264859259999998</v>
      </c>
      <c r="BD16" s="202">
        <v>4.6356202939999998</v>
      </c>
      <c r="BE16" s="297">
        <v>4.7100601710000003</v>
      </c>
      <c r="BF16" s="297">
        <v>4.832161567</v>
      </c>
      <c r="BG16" s="297">
        <v>4.7491871879999996</v>
      </c>
      <c r="BH16" s="297">
        <v>4.638127355</v>
      </c>
      <c r="BI16" s="297">
        <v>4.6899692679999996</v>
      </c>
      <c r="BJ16" s="297">
        <v>4.6977731980000001</v>
      </c>
      <c r="BK16" s="297">
        <v>4.3083117829999997</v>
      </c>
      <c r="BL16" s="297">
        <v>4.5631841809999996</v>
      </c>
      <c r="BM16" s="297">
        <v>4.4503268770000002</v>
      </c>
      <c r="BN16" s="297">
        <v>4.4275319399999997</v>
      </c>
      <c r="BO16" s="297">
        <v>4.563669559</v>
      </c>
      <c r="BP16" s="297">
        <v>4.7774586670000003</v>
      </c>
      <c r="BQ16" s="297">
        <v>4.8536281380000004</v>
      </c>
      <c r="BR16" s="297">
        <v>4.9784199349999998</v>
      </c>
      <c r="BS16" s="297">
        <v>4.8937065779999998</v>
      </c>
      <c r="BT16" s="297">
        <v>4.78085059</v>
      </c>
      <c r="BU16" s="297">
        <v>4.8336852759999998</v>
      </c>
      <c r="BV16" s="297">
        <v>4.8413255040000003</v>
      </c>
    </row>
    <row r="17" spans="1:74" ht="11.15" customHeight="1" x14ac:dyDescent="0.25">
      <c r="A17" s="127" t="s">
        <v>581</v>
      </c>
      <c r="B17" s="135" t="s">
        <v>353</v>
      </c>
      <c r="C17" s="202">
        <v>3.4014925873999999</v>
      </c>
      <c r="D17" s="202">
        <v>3.6424025797000001</v>
      </c>
      <c r="E17" s="202">
        <v>3.5308751397</v>
      </c>
      <c r="F17" s="202">
        <v>3.4484561835999998</v>
      </c>
      <c r="G17" s="202">
        <v>3.5883904284999999</v>
      </c>
      <c r="H17" s="202">
        <v>3.7925519629000002</v>
      </c>
      <c r="I17" s="202">
        <v>3.8560007891999999</v>
      </c>
      <c r="J17" s="202">
        <v>3.9778916516999998</v>
      </c>
      <c r="K17" s="202">
        <v>3.8827210759000002</v>
      </c>
      <c r="L17" s="202">
        <v>3.6938100816000001</v>
      </c>
      <c r="M17" s="202">
        <v>3.7623204665999999</v>
      </c>
      <c r="N17" s="202">
        <v>3.8081379380999998</v>
      </c>
      <c r="O17" s="202">
        <v>3.1113755885000001</v>
      </c>
      <c r="P17" s="202">
        <v>3.3317381058</v>
      </c>
      <c r="Q17" s="202">
        <v>3.2297229623999999</v>
      </c>
      <c r="R17" s="202">
        <v>3.1543336086</v>
      </c>
      <c r="S17" s="202">
        <v>3.2823327096999999</v>
      </c>
      <c r="T17" s="202">
        <v>3.4690810851</v>
      </c>
      <c r="U17" s="202">
        <v>3.5271182919999999</v>
      </c>
      <c r="V17" s="202">
        <v>3.6386129504000002</v>
      </c>
      <c r="W17" s="202">
        <v>3.5515595763999999</v>
      </c>
      <c r="X17" s="202">
        <v>3.378761006</v>
      </c>
      <c r="Y17" s="202">
        <v>3.4414280658999998</v>
      </c>
      <c r="Z17" s="202">
        <v>3.4833377154999998</v>
      </c>
      <c r="AA17" s="202">
        <v>3.2231384381999999</v>
      </c>
      <c r="AB17" s="202">
        <v>3.4514165357</v>
      </c>
      <c r="AC17" s="202">
        <v>3.3457369349000001</v>
      </c>
      <c r="AD17" s="202">
        <v>3.2676395412999999</v>
      </c>
      <c r="AE17" s="202">
        <v>3.4002364622000001</v>
      </c>
      <c r="AF17" s="202">
        <v>3.5936929735000001</v>
      </c>
      <c r="AG17" s="202">
        <v>3.6538149187000002</v>
      </c>
      <c r="AH17" s="202">
        <v>3.7693145453999999</v>
      </c>
      <c r="AI17" s="202">
        <v>3.6791341516</v>
      </c>
      <c r="AJ17" s="202">
        <v>3.5001285323000002</v>
      </c>
      <c r="AK17" s="202">
        <v>3.5650466381000001</v>
      </c>
      <c r="AL17" s="202">
        <v>3.6084617124</v>
      </c>
      <c r="AM17" s="202">
        <v>3.1592489270000002</v>
      </c>
      <c r="AN17" s="202">
        <v>3.3844987280000001</v>
      </c>
      <c r="AO17" s="202">
        <v>3.2817966190000001</v>
      </c>
      <c r="AP17" s="202">
        <v>3.206175123</v>
      </c>
      <c r="AQ17" s="202">
        <v>3.3374505050000001</v>
      </c>
      <c r="AR17" s="202">
        <v>3.5284849230000002</v>
      </c>
      <c r="AS17" s="202">
        <v>3.5885795300000001</v>
      </c>
      <c r="AT17" s="202">
        <v>3.7030499350000001</v>
      </c>
      <c r="AU17" s="202">
        <v>3.615537228</v>
      </c>
      <c r="AV17" s="202">
        <v>3.4407929259999999</v>
      </c>
      <c r="AW17" s="202">
        <v>3.50557681</v>
      </c>
      <c r="AX17" s="202">
        <v>3.5492395619999999</v>
      </c>
      <c r="AY17" s="202">
        <v>3.1613213990000002</v>
      </c>
      <c r="AZ17" s="202">
        <v>3.3917065129999999</v>
      </c>
      <c r="BA17" s="202">
        <v>3.2866575469999999</v>
      </c>
      <c r="BB17" s="202">
        <v>3.209312604</v>
      </c>
      <c r="BC17" s="202">
        <v>3.3435932450000001</v>
      </c>
      <c r="BD17" s="202">
        <v>3.5390023909999999</v>
      </c>
      <c r="BE17" s="297">
        <v>3.600487454</v>
      </c>
      <c r="BF17" s="297">
        <v>3.7175948820000002</v>
      </c>
      <c r="BG17" s="297">
        <v>3.628112963</v>
      </c>
      <c r="BH17" s="297">
        <v>3.449413055</v>
      </c>
      <c r="BI17" s="297">
        <v>3.515715031</v>
      </c>
      <c r="BJ17" s="297">
        <v>3.5604188049999999</v>
      </c>
      <c r="BK17" s="297">
        <v>3.2513290330000002</v>
      </c>
      <c r="BL17" s="297">
        <v>3.4867055159999998</v>
      </c>
      <c r="BM17" s="297">
        <v>3.37938063</v>
      </c>
      <c r="BN17" s="297">
        <v>3.300359984</v>
      </c>
      <c r="BO17" s="297">
        <v>3.4375498580000001</v>
      </c>
      <c r="BP17" s="297">
        <v>3.6371926079999999</v>
      </c>
      <c r="BQ17" s="297">
        <v>3.7000097649999999</v>
      </c>
      <c r="BR17" s="297">
        <v>3.8196543630000002</v>
      </c>
      <c r="BS17" s="297">
        <v>3.7282337889999999</v>
      </c>
      <c r="BT17" s="297">
        <v>3.545662289</v>
      </c>
      <c r="BU17" s="297">
        <v>3.6134007189999999</v>
      </c>
      <c r="BV17" s="297">
        <v>3.6590730150000002</v>
      </c>
    </row>
    <row r="18" spans="1:74" ht="11.15" customHeight="1" x14ac:dyDescent="0.2">
      <c r="AY18" s="120"/>
      <c r="AZ18" s="120"/>
      <c r="BA18" s="120"/>
      <c r="BB18" s="120"/>
      <c r="BC18" s="120"/>
      <c r="BD18" s="120"/>
      <c r="BE18" s="367"/>
      <c r="BF18" s="367"/>
      <c r="BJ18" s="120"/>
    </row>
    <row r="19" spans="1:74" ht="11.15" customHeight="1" x14ac:dyDescent="0.25">
      <c r="A19" s="127" t="s">
        <v>582</v>
      </c>
      <c r="B19" s="134" t="s">
        <v>366</v>
      </c>
      <c r="C19" s="202">
        <v>8.6883465138999991</v>
      </c>
      <c r="D19" s="202">
        <v>8.6404216569999992</v>
      </c>
      <c r="E19" s="202">
        <v>8.6466261019000008</v>
      </c>
      <c r="F19" s="202">
        <v>8.7440901493999998</v>
      </c>
      <c r="G19" s="202">
        <v>9.3201669633000002</v>
      </c>
      <c r="H19" s="202">
        <v>9.7173143853999999</v>
      </c>
      <c r="I19" s="202">
        <v>9.6431663297999997</v>
      </c>
      <c r="J19" s="202">
        <v>9.7032374156000003</v>
      </c>
      <c r="K19" s="202">
        <v>9.4919476567000007</v>
      </c>
      <c r="L19" s="202">
        <v>9.2924456700999993</v>
      </c>
      <c r="M19" s="202">
        <v>8.8899070278999996</v>
      </c>
      <c r="N19" s="202">
        <v>8.8521201029000007</v>
      </c>
      <c r="O19" s="202">
        <v>7.9264324065</v>
      </c>
      <c r="P19" s="202">
        <v>7.8855078490999997</v>
      </c>
      <c r="Q19" s="202">
        <v>7.8686561529999999</v>
      </c>
      <c r="R19" s="202">
        <v>7.8954747361999997</v>
      </c>
      <c r="S19" s="202">
        <v>8.4698881907000008</v>
      </c>
      <c r="T19" s="202">
        <v>8.8546844858</v>
      </c>
      <c r="U19" s="202">
        <v>8.7528905597000008</v>
      </c>
      <c r="V19" s="202">
        <v>8.8206230621999993</v>
      </c>
      <c r="W19" s="202">
        <v>8.6104090459999991</v>
      </c>
      <c r="X19" s="202">
        <v>8.4563254694999994</v>
      </c>
      <c r="Y19" s="202">
        <v>8.0968138403999994</v>
      </c>
      <c r="Z19" s="202">
        <v>8.0581496113999993</v>
      </c>
      <c r="AA19" s="202">
        <v>8.1786439405000007</v>
      </c>
      <c r="AB19" s="202">
        <v>8.1472591507000001</v>
      </c>
      <c r="AC19" s="202">
        <v>8.1689808457000002</v>
      </c>
      <c r="AD19" s="202">
        <v>8.2636686609000005</v>
      </c>
      <c r="AE19" s="202">
        <v>8.7806904577000005</v>
      </c>
      <c r="AF19" s="202">
        <v>9.1915095376</v>
      </c>
      <c r="AG19" s="202">
        <v>9.0919055196999992</v>
      </c>
      <c r="AH19" s="202">
        <v>9.1789466341000008</v>
      </c>
      <c r="AI19" s="202">
        <v>8.9293010050999992</v>
      </c>
      <c r="AJ19" s="202">
        <v>8.8059547267999996</v>
      </c>
      <c r="AK19" s="202">
        <v>8.4177427046000002</v>
      </c>
      <c r="AL19" s="202">
        <v>8.3708940539000007</v>
      </c>
      <c r="AM19" s="202">
        <v>9.0930976308000009</v>
      </c>
      <c r="AN19" s="202">
        <v>8.8873106330000002</v>
      </c>
      <c r="AO19" s="202">
        <v>8.6330929347000005</v>
      </c>
      <c r="AP19" s="202">
        <v>8.6637126650000003</v>
      </c>
      <c r="AQ19" s="202">
        <v>9.3872728810999995</v>
      </c>
      <c r="AR19" s="202">
        <v>9.6696351252999992</v>
      </c>
      <c r="AS19" s="202">
        <v>9.6500263615000001</v>
      </c>
      <c r="AT19" s="202">
        <v>9.8234575726000006</v>
      </c>
      <c r="AU19" s="202">
        <v>9.5842530397000001</v>
      </c>
      <c r="AV19" s="202">
        <v>9.1883544312000005</v>
      </c>
      <c r="AW19" s="202">
        <v>8.7499615202999994</v>
      </c>
      <c r="AX19" s="202">
        <v>8.9475709773999998</v>
      </c>
      <c r="AY19" s="202">
        <v>9.3623617735</v>
      </c>
      <c r="AZ19" s="202">
        <v>9.1807076823999996</v>
      </c>
      <c r="BA19" s="202">
        <v>8.8712980295000001</v>
      </c>
      <c r="BB19" s="202">
        <v>8.7539990159999999</v>
      </c>
      <c r="BC19" s="202">
        <v>9.3173050689999997</v>
      </c>
      <c r="BD19" s="202">
        <v>9.8626065500000006</v>
      </c>
      <c r="BE19" s="297">
        <v>9.8538356789999995</v>
      </c>
      <c r="BF19" s="297">
        <v>9.9250600769999995</v>
      </c>
      <c r="BG19" s="297">
        <v>9.722720807</v>
      </c>
      <c r="BH19" s="297">
        <v>9.3207423059999996</v>
      </c>
      <c r="BI19" s="297">
        <v>9.0949428280000006</v>
      </c>
      <c r="BJ19" s="297">
        <v>9.3463805369999999</v>
      </c>
      <c r="BK19" s="297">
        <v>9.6976565749999999</v>
      </c>
      <c r="BL19" s="297">
        <v>9.5483975640000001</v>
      </c>
      <c r="BM19" s="297">
        <v>9.0495651039999991</v>
      </c>
      <c r="BN19" s="297">
        <v>8.8640224120000006</v>
      </c>
      <c r="BO19" s="297">
        <v>9.4390661680000001</v>
      </c>
      <c r="BP19" s="297">
        <v>9.9939838689999991</v>
      </c>
      <c r="BQ19" s="297">
        <v>9.9847543319999996</v>
      </c>
      <c r="BR19" s="297">
        <v>10.056097066</v>
      </c>
      <c r="BS19" s="297">
        <v>9.8499430060000002</v>
      </c>
      <c r="BT19" s="297">
        <v>9.4384860259999996</v>
      </c>
      <c r="BU19" s="297">
        <v>9.182037244</v>
      </c>
      <c r="BV19" s="297">
        <v>9.4982820159999992</v>
      </c>
    </row>
    <row r="20" spans="1:74" ht="11.15" customHeight="1" x14ac:dyDescent="0.2">
      <c r="AY20" s="120"/>
      <c r="AZ20" s="120"/>
      <c r="BA20" s="120"/>
      <c r="BB20" s="120"/>
      <c r="BC20" s="120"/>
      <c r="BD20" s="120"/>
      <c r="BE20" s="367"/>
      <c r="BF20" s="367"/>
      <c r="BJ20" s="120"/>
    </row>
    <row r="21" spans="1:74" ht="11.15" customHeight="1" x14ac:dyDescent="0.25">
      <c r="A21" s="127" t="s">
        <v>583</v>
      </c>
      <c r="B21" s="134" t="s">
        <v>367</v>
      </c>
      <c r="C21" s="202">
        <v>35.604077580999999</v>
      </c>
      <c r="D21" s="202">
        <v>35.958641735999997</v>
      </c>
      <c r="E21" s="202">
        <v>35.693055715</v>
      </c>
      <c r="F21" s="202">
        <v>35.685463614</v>
      </c>
      <c r="G21" s="202">
        <v>35.328902186000001</v>
      </c>
      <c r="H21" s="202">
        <v>34.827692401</v>
      </c>
      <c r="I21" s="202">
        <v>35.061217712000001</v>
      </c>
      <c r="J21" s="202">
        <v>34.681582810000002</v>
      </c>
      <c r="K21" s="202">
        <v>34.891717065000002</v>
      </c>
      <c r="L21" s="202">
        <v>34.382834721000002</v>
      </c>
      <c r="M21" s="202">
        <v>36.124792038000002</v>
      </c>
      <c r="N21" s="202">
        <v>37.056075262</v>
      </c>
      <c r="O21" s="202">
        <v>34.325996205000003</v>
      </c>
      <c r="P21" s="202">
        <v>34.259004556000001</v>
      </c>
      <c r="Q21" s="202">
        <v>33.264080640000003</v>
      </c>
      <c r="R21" s="202">
        <v>33.029513528999999</v>
      </c>
      <c r="S21" s="202">
        <v>33.081536345000004</v>
      </c>
      <c r="T21" s="202">
        <v>32.842635944999998</v>
      </c>
      <c r="U21" s="202">
        <v>33.178141664999998</v>
      </c>
      <c r="V21" s="202">
        <v>32.948648128999999</v>
      </c>
      <c r="W21" s="202">
        <v>34.007536428999998</v>
      </c>
      <c r="X21" s="202">
        <v>33.348619141</v>
      </c>
      <c r="Y21" s="202">
        <v>34.922656666999998</v>
      </c>
      <c r="Z21" s="202">
        <v>35.899917111000001</v>
      </c>
      <c r="AA21" s="202">
        <v>35.288653549999999</v>
      </c>
      <c r="AB21" s="202">
        <v>36.473917143000001</v>
      </c>
      <c r="AC21" s="202">
        <v>35.935665481000001</v>
      </c>
      <c r="AD21" s="202">
        <v>35.755331869000003</v>
      </c>
      <c r="AE21" s="202">
        <v>35.341251161000002</v>
      </c>
      <c r="AF21" s="202">
        <v>35.302399923999999</v>
      </c>
      <c r="AG21" s="202">
        <v>34.942479468999998</v>
      </c>
      <c r="AH21" s="202">
        <v>34.301004034999998</v>
      </c>
      <c r="AI21" s="202">
        <v>35.519595885999998</v>
      </c>
      <c r="AJ21" s="202">
        <v>34.700779834999999</v>
      </c>
      <c r="AK21" s="202">
        <v>36.169570491999998</v>
      </c>
      <c r="AL21" s="202">
        <v>37.576997167999998</v>
      </c>
      <c r="AM21" s="202">
        <v>36.401623280999999</v>
      </c>
      <c r="AN21" s="202">
        <v>37.131167808999997</v>
      </c>
      <c r="AO21" s="202">
        <v>36.051905327999997</v>
      </c>
      <c r="AP21" s="202">
        <v>35.484042021</v>
      </c>
      <c r="AQ21" s="202">
        <v>35.643219479999999</v>
      </c>
      <c r="AR21" s="202">
        <v>35.741076018999998</v>
      </c>
      <c r="AS21" s="202">
        <v>35.351547468</v>
      </c>
      <c r="AT21" s="202">
        <v>35.320280398000001</v>
      </c>
      <c r="AU21" s="202">
        <v>35.839809529</v>
      </c>
      <c r="AV21" s="202">
        <v>35.017506392999998</v>
      </c>
      <c r="AW21" s="202">
        <v>36.629387825000002</v>
      </c>
      <c r="AX21" s="202">
        <v>38.104858333000003</v>
      </c>
      <c r="AY21" s="202">
        <v>37.039490090000001</v>
      </c>
      <c r="AZ21" s="202">
        <v>38.459247142999999</v>
      </c>
      <c r="BA21" s="202">
        <v>38.037135819</v>
      </c>
      <c r="BB21" s="202">
        <v>37.597362596000004</v>
      </c>
      <c r="BC21" s="202">
        <v>37.223801635000001</v>
      </c>
      <c r="BD21" s="202">
        <v>36.907277401999998</v>
      </c>
      <c r="BE21" s="297">
        <v>36.508437057999998</v>
      </c>
      <c r="BF21" s="297">
        <v>36.046217749</v>
      </c>
      <c r="BG21" s="297">
        <v>36.825602906</v>
      </c>
      <c r="BH21" s="297">
        <v>35.964948841000002</v>
      </c>
      <c r="BI21" s="297">
        <v>37.641536039999998</v>
      </c>
      <c r="BJ21" s="297">
        <v>38.744448650000002</v>
      </c>
      <c r="BK21" s="297">
        <v>38.052635764999998</v>
      </c>
      <c r="BL21" s="297">
        <v>39.310580332999997</v>
      </c>
      <c r="BM21" s="297">
        <v>38.761970001000002</v>
      </c>
      <c r="BN21" s="297">
        <v>38.442093495999998</v>
      </c>
      <c r="BO21" s="297">
        <v>38.073340209000001</v>
      </c>
      <c r="BP21" s="297">
        <v>37.745148774999997</v>
      </c>
      <c r="BQ21" s="297">
        <v>37.323361955999999</v>
      </c>
      <c r="BR21" s="297">
        <v>36.839374040000003</v>
      </c>
      <c r="BS21" s="297">
        <v>37.646228751000002</v>
      </c>
      <c r="BT21" s="297">
        <v>36.765896955999999</v>
      </c>
      <c r="BU21" s="297">
        <v>38.476402514999997</v>
      </c>
      <c r="BV21" s="297">
        <v>39.584693795</v>
      </c>
    </row>
    <row r="22" spans="1:74" ht="11.15" customHeight="1" x14ac:dyDescent="0.25">
      <c r="A22" s="127" t="s">
        <v>279</v>
      </c>
      <c r="B22" s="135" t="s">
        <v>326</v>
      </c>
      <c r="C22" s="202">
        <v>13.704986995000001</v>
      </c>
      <c r="D22" s="202">
        <v>14.12066899</v>
      </c>
      <c r="E22" s="202">
        <v>14.035801364999999</v>
      </c>
      <c r="F22" s="202">
        <v>14.328588899</v>
      </c>
      <c r="G22" s="202">
        <v>14.122896368999999</v>
      </c>
      <c r="H22" s="202">
        <v>13.96426941</v>
      </c>
      <c r="I22" s="202">
        <v>13.909937469999999</v>
      </c>
      <c r="J22" s="202">
        <v>13.484102478000001</v>
      </c>
      <c r="K22" s="202">
        <v>14.217037967</v>
      </c>
      <c r="L22" s="202">
        <v>13.384843639</v>
      </c>
      <c r="M22" s="202">
        <v>14.225978738</v>
      </c>
      <c r="N22" s="202">
        <v>14.624727419999999</v>
      </c>
      <c r="O22" s="202">
        <v>14.357234384</v>
      </c>
      <c r="P22" s="202">
        <v>13.73531382</v>
      </c>
      <c r="Q22" s="202">
        <v>13.560950387</v>
      </c>
      <c r="R22" s="202">
        <v>14.164651263</v>
      </c>
      <c r="S22" s="202">
        <v>14.132404396</v>
      </c>
      <c r="T22" s="202">
        <v>13.953295082</v>
      </c>
      <c r="U22" s="202">
        <v>14.489768219</v>
      </c>
      <c r="V22" s="202">
        <v>14.33466346</v>
      </c>
      <c r="W22" s="202">
        <v>15.137347982</v>
      </c>
      <c r="X22" s="202">
        <v>14.338653546</v>
      </c>
      <c r="Y22" s="202">
        <v>15.278533565</v>
      </c>
      <c r="Z22" s="202">
        <v>15.709823896</v>
      </c>
      <c r="AA22" s="202">
        <v>14.936140590000001</v>
      </c>
      <c r="AB22" s="202">
        <v>15.389164348</v>
      </c>
      <c r="AC22" s="202">
        <v>15.29667285</v>
      </c>
      <c r="AD22" s="202">
        <v>15.615762226999999</v>
      </c>
      <c r="AE22" s="202">
        <v>15.391591818</v>
      </c>
      <c r="AF22" s="202">
        <v>15.218714998999999</v>
      </c>
      <c r="AG22" s="202">
        <v>15.159502283</v>
      </c>
      <c r="AH22" s="202">
        <v>14.695413458999999</v>
      </c>
      <c r="AI22" s="202">
        <v>15.494190394</v>
      </c>
      <c r="AJ22" s="202">
        <v>14.587237947</v>
      </c>
      <c r="AK22" s="202">
        <v>15.503934336</v>
      </c>
      <c r="AL22" s="202">
        <v>15.938503620000001</v>
      </c>
      <c r="AM22" s="202">
        <v>15.218635421</v>
      </c>
      <c r="AN22" s="202">
        <v>15.406887159</v>
      </c>
      <c r="AO22" s="202">
        <v>14.748232873999999</v>
      </c>
      <c r="AP22" s="202">
        <v>15.044862096999999</v>
      </c>
      <c r="AQ22" s="202">
        <v>15.176909672000001</v>
      </c>
      <c r="AR22" s="202">
        <v>15.082619653</v>
      </c>
      <c r="AS22" s="202">
        <v>15.070753157</v>
      </c>
      <c r="AT22" s="202">
        <v>14.678973916</v>
      </c>
      <c r="AU22" s="202">
        <v>15.535629934999999</v>
      </c>
      <c r="AV22" s="202">
        <v>14.603385198</v>
      </c>
      <c r="AW22" s="202">
        <v>15.377431423999999</v>
      </c>
      <c r="AX22" s="202">
        <v>15.866574965</v>
      </c>
      <c r="AY22" s="202">
        <v>15.670102048</v>
      </c>
      <c r="AZ22" s="202">
        <v>16.12961516</v>
      </c>
      <c r="BA22" s="202">
        <v>16.029140167000001</v>
      </c>
      <c r="BB22" s="202">
        <v>16.350794289</v>
      </c>
      <c r="BC22" s="202">
        <v>16.114774752999999</v>
      </c>
      <c r="BD22" s="202">
        <v>15.931178158</v>
      </c>
      <c r="BE22" s="297">
        <v>15.864005556</v>
      </c>
      <c r="BF22" s="297">
        <v>15.381160688</v>
      </c>
      <c r="BG22" s="297">
        <v>16.193984774</v>
      </c>
      <c r="BH22" s="297">
        <v>15.256275425</v>
      </c>
      <c r="BI22" s="297">
        <v>16.189678499999999</v>
      </c>
      <c r="BJ22" s="297">
        <v>16.628138759999999</v>
      </c>
      <c r="BK22" s="297">
        <v>16.050379878000001</v>
      </c>
      <c r="BL22" s="297">
        <v>16.52216687</v>
      </c>
      <c r="BM22" s="297">
        <v>16.419008128000002</v>
      </c>
      <c r="BN22" s="297">
        <v>16.749253830000001</v>
      </c>
      <c r="BO22" s="297">
        <v>16.506930065999999</v>
      </c>
      <c r="BP22" s="297">
        <v>16.318429493</v>
      </c>
      <c r="BQ22" s="297">
        <v>16.249462669</v>
      </c>
      <c r="BR22" s="297">
        <v>15.753720716</v>
      </c>
      <c r="BS22" s="297">
        <v>16.588255835999998</v>
      </c>
      <c r="BT22" s="297">
        <v>15.62549969</v>
      </c>
      <c r="BU22" s="297">
        <v>16.583834539000001</v>
      </c>
      <c r="BV22" s="297">
        <v>17.034006343000001</v>
      </c>
    </row>
    <row r="23" spans="1:74" ht="11.15" customHeight="1" x14ac:dyDescent="0.25">
      <c r="A23" s="127" t="s">
        <v>274</v>
      </c>
      <c r="B23" s="135" t="s">
        <v>584</v>
      </c>
      <c r="C23" s="202">
        <v>4.1343548387000002</v>
      </c>
      <c r="D23" s="202">
        <v>4.3873571429</v>
      </c>
      <c r="E23" s="202">
        <v>3.8977096774</v>
      </c>
      <c r="F23" s="202">
        <v>3.6949999999999998</v>
      </c>
      <c r="G23" s="202">
        <v>3.4258387096999998</v>
      </c>
      <c r="H23" s="202">
        <v>3.4211333332999998</v>
      </c>
      <c r="I23" s="202">
        <v>3.5100967742</v>
      </c>
      <c r="J23" s="202">
        <v>3.5438064516000001</v>
      </c>
      <c r="K23" s="202">
        <v>3.5964333332999998</v>
      </c>
      <c r="L23" s="202">
        <v>3.468</v>
      </c>
      <c r="M23" s="202">
        <v>3.8595999999999999</v>
      </c>
      <c r="N23" s="202">
        <v>4.2675806451999998</v>
      </c>
      <c r="O23" s="202">
        <v>3.8284516128999999</v>
      </c>
      <c r="P23" s="202">
        <v>4.0702413792999996</v>
      </c>
      <c r="Q23" s="202">
        <v>3.5446129032</v>
      </c>
      <c r="R23" s="202">
        <v>3.1551666667</v>
      </c>
      <c r="S23" s="202">
        <v>2.8023870968</v>
      </c>
      <c r="T23" s="202">
        <v>2.9371999999999998</v>
      </c>
      <c r="U23" s="202">
        <v>3.0557741935</v>
      </c>
      <c r="V23" s="202">
        <v>3.1115483871</v>
      </c>
      <c r="W23" s="202">
        <v>3.1364999999999998</v>
      </c>
      <c r="X23" s="202">
        <v>3.2282903225999999</v>
      </c>
      <c r="Y23" s="202">
        <v>3.5134666666999999</v>
      </c>
      <c r="Z23" s="202">
        <v>3.9692580645</v>
      </c>
      <c r="AA23" s="202">
        <v>3.8147096774000002</v>
      </c>
      <c r="AB23" s="202">
        <v>3.8741785713999999</v>
      </c>
      <c r="AC23" s="202">
        <v>3.6175161290000002</v>
      </c>
      <c r="AD23" s="202">
        <v>3.2451666666999999</v>
      </c>
      <c r="AE23" s="202">
        <v>2.9159354838999998</v>
      </c>
      <c r="AF23" s="202">
        <v>3.0514000000000001</v>
      </c>
      <c r="AG23" s="202">
        <v>3.1118064516000001</v>
      </c>
      <c r="AH23" s="202">
        <v>3.0992258064999998</v>
      </c>
      <c r="AI23" s="202">
        <v>3.3073000000000001</v>
      </c>
      <c r="AJ23" s="202">
        <v>3.3328387096999998</v>
      </c>
      <c r="AK23" s="202">
        <v>3.5085333332999999</v>
      </c>
      <c r="AL23" s="202">
        <v>4.1273225805999996</v>
      </c>
      <c r="AM23" s="202">
        <v>3.7904516129000001</v>
      </c>
      <c r="AN23" s="202">
        <v>3.8306428571</v>
      </c>
      <c r="AO23" s="202">
        <v>3.4990967741999999</v>
      </c>
      <c r="AP23" s="202">
        <v>3.0065333333000002</v>
      </c>
      <c r="AQ23" s="202">
        <v>2.9536774193999999</v>
      </c>
      <c r="AR23" s="202">
        <v>3.1197333333000001</v>
      </c>
      <c r="AS23" s="202">
        <v>3.0979677418999998</v>
      </c>
      <c r="AT23" s="202">
        <v>3.3145483870999999</v>
      </c>
      <c r="AU23" s="202">
        <v>3.1538333333000002</v>
      </c>
      <c r="AV23" s="202">
        <v>3.2275161290000001</v>
      </c>
      <c r="AW23" s="202">
        <v>3.4530666666999998</v>
      </c>
      <c r="AX23" s="202">
        <v>4.0008064515999999</v>
      </c>
      <c r="AY23" s="202">
        <v>3.7519032258</v>
      </c>
      <c r="AZ23" s="202">
        <v>3.9126071428999998</v>
      </c>
      <c r="BA23" s="202">
        <v>3.5060967742</v>
      </c>
      <c r="BB23" s="202">
        <v>3.1721314839999999</v>
      </c>
      <c r="BC23" s="202">
        <v>2.9093700280000001</v>
      </c>
      <c r="BD23" s="202">
        <v>2.9389005030000002</v>
      </c>
      <c r="BE23" s="297">
        <v>3.0689131490000001</v>
      </c>
      <c r="BF23" s="297">
        <v>3.168115035</v>
      </c>
      <c r="BG23" s="297">
        <v>3.0908219209999999</v>
      </c>
      <c r="BH23" s="297">
        <v>3.12056814</v>
      </c>
      <c r="BI23" s="297">
        <v>3.3603835630000001</v>
      </c>
      <c r="BJ23" s="297">
        <v>3.8438691610000002</v>
      </c>
      <c r="BK23" s="297">
        <v>3.4916420850000001</v>
      </c>
      <c r="BL23" s="297">
        <v>3.7327002</v>
      </c>
      <c r="BM23" s="297">
        <v>3.4320481100000002</v>
      </c>
      <c r="BN23" s="297">
        <v>3.101138325</v>
      </c>
      <c r="BO23" s="297">
        <v>2.8442948530000001</v>
      </c>
      <c r="BP23" s="297">
        <v>2.8731602349999998</v>
      </c>
      <c r="BQ23" s="297">
        <v>3.0002447010000002</v>
      </c>
      <c r="BR23" s="297">
        <v>3.0972123360000001</v>
      </c>
      <c r="BS23" s="297">
        <v>3.0216600379999998</v>
      </c>
      <c r="BT23" s="297">
        <v>3.050736305</v>
      </c>
      <c r="BU23" s="297">
        <v>3.2851505400000001</v>
      </c>
      <c r="BV23" s="297">
        <v>3.7577469450000001</v>
      </c>
    </row>
    <row r="24" spans="1:74" ht="11.15" customHeight="1" x14ac:dyDescent="0.25">
      <c r="A24" s="127" t="s">
        <v>585</v>
      </c>
      <c r="B24" s="135" t="s">
        <v>327</v>
      </c>
      <c r="C24" s="202">
        <v>4.8844873599999996</v>
      </c>
      <c r="D24" s="202">
        <v>4.6242921259000003</v>
      </c>
      <c r="E24" s="202">
        <v>5.1224878334000001</v>
      </c>
      <c r="F24" s="202">
        <v>4.9618799737000003</v>
      </c>
      <c r="G24" s="202">
        <v>5.1908158682999996</v>
      </c>
      <c r="H24" s="202">
        <v>4.8472405119999999</v>
      </c>
      <c r="I24" s="202">
        <v>4.9484695363000002</v>
      </c>
      <c r="J24" s="202">
        <v>4.8253587183000004</v>
      </c>
      <c r="K24" s="202">
        <v>4.5003653973000004</v>
      </c>
      <c r="L24" s="202">
        <v>4.8402535168999998</v>
      </c>
      <c r="M24" s="202">
        <v>5.113252664</v>
      </c>
      <c r="N24" s="202">
        <v>5.1825604938999996</v>
      </c>
      <c r="O24" s="202">
        <v>4.2907858178999998</v>
      </c>
      <c r="P24" s="202">
        <v>4.6220102180999998</v>
      </c>
      <c r="Q24" s="202">
        <v>4.5971836624</v>
      </c>
      <c r="R24" s="202">
        <v>4.5357971188999997</v>
      </c>
      <c r="S24" s="202">
        <v>4.6024564713</v>
      </c>
      <c r="T24" s="202">
        <v>4.5284067920000002</v>
      </c>
      <c r="U24" s="202">
        <v>4.2944426828999998</v>
      </c>
      <c r="V24" s="202">
        <v>4.1989277482</v>
      </c>
      <c r="W24" s="202">
        <v>4.2703888340000002</v>
      </c>
      <c r="X24" s="202">
        <v>4.3830472685000004</v>
      </c>
      <c r="Y24" s="202">
        <v>4.5664268854000003</v>
      </c>
      <c r="Z24" s="202">
        <v>4.6182671546999998</v>
      </c>
      <c r="AA24" s="202">
        <v>4.5044340294999996</v>
      </c>
      <c r="AB24" s="202">
        <v>4.8521508634000003</v>
      </c>
      <c r="AC24" s="202">
        <v>4.8260881358000001</v>
      </c>
      <c r="AD24" s="202">
        <v>4.7616450134999999</v>
      </c>
      <c r="AE24" s="202">
        <v>4.8316234901000001</v>
      </c>
      <c r="AF24" s="202">
        <v>4.7538867050000002</v>
      </c>
      <c r="AG24" s="202">
        <v>4.5082729784</v>
      </c>
      <c r="AH24" s="202">
        <v>4.4080021328000001</v>
      </c>
      <c r="AI24" s="202">
        <v>4.4830214323000002</v>
      </c>
      <c r="AJ24" s="202">
        <v>4.6012893925</v>
      </c>
      <c r="AK24" s="202">
        <v>4.7937999073000004</v>
      </c>
      <c r="AL24" s="202">
        <v>4.8482214242000001</v>
      </c>
      <c r="AM24" s="202">
        <v>4.7883958560000002</v>
      </c>
      <c r="AN24" s="202">
        <v>5.2502180039999997</v>
      </c>
      <c r="AO24" s="202">
        <v>5.2084152850000001</v>
      </c>
      <c r="AP24" s="202">
        <v>5.0664303039999998</v>
      </c>
      <c r="AQ24" s="202">
        <v>4.9392189010000003</v>
      </c>
      <c r="AR24" s="202">
        <v>5.2079069530000002</v>
      </c>
      <c r="AS24" s="202">
        <v>4.8073080240000001</v>
      </c>
      <c r="AT24" s="202">
        <v>4.8534785649999996</v>
      </c>
      <c r="AU24" s="202">
        <v>4.850556664</v>
      </c>
      <c r="AV24" s="202">
        <v>4.9747624699999999</v>
      </c>
      <c r="AW24" s="202">
        <v>5.2497199600000002</v>
      </c>
      <c r="AX24" s="202">
        <v>5.304551461</v>
      </c>
      <c r="AY24" s="202">
        <v>4.8586484060000004</v>
      </c>
      <c r="AZ24" s="202">
        <v>5.4909253490000003</v>
      </c>
      <c r="BA24" s="202">
        <v>5.4862473100000004</v>
      </c>
      <c r="BB24" s="202">
        <v>5.4056603179999998</v>
      </c>
      <c r="BC24" s="202">
        <v>5.4856502599999999</v>
      </c>
      <c r="BD24" s="202">
        <v>5.3978930419999998</v>
      </c>
      <c r="BE24" s="297">
        <v>5.119531039</v>
      </c>
      <c r="BF24" s="297">
        <v>5.0061649150000003</v>
      </c>
      <c r="BG24" s="297">
        <v>5.0918086520000001</v>
      </c>
      <c r="BH24" s="297">
        <v>5.2266756760000002</v>
      </c>
      <c r="BI24" s="297">
        <v>5.4458820179999998</v>
      </c>
      <c r="BJ24" s="297">
        <v>5.5083360360000002</v>
      </c>
      <c r="BK24" s="297">
        <v>5.3970021419999998</v>
      </c>
      <c r="BL24" s="297">
        <v>5.7887137009999998</v>
      </c>
      <c r="BM24" s="297">
        <v>5.7837819589999997</v>
      </c>
      <c r="BN24" s="297">
        <v>5.6988245070000003</v>
      </c>
      <c r="BO24" s="297">
        <v>5.7831525289999997</v>
      </c>
      <c r="BP24" s="297">
        <v>5.6906359899999996</v>
      </c>
      <c r="BQ24" s="297">
        <v>5.397177632</v>
      </c>
      <c r="BR24" s="297">
        <v>5.2776633420000003</v>
      </c>
      <c r="BS24" s="297">
        <v>5.3679517810000004</v>
      </c>
      <c r="BT24" s="297">
        <v>5.5101330239999999</v>
      </c>
      <c r="BU24" s="297">
        <v>5.741227544</v>
      </c>
      <c r="BV24" s="297">
        <v>5.8070686179999997</v>
      </c>
    </row>
    <row r="25" spans="1:74" ht="11.15" customHeight="1" x14ac:dyDescent="0.2">
      <c r="AY25" s="120"/>
      <c r="AZ25" s="120"/>
      <c r="BA25" s="120"/>
      <c r="BB25" s="120"/>
      <c r="BC25" s="120"/>
      <c r="BD25" s="120"/>
      <c r="BE25" s="367"/>
      <c r="BF25" s="367"/>
      <c r="BJ25" s="120"/>
    </row>
    <row r="26" spans="1:74" ht="11.15" customHeight="1" x14ac:dyDescent="0.25">
      <c r="A26" s="127" t="s">
        <v>586</v>
      </c>
      <c r="B26" s="134" t="s">
        <v>368</v>
      </c>
      <c r="C26" s="202">
        <v>4.4114146309000004</v>
      </c>
      <c r="D26" s="202">
        <v>4.4070179430999996</v>
      </c>
      <c r="E26" s="202">
        <v>4.4084768354000001</v>
      </c>
      <c r="F26" s="202">
        <v>4.4062332005</v>
      </c>
      <c r="G26" s="202">
        <v>4.4140870670999997</v>
      </c>
      <c r="H26" s="202">
        <v>4.4243135900999997</v>
      </c>
      <c r="I26" s="202">
        <v>4.3556415552000001</v>
      </c>
      <c r="J26" s="202">
        <v>4.3723348543</v>
      </c>
      <c r="K26" s="202">
        <v>4.3633612719999997</v>
      </c>
      <c r="L26" s="202">
        <v>4.4081363426999998</v>
      </c>
      <c r="M26" s="202">
        <v>4.4321992106000003</v>
      </c>
      <c r="N26" s="202">
        <v>4.4484617111000002</v>
      </c>
      <c r="O26" s="202">
        <v>4.0325124557000001</v>
      </c>
      <c r="P26" s="202">
        <v>4.0283070912000003</v>
      </c>
      <c r="Q26" s="202">
        <v>4.0296890734000002</v>
      </c>
      <c r="R26" s="202">
        <v>4.0280198047000004</v>
      </c>
      <c r="S26" s="202">
        <v>4.0353771663</v>
      </c>
      <c r="T26" s="202">
        <v>4.0447030323000002</v>
      </c>
      <c r="U26" s="202">
        <v>3.9790956753</v>
      </c>
      <c r="V26" s="202">
        <v>3.9946950376000001</v>
      </c>
      <c r="W26" s="202">
        <v>3.9862696326</v>
      </c>
      <c r="X26" s="202">
        <v>4.0294328237999997</v>
      </c>
      <c r="Y26" s="202">
        <v>4.0517298661999996</v>
      </c>
      <c r="Z26" s="202">
        <v>4.0665200218999997</v>
      </c>
      <c r="AA26" s="202">
        <v>4.2997529128999998</v>
      </c>
      <c r="AB26" s="202">
        <v>4.2957972746999999</v>
      </c>
      <c r="AC26" s="202">
        <v>4.2971070882999998</v>
      </c>
      <c r="AD26" s="202">
        <v>4.2952888481000002</v>
      </c>
      <c r="AE26" s="202">
        <v>4.3026146820999998</v>
      </c>
      <c r="AF26" s="202">
        <v>4.3126486528000001</v>
      </c>
      <c r="AG26" s="202">
        <v>4.2453691381000001</v>
      </c>
      <c r="AH26" s="202">
        <v>4.2610297030000002</v>
      </c>
      <c r="AI26" s="202">
        <v>4.2526526966000002</v>
      </c>
      <c r="AJ26" s="202">
        <v>4.2971835402999998</v>
      </c>
      <c r="AK26" s="202">
        <v>4.3201271824000003</v>
      </c>
      <c r="AL26" s="202">
        <v>4.336161884</v>
      </c>
      <c r="AM26" s="202">
        <v>4.4029599160000004</v>
      </c>
      <c r="AN26" s="202">
        <v>4.4955461095000002</v>
      </c>
      <c r="AO26" s="202">
        <v>4.4660997271999996</v>
      </c>
      <c r="AP26" s="202">
        <v>4.4675346408000003</v>
      </c>
      <c r="AQ26" s="202">
        <v>4.4049152103000004</v>
      </c>
      <c r="AR26" s="202">
        <v>4.4663907912000003</v>
      </c>
      <c r="AS26" s="202">
        <v>4.2998233239000001</v>
      </c>
      <c r="AT26" s="202">
        <v>4.3311023610000001</v>
      </c>
      <c r="AU26" s="202">
        <v>4.3987647394999998</v>
      </c>
      <c r="AV26" s="202">
        <v>4.4150338690000002</v>
      </c>
      <c r="AW26" s="202">
        <v>4.5025674983000004</v>
      </c>
      <c r="AX26" s="202">
        <v>4.5095268578000001</v>
      </c>
      <c r="AY26" s="202">
        <v>4.4629561833000002</v>
      </c>
      <c r="AZ26" s="202">
        <v>4.5655072594000004</v>
      </c>
      <c r="BA26" s="202">
        <v>4.5431762107999996</v>
      </c>
      <c r="BB26" s="202">
        <v>4.5524649284000001</v>
      </c>
      <c r="BC26" s="202">
        <v>4.4962101562000001</v>
      </c>
      <c r="BD26" s="202">
        <v>4.5669760707</v>
      </c>
      <c r="BE26" s="297">
        <v>4.4043619008999997</v>
      </c>
      <c r="BF26" s="297">
        <v>4.4442504516000003</v>
      </c>
      <c r="BG26" s="297">
        <v>4.5213899204999999</v>
      </c>
      <c r="BH26" s="297">
        <v>4.5459440949000003</v>
      </c>
      <c r="BI26" s="297">
        <v>4.6434487967999996</v>
      </c>
      <c r="BJ26" s="297">
        <v>4.6585024652999998</v>
      </c>
      <c r="BK26" s="297">
        <v>4.5589534892000003</v>
      </c>
      <c r="BL26" s="297">
        <v>4.6637104187</v>
      </c>
      <c r="BM26" s="297">
        <v>4.6408990353000004</v>
      </c>
      <c r="BN26" s="297">
        <v>4.6503875498999996</v>
      </c>
      <c r="BO26" s="297">
        <v>4.5929227438</v>
      </c>
      <c r="BP26" s="297">
        <v>4.6652108297000003</v>
      </c>
      <c r="BQ26" s="297">
        <v>4.4990988598000001</v>
      </c>
      <c r="BR26" s="297">
        <v>4.5398454021000001</v>
      </c>
      <c r="BS26" s="297">
        <v>4.6186441292999998</v>
      </c>
      <c r="BT26" s="297">
        <v>4.6437264546000003</v>
      </c>
      <c r="BU26" s="297">
        <v>4.7433284658000003</v>
      </c>
      <c r="BV26" s="297">
        <v>4.7587059318999998</v>
      </c>
    </row>
    <row r="27" spans="1:74" ht="11.15" customHeight="1" x14ac:dyDescent="0.2">
      <c r="AY27" s="120"/>
      <c r="AZ27" s="120"/>
      <c r="BA27" s="120"/>
      <c r="BB27" s="120"/>
      <c r="BC27" s="120"/>
      <c r="BD27" s="120"/>
      <c r="BE27" s="367"/>
      <c r="BF27" s="367"/>
      <c r="BJ27" s="120"/>
    </row>
    <row r="28" spans="1:74" ht="11.15" customHeight="1" x14ac:dyDescent="0.25">
      <c r="A28" s="127" t="s">
        <v>276</v>
      </c>
      <c r="B28" s="134" t="s">
        <v>513</v>
      </c>
      <c r="C28" s="202">
        <v>47.964896291000002</v>
      </c>
      <c r="D28" s="202">
        <v>48.320729526000001</v>
      </c>
      <c r="E28" s="202">
        <v>46.828750124000003</v>
      </c>
      <c r="F28" s="202">
        <v>47.538343546</v>
      </c>
      <c r="G28" s="202">
        <v>46.716719380000001</v>
      </c>
      <c r="H28" s="202">
        <v>47.410365274</v>
      </c>
      <c r="I28" s="202">
        <v>48.545120744999998</v>
      </c>
      <c r="J28" s="202">
        <v>48.799879109000003</v>
      </c>
      <c r="K28" s="202">
        <v>47.419750727</v>
      </c>
      <c r="L28" s="202">
        <v>47.785288829000002</v>
      </c>
      <c r="M28" s="202">
        <v>47.869890812000001</v>
      </c>
      <c r="N28" s="202">
        <v>47.749789002999997</v>
      </c>
      <c r="O28" s="202">
        <v>46.054900746999998</v>
      </c>
      <c r="P28" s="202">
        <v>47.178753372000003</v>
      </c>
      <c r="Q28" s="202">
        <v>43.204545418999999</v>
      </c>
      <c r="R28" s="202">
        <v>34.989991596000003</v>
      </c>
      <c r="S28" s="202">
        <v>37.119287573999998</v>
      </c>
      <c r="T28" s="202">
        <v>40.344382170999999</v>
      </c>
      <c r="U28" s="202">
        <v>42.174515266</v>
      </c>
      <c r="V28" s="202">
        <v>41.826089326999998</v>
      </c>
      <c r="W28" s="202">
        <v>42.665345315000003</v>
      </c>
      <c r="X28" s="202">
        <v>42.726575652999998</v>
      </c>
      <c r="Y28" s="202">
        <v>42.764855869000002</v>
      </c>
      <c r="Z28" s="202">
        <v>43.114329755</v>
      </c>
      <c r="AA28" s="202">
        <v>41.788082805000002</v>
      </c>
      <c r="AB28" s="202">
        <v>41.908931127000002</v>
      </c>
      <c r="AC28" s="202">
        <v>43.697853946999999</v>
      </c>
      <c r="AD28" s="202">
        <v>43.318906372000001</v>
      </c>
      <c r="AE28" s="202">
        <v>43.300280792000002</v>
      </c>
      <c r="AF28" s="202">
        <v>45.601320383000001</v>
      </c>
      <c r="AG28" s="202">
        <v>45.596173600999997</v>
      </c>
      <c r="AH28" s="202">
        <v>45.738827076</v>
      </c>
      <c r="AI28" s="202">
        <v>46.087201192999999</v>
      </c>
      <c r="AJ28" s="202">
        <v>46.110272137999999</v>
      </c>
      <c r="AK28" s="202">
        <v>46.682362839</v>
      </c>
      <c r="AL28" s="202">
        <v>47.646571237000003</v>
      </c>
      <c r="AM28" s="202">
        <v>44.501458739999997</v>
      </c>
      <c r="AN28" s="202">
        <v>46.771230269999997</v>
      </c>
      <c r="AO28" s="202">
        <v>46.093532818</v>
      </c>
      <c r="AP28" s="202">
        <v>44.700193038999998</v>
      </c>
      <c r="AQ28" s="202">
        <v>45.114735953</v>
      </c>
      <c r="AR28" s="202">
        <v>46.331927383</v>
      </c>
      <c r="AS28" s="202">
        <v>46.280408924</v>
      </c>
      <c r="AT28" s="202">
        <v>46.924030817999999</v>
      </c>
      <c r="AU28" s="202">
        <v>46.541032526999999</v>
      </c>
      <c r="AV28" s="202">
        <v>45.395234105999997</v>
      </c>
      <c r="AW28" s="202">
        <v>46.325118172000003</v>
      </c>
      <c r="AX28" s="202">
        <v>46.132659203999999</v>
      </c>
      <c r="AY28" s="202">
        <v>44.239723066000003</v>
      </c>
      <c r="AZ28" s="202">
        <v>46.281080430000003</v>
      </c>
      <c r="BA28" s="202">
        <v>46.028058743000003</v>
      </c>
      <c r="BB28" s="202">
        <v>45.702712022999997</v>
      </c>
      <c r="BC28" s="202">
        <v>45.083335712999997</v>
      </c>
      <c r="BD28" s="202">
        <v>46.079147742000004</v>
      </c>
      <c r="BE28" s="297">
        <v>46.319842195</v>
      </c>
      <c r="BF28" s="297">
        <v>46.646816172000001</v>
      </c>
      <c r="BG28" s="297">
        <v>46.399550081999998</v>
      </c>
      <c r="BH28" s="297">
        <v>46.361337962999997</v>
      </c>
      <c r="BI28" s="297">
        <v>46.397749167000001</v>
      </c>
      <c r="BJ28" s="297">
        <v>46.957440740000003</v>
      </c>
      <c r="BK28" s="297">
        <v>45.411742680000003</v>
      </c>
      <c r="BL28" s="297">
        <v>46.995141292</v>
      </c>
      <c r="BM28" s="297">
        <v>46.132781315999999</v>
      </c>
      <c r="BN28" s="297">
        <v>45.648137030999997</v>
      </c>
      <c r="BO28" s="297">
        <v>45.258757662000001</v>
      </c>
      <c r="BP28" s="297">
        <v>46.241105220000001</v>
      </c>
      <c r="BQ28" s="297">
        <v>46.589243267000001</v>
      </c>
      <c r="BR28" s="297">
        <v>46.984180508000001</v>
      </c>
      <c r="BS28" s="297">
        <v>46.514091985</v>
      </c>
      <c r="BT28" s="297">
        <v>46.452568444000001</v>
      </c>
      <c r="BU28" s="297">
        <v>46.391706399</v>
      </c>
      <c r="BV28" s="297">
        <v>47.068184373000001</v>
      </c>
    </row>
    <row r="29" spans="1:74" ht="11.15" customHeight="1" x14ac:dyDescent="0.25">
      <c r="A29" s="127" t="s">
        <v>282</v>
      </c>
      <c r="B29" s="134" t="s">
        <v>514</v>
      </c>
      <c r="C29" s="202">
        <v>51.62222774</v>
      </c>
      <c r="D29" s="202">
        <v>52.299057007999998</v>
      </c>
      <c r="E29" s="202">
        <v>52.641532454999997</v>
      </c>
      <c r="F29" s="202">
        <v>52.880308827999997</v>
      </c>
      <c r="G29" s="202">
        <v>53.509653309000001</v>
      </c>
      <c r="H29" s="202">
        <v>53.799804657999999</v>
      </c>
      <c r="I29" s="202">
        <v>53.754597032</v>
      </c>
      <c r="J29" s="202">
        <v>53.447249526</v>
      </c>
      <c r="K29" s="202">
        <v>53.592091795999998</v>
      </c>
      <c r="L29" s="202">
        <v>52.763814752999998</v>
      </c>
      <c r="M29" s="202">
        <v>53.460983687000002</v>
      </c>
      <c r="N29" s="202">
        <v>54.007979194000001</v>
      </c>
      <c r="O29" s="202">
        <v>48.256542158000002</v>
      </c>
      <c r="P29" s="202">
        <v>48.427557839000002</v>
      </c>
      <c r="Q29" s="202">
        <v>48.174580914000003</v>
      </c>
      <c r="R29" s="202">
        <v>48.807171637000003</v>
      </c>
      <c r="S29" s="202">
        <v>49.406931860999997</v>
      </c>
      <c r="T29" s="202">
        <v>49.851610073000003</v>
      </c>
      <c r="U29" s="202">
        <v>50.066237667999999</v>
      </c>
      <c r="V29" s="202">
        <v>50.041383437999997</v>
      </c>
      <c r="W29" s="202">
        <v>50.669272730000003</v>
      </c>
      <c r="X29" s="202">
        <v>49.699291615999996</v>
      </c>
      <c r="Y29" s="202">
        <v>50.442352178</v>
      </c>
      <c r="Z29" s="202">
        <v>50.983446542000003</v>
      </c>
      <c r="AA29" s="202">
        <v>50.699566928000003</v>
      </c>
      <c r="AB29" s="202">
        <v>51.981825632000003</v>
      </c>
      <c r="AC29" s="202">
        <v>51.799945059999999</v>
      </c>
      <c r="AD29" s="202">
        <v>52.151074373</v>
      </c>
      <c r="AE29" s="202">
        <v>52.575875998000001</v>
      </c>
      <c r="AF29" s="202">
        <v>53.06477332</v>
      </c>
      <c r="AG29" s="202">
        <v>52.669174140999999</v>
      </c>
      <c r="AH29" s="202">
        <v>52.332216555999999</v>
      </c>
      <c r="AI29" s="202">
        <v>52.950244320000003</v>
      </c>
      <c r="AJ29" s="202">
        <v>51.865118047999999</v>
      </c>
      <c r="AK29" s="202">
        <v>52.584461003999998</v>
      </c>
      <c r="AL29" s="202">
        <v>53.142043147999999</v>
      </c>
      <c r="AM29" s="202">
        <v>52.39887959</v>
      </c>
      <c r="AN29" s="202">
        <v>53.511659151000003</v>
      </c>
      <c r="AO29" s="202">
        <v>52.516539846999997</v>
      </c>
      <c r="AP29" s="202">
        <v>52.658077343999999</v>
      </c>
      <c r="AQ29" s="202">
        <v>53.417951481000003</v>
      </c>
      <c r="AR29" s="202">
        <v>54.292220151000002</v>
      </c>
      <c r="AS29" s="202">
        <v>53.653127273000003</v>
      </c>
      <c r="AT29" s="202">
        <v>53.653514444000002</v>
      </c>
      <c r="AU29" s="202">
        <v>54.344698387999998</v>
      </c>
      <c r="AV29" s="202">
        <v>52.974702446999999</v>
      </c>
      <c r="AW29" s="202">
        <v>53.729427284000003</v>
      </c>
      <c r="AX29" s="202">
        <v>54.697897734999998</v>
      </c>
      <c r="AY29" s="202">
        <v>53.711636771000002</v>
      </c>
      <c r="AZ29" s="202">
        <v>55.283831227</v>
      </c>
      <c r="BA29" s="202">
        <v>54.793349522</v>
      </c>
      <c r="BB29" s="202">
        <v>54.846348122999999</v>
      </c>
      <c r="BC29" s="202">
        <v>55.26764953</v>
      </c>
      <c r="BD29" s="202">
        <v>55.918915976999997</v>
      </c>
      <c r="BE29" s="297">
        <v>55.295207476000002</v>
      </c>
      <c r="BF29" s="297">
        <v>54.919920849999997</v>
      </c>
      <c r="BG29" s="297">
        <v>55.668424131000002</v>
      </c>
      <c r="BH29" s="297">
        <v>54.249048840999997</v>
      </c>
      <c r="BI29" s="297">
        <v>55.293163483000001</v>
      </c>
      <c r="BJ29" s="297">
        <v>56.231046849000002</v>
      </c>
      <c r="BK29" s="297">
        <v>55.475708036999997</v>
      </c>
      <c r="BL29" s="297">
        <v>56.856445813000001</v>
      </c>
      <c r="BM29" s="297">
        <v>56.183681415000002</v>
      </c>
      <c r="BN29" s="297">
        <v>56.157902299</v>
      </c>
      <c r="BO29" s="297">
        <v>56.590956820000002</v>
      </c>
      <c r="BP29" s="297">
        <v>57.248148626999999</v>
      </c>
      <c r="BQ29" s="297">
        <v>56.602005652000003</v>
      </c>
      <c r="BR29" s="297">
        <v>56.211036378000003</v>
      </c>
      <c r="BS29" s="297">
        <v>56.981830979999998</v>
      </c>
      <c r="BT29" s="297">
        <v>55.532501736999997</v>
      </c>
      <c r="BU29" s="297">
        <v>56.586671613999997</v>
      </c>
      <c r="BV29" s="297">
        <v>57.606146092000003</v>
      </c>
    </row>
    <row r="30" spans="1:74" ht="11.15" customHeight="1" x14ac:dyDescent="0.25">
      <c r="B30" s="134"/>
      <c r="AY30" s="120"/>
      <c r="AZ30" s="120"/>
      <c r="BA30" s="120"/>
      <c r="BB30" s="120"/>
      <c r="BC30" s="120"/>
      <c r="BD30" s="120"/>
      <c r="BE30" s="367"/>
      <c r="BF30" s="367"/>
      <c r="BJ30" s="120"/>
    </row>
    <row r="31" spans="1:74" ht="11.15" customHeight="1" x14ac:dyDescent="0.25">
      <c r="A31" s="127" t="s">
        <v>283</v>
      </c>
      <c r="B31" s="136" t="s">
        <v>515</v>
      </c>
      <c r="C31" s="203">
        <v>99.587124031000002</v>
      </c>
      <c r="D31" s="203">
        <v>100.61978653</v>
      </c>
      <c r="E31" s="203">
        <v>99.470282578999999</v>
      </c>
      <c r="F31" s="203">
        <v>100.41865237</v>
      </c>
      <c r="G31" s="203">
        <v>100.22637269000001</v>
      </c>
      <c r="H31" s="203">
        <v>101.21016993000001</v>
      </c>
      <c r="I31" s="203">
        <v>102.29971777999999</v>
      </c>
      <c r="J31" s="203">
        <v>102.24712864</v>
      </c>
      <c r="K31" s="203">
        <v>101.01184252</v>
      </c>
      <c r="L31" s="203">
        <v>100.54910357999999</v>
      </c>
      <c r="M31" s="203">
        <v>101.33087449999999</v>
      </c>
      <c r="N31" s="203">
        <v>101.7577682</v>
      </c>
      <c r="O31" s="203">
        <v>94.311442905000007</v>
      </c>
      <c r="P31" s="203">
        <v>95.606311211000005</v>
      </c>
      <c r="Q31" s="203">
        <v>91.379126333000002</v>
      </c>
      <c r="R31" s="203">
        <v>83.797163233000006</v>
      </c>
      <c r="S31" s="203">
        <v>86.526219435000002</v>
      </c>
      <c r="T31" s="203">
        <v>90.195992244999999</v>
      </c>
      <c r="U31" s="203">
        <v>92.240752934</v>
      </c>
      <c r="V31" s="203">
        <v>91.867472765000002</v>
      </c>
      <c r="W31" s="203">
        <v>93.334618044999999</v>
      </c>
      <c r="X31" s="203">
        <v>92.425867268999994</v>
      </c>
      <c r="Y31" s="203">
        <v>93.207208046000005</v>
      </c>
      <c r="Z31" s="203">
        <v>94.097776296999996</v>
      </c>
      <c r="AA31" s="203">
        <v>92.487649731999994</v>
      </c>
      <c r="AB31" s="203">
        <v>93.890756760000002</v>
      </c>
      <c r="AC31" s="203">
        <v>95.497799006999998</v>
      </c>
      <c r="AD31" s="203">
        <v>95.469980746000005</v>
      </c>
      <c r="AE31" s="203">
        <v>95.876156789999996</v>
      </c>
      <c r="AF31" s="203">
        <v>98.666093704000005</v>
      </c>
      <c r="AG31" s="203">
        <v>98.265347742000003</v>
      </c>
      <c r="AH31" s="203">
        <v>98.071043630999995</v>
      </c>
      <c r="AI31" s="203">
        <v>99.037445513999998</v>
      </c>
      <c r="AJ31" s="203">
        <v>97.975390185999998</v>
      </c>
      <c r="AK31" s="203">
        <v>99.266823842999997</v>
      </c>
      <c r="AL31" s="203">
        <v>100.78861438</v>
      </c>
      <c r="AM31" s="203">
        <v>96.900338329999997</v>
      </c>
      <c r="AN31" s="203">
        <v>100.28288942</v>
      </c>
      <c r="AO31" s="203">
        <v>98.610072665000004</v>
      </c>
      <c r="AP31" s="203">
        <v>97.358270383000004</v>
      </c>
      <c r="AQ31" s="203">
        <v>98.532687433999996</v>
      </c>
      <c r="AR31" s="203">
        <v>100.62414753</v>
      </c>
      <c r="AS31" s="203">
        <v>99.933536196999995</v>
      </c>
      <c r="AT31" s="203">
        <v>100.57754525999999</v>
      </c>
      <c r="AU31" s="203">
        <v>100.88573091000001</v>
      </c>
      <c r="AV31" s="203">
        <v>98.369936553000002</v>
      </c>
      <c r="AW31" s="203">
        <v>100.05454546</v>
      </c>
      <c r="AX31" s="203">
        <v>100.83055693999999</v>
      </c>
      <c r="AY31" s="203">
        <v>97.951359835999995</v>
      </c>
      <c r="AZ31" s="203">
        <v>101.56491166000001</v>
      </c>
      <c r="BA31" s="203">
        <v>100.82140826</v>
      </c>
      <c r="BB31" s="203">
        <v>100.54906015</v>
      </c>
      <c r="BC31" s="203">
        <v>100.35098524</v>
      </c>
      <c r="BD31" s="203">
        <v>101.99806372</v>
      </c>
      <c r="BE31" s="468">
        <v>101.61504967</v>
      </c>
      <c r="BF31" s="468">
        <v>101.56673702000001</v>
      </c>
      <c r="BG31" s="468">
        <v>102.06797421</v>
      </c>
      <c r="BH31" s="468">
        <v>100.6103868</v>
      </c>
      <c r="BI31" s="468">
        <v>101.69091265</v>
      </c>
      <c r="BJ31" s="468">
        <v>103.18848758999999</v>
      </c>
      <c r="BK31" s="468">
        <v>100.88745072</v>
      </c>
      <c r="BL31" s="468">
        <v>103.85158711</v>
      </c>
      <c r="BM31" s="468">
        <v>102.31646273</v>
      </c>
      <c r="BN31" s="468">
        <v>101.80603933</v>
      </c>
      <c r="BO31" s="468">
        <v>101.84971448</v>
      </c>
      <c r="BP31" s="468">
        <v>103.48925385</v>
      </c>
      <c r="BQ31" s="468">
        <v>103.19124892000001</v>
      </c>
      <c r="BR31" s="468">
        <v>103.19521689</v>
      </c>
      <c r="BS31" s="468">
        <v>103.49592296</v>
      </c>
      <c r="BT31" s="468">
        <v>101.98507017999999</v>
      </c>
      <c r="BU31" s="468">
        <v>102.97837801</v>
      </c>
      <c r="BV31" s="468">
        <v>104.67433045999999</v>
      </c>
    </row>
    <row r="32" spans="1:74" ht="12" customHeight="1" x14ac:dyDescent="0.25">
      <c r="B32" s="629" t="s">
        <v>790</v>
      </c>
      <c r="C32" s="630"/>
      <c r="D32" s="630"/>
      <c r="E32" s="630"/>
      <c r="F32" s="630"/>
      <c r="G32" s="630"/>
      <c r="H32" s="630"/>
      <c r="I32" s="630"/>
      <c r="J32" s="630"/>
      <c r="K32" s="630"/>
      <c r="L32" s="630"/>
      <c r="M32" s="630"/>
      <c r="N32" s="630"/>
      <c r="O32" s="630"/>
      <c r="P32" s="630"/>
      <c r="Q32" s="630"/>
      <c r="BD32" s="367"/>
      <c r="BE32" s="367"/>
      <c r="BF32" s="367"/>
    </row>
    <row r="33" spans="2:58" ht="12" customHeight="1" x14ac:dyDescent="0.2">
      <c r="B33" s="646" t="s">
        <v>628</v>
      </c>
      <c r="C33" s="614"/>
      <c r="D33" s="614"/>
      <c r="E33" s="614"/>
      <c r="F33" s="614"/>
      <c r="G33" s="614"/>
      <c r="H33" s="614"/>
      <c r="I33" s="614"/>
      <c r="J33" s="614"/>
      <c r="K33" s="614"/>
      <c r="L33" s="614"/>
      <c r="M33" s="614"/>
      <c r="N33" s="614"/>
      <c r="O33" s="614"/>
      <c r="P33" s="614"/>
      <c r="Q33" s="608"/>
      <c r="BD33" s="367"/>
      <c r="BE33" s="367"/>
      <c r="BF33" s="367"/>
    </row>
    <row r="34" spans="2:58" ht="12" customHeight="1" x14ac:dyDescent="0.2">
      <c r="B34" s="646" t="s">
        <v>1254</v>
      </c>
      <c r="C34" s="608"/>
      <c r="D34" s="608"/>
      <c r="E34" s="608"/>
      <c r="F34" s="608"/>
      <c r="G34" s="608"/>
      <c r="H34" s="608"/>
      <c r="I34" s="608"/>
      <c r="J34" s="608"/>
      <c r="K34" s="608"/>
      <c r="L34" s="608"/>
      <c r="M34" s="608"/>
      <c r="N34" s="608"/>
      <c r="O34" s="608"/>
      <c r="P34" s="608"/>
      <c r="Q34" s="608"/>
      <c r="BD34" s="367"/>
      <c r="BE34" s="367"/>
      <c r="BF34" s="367"/>
    </row>
    <row r="35" spans="2:58" ht="12" customHeight="1" x14ac:dyDescent="0.2">
      <c r="B35" s="646" t="s">
        <v>1253</v>
      </c>
      <c r="C35" s="608"/>
      <c r="D35" s="608"/>
      <c r="E35" s="608"/>
      <c r="F35" s="608"/>
      <c r="G35" s="608"/>
      <c r="H35" s="608"/>
      <c r="I35" s="608"/>
      <c r="J35" s="608"/>
      <c r="K35" s="608"/>
      <c r="L35" s="608"/>
      <c r="M35" s="608"/>
      <c r="N35" s="608"/>
      <c r="O35" s="608"/>
      <c r="P35" s="608"/>
      <c r="Q35" s="608"/>
      <c r="BD35" s="367"/>
      <c r="BE35" s="367"/>
      <c r="BF35" s="367"/>
    </row>
    <row r="36" spans="2:58" ht="12" customHeight="1" x14ac:dyDescent="0.25">
      <c r="B36" s="657" t="str">
        <f>"Notes: "&amp;"EIA completed modeling and analysis for this report on " &amp;Dates!D2&amp;"."</f>
        <v>Notes: EIA completed modeling and analysis for this report on Tuesday July 6, 2023.</v>
      </c>
      <c r="C36" s="630"/>
      <c r="D36" s="630"/>
      <c r="E36" s="630"/>
      <c r="F36" s="630"/>
      <c r="G36" s="630"/>
      <c r="H36" s="630"/>
      <c r="I36" s="630"/>
      <c r="J36" s="630"/>
      <c r="K36" s="630"/>
      <c r="L36" s="630"/>
      <c r="M36" s="630"/>
      <c r="N36" s="630"/>
      <c r="O36" s="630"/>
      <c r="P36" s="630"/>
      <c r="Q36" s="630"/>
    </row>
    <row r="37" spans="2:58" ht="12" customHeight="1" x14ac:dyDescent="0.25">
      <c r="B37" s="622" t="s">
        <v>338</v>
      </c>
      <c r="C37" s="621"/>
      <c r="D37" s="621"/>
      <c r="E37" s="621"/>
      <c r="F37" s="621"/>
      <c r="G37" s="621"/>
      <c r="H37" s="621"/>
      <c r="I37" s="621"/>
      <c r="J37" s="621"/>
      <c r="K37" s="621"/>
      <c r="L37" s="621"/>
      <c r="M37" s="621"/>
      <c r="N37" s="621"/>
      <c r="O37" s="621"/>
      <c r="P37" s="621"/>
      <c r="Q37" s="621"/>
    </row>
    <row r="38" spans="2:58" ht="12" customHeight="1" x14ac:dyDescent="0.25">
      <c r="B38" s="648" t="s">
        <v>829</v>
      </c>
      <c r="C38" s="608"/>
      <c r="D38" s="608"/>
      <c r="E38" s="608"/>
      <c r="F38" s="608"/>
      <c r="G38" s="608"/>
      <c r="H38" s="608"/>
      <c r="I38" s="608"/>
      <c r="J38" s="608"/>
      <c r="K38" s="608"/>
      <c r="L38" s="608"/>
      <c r="M38" s="608"/>
      <c r="N38" s="608"/>
      <c r="O38" s="608"/>
      <c r="P38" s="608"/>
      <c r="Q38" s="608"/>
    </row>
    <row r="39" spans="2:58" ht="12" customHeight="1" x14ac:dyDescent="0.25">
      <c r="B39" s="617" t="s">
        <v>813</v>
      </c>
      <c r="C39" s="618"/>
      <c r="D39" s="618"/>
      <c r="E39" s="618"/>
      <c r="F39" s="618"/>
      <c r="G39" s="618"/>
      <c r="H39" s="618"/>
      <c r="I39" s="618"/>
      <c r="J39" s="618"/>
      <c r="K39" s="618"/>
      <c r="L39" s="618"/>
      <c r="M39" s="618"/>
      <c r="N39" s="618"/>
      <c r="O39" s="618"/>
      <c r="P39" s="618"/>
      <c r="Q39" s="608"/>
    </row>
    <row r="40" spans="2:58" ht="12" customHeight="1" x14ac:dyDescent="0.25">
      <c r="B40" s="638" t="s">
        <v>1282</v>
      </c>
      <c r="C40" s="608"/>
      <c r="D40" s="608"/>
      <c r="E40" s="608"/>
      <c r="F40" s="608"/>
      <c r="G40" s="608"/>
      <c r="H40" s="608"/>
      <c r="I40" s="608"/>
      <c r="J40" s="608"/>
      <c r="K40" s="608"/>
      <c r="L40" s="608"/>
      <c r="M40" s="608"/>
      <c r="N40" s="608"/>
      <c r="O40" s="608"/>
      <c r="P40" s="608"/>
      <c r="Q40" s="608"/>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1"/>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AZ28" sqref="AZ28"/>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91" customWidth="1"/>
    <col min="59" max="62" width="6.54296875" style="296" customWidth="1"/>
    <col min="63" max="74" width="6.54296875" style="35" customWidth="1"/>
    <col min="75" max="16384" width="9.54296875" style="35"/>
  </cols>
  <sheetData>
    <row r="1" spans="1:74" ht="13.4" customHeight="1" x14ac:dyDescent="0.3">
      <c r="A1" s="633" t="s">
        <v>774</v>
      </c>
      <c r="B1" s="660" t="s">
        <v>876</v>
      </c>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row>
    <row r="2" spans="1:74" ht="12.5" x14ac:dyDescent="0.25">
      <c r="A2" s="634"/>
      <c r="B2" s="402" t="str">
        <f>"U.S. Energy Information Administration  |  Short-Term Energy Outlook  - "&amp;Dates!D1</f>
        <v>U.S. Energy Information Administration  |  Short-Term Energy Outlook  - July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July 6,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4"/>
      <c r="B5" s="46" t="s">
        <v>748</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row>
    <row r="7" spans="1:74" ht="11.15" customHeight="1" x14ac:dyDescent="0.25">
      <c r="A7" s="48" t="s">
        <v>480</v>
      </c>
      <c r="B7" s="137" t="s">
        <v>114</v>
      </c>
      <c r="C7" s="170">
        <v>11.86852</v>
      </c>
      <c r="D7" s="170">
        <v>11.67305</v>
      </c>
      <c r="E7" s="170">
        <v>11.912653000000001</v>
      </c>
      <c r="F7" s="170">
        <v>12.148593999999999</v>
      </c>
      <c r="G7" s="170">
        <v>12.153654</v>
      </c>
      <c r="H7" s="170">
        <v>12.218216</v>
      </c>
      <c r="I7" s="170">
        <v>11.902106</v>
      </c>
      <c r="J7" s="170">
        <v>12.486233</v>
      </c>
      <c r="K7" s="170">
        <v>12.590317000000001</v>
      </c>
      <c r="L7" s="170">
        <v>12.809474</v>
      </c>
      <c r="M7" s="170">
        <v>13.000325999999999</v>
      </c>
      <c r="N7" s="170">
        <v>12.977876</v>
      </c>
      <c r="O7" s="170">
        <v>12.852266</v>
      </c>
      <c r="P7" s="170">
        <v>12.842024</v>
      </c>
      <c r="Q7" s="170">
        <v>12.796559</v>
      </c>
      <c r="R7" s="170">
        <v>11.913743</v>
      </c>
      <c r="S7" s="170">
        <v>9.7130709999999993</v>
      </c>
      <c r="T7" s="170">
        <v>10.442492</v>
      </c>
      <c r="U7" s="170">
        <v>11.005948999999999</v>
      </c>
      <c r="V7" s="170">
        <v>10.576601</v>
      </c>
      <c r="W7" s="170">
        <v>10.920752999999999</v>
      </c>
      <c r="X7" s="170">
        <v>10.457432000000001</v>
      </c>
      <c r="Y7" s="170">
        <v>11.195551</v>
      </c>
      <c r="Z7" s="170">
        <v>11.1685</v>
      </c>
      <c r="AA7" s="170">
        <v>11.124063</v>
      </c>
      <c r="AB7" s="170">
        <v>9.9246739999999996</v>
      </c>
      <c r="AC7" s="170">
        <v>11.325869000000001</v>
      </c>
      <c r="AD7" s="170">
        <v>11.304722</v>
      </c>
      <c r="AE7" s="170">
        <v>11.355992000000001</v>
      </c>
      <c r="AF7" s="170">
        <v>11.356417</v>
      </c>
      <c r="AG7" s="170">
        <v>11.346985999999999</v>
      </c>
      <c r="AH7" s="170">
        <v>11.277405</v>
      </c>
      <c r="AI7" s="170">
        <v>10.917534</v>
      </c>
      <c r="AJ7" s="170">
        <v>11.568579</v>
      </c>
      <c r="AK7" s="170">
        <v>11.790051999999999</v>
      </c>
      <c r="AL7" s="170">
        <v>11.634403000000001</v>
      </c>
      <c r="AM7" s="170">
        <v>11.369338000000001</v>
      </c>
      <c r="AN7" s="170">
        <v>11.316119</v>
      </c>
      <c r="AO7" s="170">
        <v>11.700794999999999</v>
      </c>
      <c r="AP7" s="170">
        <v>11.668386999999999</v>
      </c>
      <c r="AQ7" s="170">
        <v>11.629127</v>
      </c>
      <c r="AR7" s="170">
        <v>11.797257</v>
      </c>
      <c r="AS7" s="170">
        <v>11.844011</v>
      </c>
      <c r="AT7" s="170">
        <v>12.002495</v>
      </c>
      <c r="AU7" s="170">
        <v>12.337327999999999</v>
      </c>
      <c r="AV7" s="170">
        <v>12.416878000000001</v>
      </c>
      <c r="AW7" s="170">
        <v>12.379263</v>
      </c>
      <c r="AX7" s="170">
        <v>12.148566000000001</v>
      </c>
      <c r="AY7" s="170">
        <v>12.568448</v>
      </c>
      <c r="AZ7" s="170">
        <v>12.532403</v>
      </c>
      <c r="BA7" s="170">
        <v>12.717257999999999</v>
      </c>
      <c r="BB7" s="170">
        <v>12.614701</v>
      </c>
      <c r="BC7" s="170">
        <v>12.560726968999999</v>
      </c>
      <c r="BD7" s="170">
        <v>12.465823648000001</v>
      </c>
      <c r="BE7" s="236">
        <v>12.465299999999999</v>
      </c>
      <c r="BF7" s="236">
        <v>12.497450000000001</v>
      </c>
      <c r="BG7" s="236">
        <v>12.462859999999999</v>
      </c>
      <c r="BH7" s="236">
        <v>12.54392</v>
      </c>
      <c r="BI7" s="236">
        <v>12.6843</v>
      </c>
      <c r="BJ7" s="236">
        <v>12.66216</v>
      </c>
      <c r="BK7" s="236">
        <v>12.66132</v>
      </c>
      <c r="BL7" s="236">
        <v>12.681609999999999</v>
      </c>
      <c r="BM7" s="236">
        <v>12.67254</v>
      </c>
      <c r="BN7" s="236">
        <v>12.704739999999999</v>
      </c>
      <c r="BO7" s="236">
        <v>12.690469999999999</v>
      </c>
      <c r="BP7" s="236">
        <v>12.729710000000001</v>
      </c>
      <c r="BQ7" s="236">
        <v>12.818149999999999</v>
      </c>
      <c r="BR7" s="236">
        <v>12.90671</v>
      </c>
      <c r="BS7" s="236">
        <v>12.90138</v>
      </c>
      <c r="BT7" s="236">
        <v>13.00032</v>
      </c>
      <c r="BU7" s="236">
        <v>13.14892</v>
      </c>
      <c r="BV7" s="236">
        <v>13.237410000000001</v>
      </c>
    </row>
    <row r="8" spans="1:74" ht="11.15" customHeight="1" x14ac:dyDescent="0.25">
      <c r="A8" s="48" t="s">
        <v>481</v>
      </c>
      <c r="B8" s="137" t="s">
        <v>377</v>
      </c>
      <c r="C8" s="170">
        <v>0.496226</v>
      </c>
      <c r="D8" s="170">
        <v>0.48759200000000003</v>
      </c>
      <c r="E8" s="170">
        <v>0.48107100000000003</v>
      </c>
      <c r="F8" s="170">
        <v>0.47547200000000001</v>
      </c>
      <c r="G8" s="170">
        <v>0.47444999999999998</v>
      </c>
      <c r="H8" s="170">
        <v>0.45476499999999997</v>
      </c>
      <c r="I8" s="170">
        <v>0.44849899999999998</v>
      </c>
      <c r="J8" s="170">
        <v>0.381745</v>
      </c>
      <c r="K8" s="170">
        <v>0.44939299999999999</v>
      </c>
      <c r="L8" s="170">
        <v>0.47478399999999998</v>
      </c>
      <c r="M8" s="170">
        <v>0.48411100000000001</v>
      </c>
      <c r="N8" s="170">
        <v>0.48136899999999999</v>
      </c>
      <c r="O8" s="170">
        <v>0.48244900000000002</v>
      </c>
      <c r="P8" s="170">
        <v>0.47666599999999998</v>
      </c>
      <c r="Q8" s="170">
        <v>0.469553</v>
      </c>
      <c r="R8" s="170">
        <v>0.46270299999999998</v>
      </c>
      <c r="S8" s="170">
        <v>0.40412100000000001</v>
      </c>
      <c r="T8" s="170">
        <v>0.36097499999999999</v>
      </c>
      <c r="U8" s="170">
        <v>0.44400499999999998</v>
      </c>
      <c r="V8" s="170">
        <v>0.44358199999999998</v>
      </c>
      <c r="W8" s="170">
        <v>0.44173499999999999</v>
      </c>
      <c r="X8" s="170">
        <v>0.45936100000000002</v>
      </c>
      <c r="Y8" s="170">
        <v>0.463976</v>
      </c>
      <c r="Z8" s="170">
        <v>0.46295999999999998</v>
      </c>
      <c r="AA8" s="170">
        <v>0.45829399999999998</v>
      </c>
      <c r="AB8" s="170">
        <v>0.45663999999999999</v>
      </c>
      <c r="AC8" s="170">
        <v>0.45331399999999999</v>
      </c>
      <c r="AD8" s="170">
        <v>0.44633299999999998</v>
      </c>
      <c r="AE8" s="170">
        <v>0.44333899999999998</v>
      </c>
      <c r="AF8" s="170">
        <v>0.439996</v>
      </c>
      <c r="AG8" s="170">
        <v>0.37998700000000002</v>
      </c>
      <c r="AH8" s="170">
        <v>0.40851500000000002</v>
      </c>
      <c r="AI8" s="170">
        <v>0.42968400000000001</v>
      </c>
      <c r="AJ8" s="170">
        <v>0.43696400000000002</v>
      </c>
      <c r="AK8" s="170">
        <v>0.445967</v>
      </c>
      <c r="AL8" s="170">
        <v>0.45112400000000002</v>
      </c>
      <c r="AM8" s="170">
        <v>0.44961499999999999</v>
      </c>
      <c r="AN8" s="170">
        <v>0.450264</v>
      </c>
      <c r="AO8" s="170">
        <v>0.43985099999999999</v>
      </c>
      <c r="AP8" s="170">
        <v>0.44152000000000002</v>
      </c>
      <c r="AQ8" s="170">
        <v>0.447268</v>
      </c>
      <c r="AR8" s="170">
        <v>0.418628</v>
      </c>
      <c r="AS8" s="170">
        <v>0.43156499999999998</v>
      </c>
      <c r="AT8" s="170">
        <v>0.41315099999999999</v>
      </c>
      <c r="AU8" s="170">
        <v>0.43018099999999998</v>
      </c>
      <c r="AV8" s="170">
        <v>0.43493900000000002</v>
      </c>
      <c r="AW8" s="170">
        <v>0.44468299999999999</v>
      </c>
      <c r="AX8" s="170">
        <v>0.446629</v>
      </c>
      <c r="AY8" s="170">
        <v>0.44840600000000003</v>
      </c>
      <c r="AZ8" s="170">
        <v>0.44623099999999999</v>
      </c>
      <c r="BA8" s="170">
        <v>0.43522100000000002</v>
      </c>
      <c r="BB8" s="170">
        <v>0.43446699999999999</v>
      </c>
      <c r="BC8" s="170">
        <v>0.41519562697000001</v>
      </c>
      <c r="BD8" s="170">
        <v>0.41321848632000002</v>
      </c>
      <c r="BE8" s="236">
        <v>0.37735506478000003</v>
      </c>
      <c r="BF8" s="236">
        <v>0.42713267242000003</v>
      </c>
      <c r="BG8" s="236">
        <v>0.42814199023999999</v>
      </c>
      <c r="BH8" s="236">
        <v>0.42854729626999999</v>
      </c>
      <c r="BI8" s="236">
        <v>0.43133625885999999</v>
      </c>
      <c r="BJ8" s="236">
        <v>0.43151737551000002</v>
      </c>
      <c r="BK8" s="236">
        <v>0.42737918987000001</v>
      </c>
      <c r="BL8" s="236">
        <v>0.42784208537000001</v>
      </c>
      <c r="BM8" s="236">
        <v>0.42611285428000001</v>
      </c>
      <c r="BN8" s="236">
        <v>0.42706425746999999</v>
      </c>
      <c r="BO8" s="236">
        <v>0.35100954688000002</v>
      </c>
      <c r="BP8" s="236">
        <v>0.33426415667999998</v>
      </c>
      <c r="BQ8" s="236">
        <v>0.33914037396000002</v>
      </c>
      <c r="BR8" s="236">
        <v>0.41371380491999998</v>
      </c>
      <c r="BS8" s="236">
        <v>0.41696177002000001</v>
      </c>
      <c r="BT8" s="236">
        <v>0.41523149897</v>
      </c>
      <c r="BU8" s="236">
        <v>0.41522783768999999</v>
      </c>
      <c r="BV8" s="236">
        <v>0.41021438949</v>
      </c>
    </row>
    <row r="9" spans="1:74" ht="11.15" customHeight="1" x14ac:dyDescent="0.25">
      <c r="A9" s="48" t="s">
        <v>482</v>
      </c>
      <c r="B9" s="137" t="s">
        <v>227</v>
      </c>
      <c r="C9" s="170">
        <v>1.917468</v>
      </c>
      <c r="D9" s="170">
        <v>1.7368699999999999</v>
      </c>
      <c r="E9" s="170">
        <v>1.925251</v>
      </c>
      <c r="F9" s="170">
        <v>1.9630559999999999</v>
      </c>
      <c r="G9" s="170">
        <v>1.913581</v>
      </c>
      <c r="H9" s="170">
        <v>1.9229149999999999</v>
      </c>
      <c r="I9" s="170">
        <v>1.5313110000000001</v>
      </c>
      <c r="J9" s="170">
        <v>2.0439259999999999</v>
      </c>
      <c r="K9" s="170">
        <v>1.915116</v>
      </c>
      <c r="L9" s="170">
        <v>1.9125000000000001</v>
      </c>
      <c r="M9" s="170">
        <v>1.99926</v>
      </c>
      <c r="N9" s="170">
        <v>1.9795700000000001</v>
      </c>
      <c r="O9" s="170">
        <v>1.9881120000000001</v>
      </c>
      <c r="P9" s="170">
        <v>1.9947250000000001</v>
      </c>
      <c r="Q9" s="170">
        <v>1.9763329999999999</v>
      </c>
      <c r="R9" s="170">
        <v>1.910512</v>
      </c>
      <c r="S9" s="170">
        <v>1.60453</v>
      </c>
      <c r="T9" s="170">
        <v>1.5585690000000001</v>
      </c>
      <c r="U9" s="170">
        <v>1.6566350000000001</v>
      </c>
      <c r="V9" s="170">
        <v>1.18964</v>
      </c>
      <c r="W9" s="170">
        <v>1.5359400000000001</v>
      </c>
      <c r="X9" s="170">
        <v>1.0649109999999999</v>
      </c>
      <c r="Y9" s="170">
        <v>1.722045</v>
      </c>
      <c r="Z9" s="170">
        <v>1.816821</v>
      </c>
      <c r="AA9" s="170">
        <v>1.810098</v>
      </c>
      <c r="AB9" s="170">
        <v>1.7948569999999999</v>
      </c>
      <c r="AC9" s="170">
        <v>1.878606</v>
      </c>
      <c r="AD9" s="170">
        <v>1.794551</v>
      </c>
      <c r="AE9" s="170">
        <v>1.816324</v>
      </c>
      <c r="AF9" s="170">
        <v>1.78346</v>
      </c>
      <c r="AG9" s="170">
        <v>1.848328</v>
      </c>
      <c r="AH9" s="170">
        <v>1.5487850000000001</v>
      </c>
      <c r="AI9" s="170">
        <v>1.060379</v>
      </c>
      <c r="AJ9" s="170">
        <v>1.6780090000000001</v>
      </c>
      <c r="AK9" s="170">
        <v>1.7719290000000001</v>
      </c>
      <c r="AL9" s="170">
        <v>1.6925110000000001</v>
      </c>
      <c r="AM9" s="170">
        <v>1.7084490000000001</v>
      </c>
      <c r="AN9" s="170">
        <v>1.615229</v>
      </c>
      <c r="AO9" s="170">
        <v>1.6910639999999999</v>
      </c>
      <c r="AP9" s="170">
        <v>1.7649049999999999</v>
      </c>
      <c r="AQ9" s="170">
        <v>1.5885339999999999</v>
      </c>
      <c r="AR9" s="170">
        <v>1.751401</v>
      </c>
      <c r="AS9" s="170">
        <v>1.7641500000000001</v>
      </c>
      <c r="AT9" s="170">
        <v>1.7828109999999999</v>
      </c>
      <c r="AU9" s="170">
        <v>1.8435900000000001</v>
      </c>
      <c r="AV9" s="170">
        <v>1.8213710000000001</v>
      </c>
      <c r="AW9" s="170">
        <v>1.793607</v>
      </c>
      <c r="AX9" s="170">
        <v>1.785312</v>
      </c>
      <c r="AY9" s="170">
        <v>1.9026890000000001</v>
      </c>
      <c r="AZ9" s="170">
        <v>1.8278719999999999</v>
      </c>
      <c r="BA9" s="170">
        <v>1.872044</v>
      </c>
      <c r="BB9" s="170">
        <v>1.733722</v>
      </c>
      <c r="BC9" s="170">
        <v>1.7603368935000001</v>
      </c>
      <c r="BD9" s="170">
        <v>1.7275882714999999</v>
      </c>
      <c r="BE9" s="236">
        <v>1.9302328486</v>
      </c>
      <c r="BF9" s="236">
        <v>1.864125797</v>
      </c>
      <c r="BG9" s="236">
        <v>1.7799451459</v>
      </c>
      <c r="BH9" s="236">
        <v>1.8127386068</v>
      </c>
      <c r="BI9" s="236">
        <v>1.9137569413</v>
      </c>
      <c r="BJ9" s="236">
        <v>1.9272939255999999</v>
      </c>
      <c r="BK9" s="236">
        <v>1.9221495385</v>
      </c>
      <c r="BL9" s="236">
        <v>1.9283099118</v>
      </c>
      <c r="BM9" s="236">
        <v>1.9216123217000001</v>
      </c>
      <c r="BN9" s="236">
        <v>1.9174068946</v>
      </c>
      <c r="BO9" s="236">
        <v>1.9128349710000001</v>
      </c>
      <c r="BP9" s="236">
        <v>1.8885443476999999</v>
      </c>
      <c r="BQ9" s="236">
        <v>1.8949949196</v>
      </c>
      <c r="BR9" s="236">
        <v>1.835483145</v>
      </c>
      <c r="BS9" s="236">
        <v>1.7554425443999999</v>
      </c>
      <c r="BT9" s="236">
        <v>1.789913334</v>
      </c>
      <c r="BU9" s="236">
        <v>1.8817477497999999</v>
      </c>
      <c r="BV9" s="236">
        <v>1.926555129</v>
      </c>
    </row>
    <row r="10" spans="1:74" ht="11.15" customHeight="1" x14ac:dyDescent="0.25">
      <c r="A10" s="48" t="s">
        <v>483</v>
      </c>
      <c r="B10" s="137" t="s">
        <v>113</v>
      </c>
      <c r="C10" s="170">
        <v>9.4548260000000006</v>
      </c>
      <c r="D10" s="170">
        <v>9.4485880000000009</v>
      </c>
      <c r="E10" s="170">
        <v>9.5063309999999994</v>
      </c>
      <c r="F10" s="170">
        <v>9.7100659999999994</v>
      </c>
      <c r="G10" s="170">
        <v>9.7656229999999997</v>
      </c>
      <c r="H10" s="170">
        <v>9.8405360000000002</v>
      </c>
      <c r="I10" s="170">
        <v>9.9222959999999993</v>
      </c>
      <c r="J10" s="170">
        <v>10.060561999999999</v>
      </c>
      <c r="K10" s="170">
        <v>10.225808000000001</v>
      </c>
      <c r="L10" s="170">
        <v>10.422190000000001</v>
      </c>
      <c r="M10" s="170">
        <v>10.516954999999999</v>
      </c>
      <c r="N10" s="170">
        <v>10.516937</v>
      </c>
      <c r="O10" s="170">
        <v>10.381705</v>
      </c>
      <c r="P10" s="170">
        <v>10.370633</v>
      </c>
      <c r="Q10" s="170">
        <v>10.350673</v>
      </c>
      <c r="R10" s="170">
        <v>9.5405280000000001</v>
      </c>
      <c r="S10" s="170">
        <v>7.7044199999999998</v>
      </c>
      <c r="T10" s="170">
        <v>8.5229479999999995</v>
      </c>
      <c r="U10" s="170">
        <v>8.9053090000000008</v>
      </c>
      <c r="V10" s="170">
        <v>8.9433790000000002</v>
      </c>
      <c r="W10" s="170">
        <v>8.9430779999999999</v>
      </c>
      <c r="X10" s="170">
        <v>8.9331600000000009</v>
      </c>
      <c r="Y10" s="170">
        <v>9.0095299999999998</v>
      </c>
      <c r="Z10" s="170">
        <v>8.888719</v>
      </c>
      <c r="AA10" s="170">
        <v>8.8556709999999992</v>
      </c>
      <c r="AB10" s="170">
        <v>7.6731769999999999</v>
      </c>
      <c r="AC10" s="170">
        <v>8.9939490000000006</v>
      </c>
      <c r="AD10" s="170">
        <v>9.0638380000000005</v>
      </c>
      <c r="AE10" s="170">
        <v>9.0963290000000008</v>
      </c>
      <c r="AF10" s="170">
        <v>9.1329609999999999</v>
      </c>
      <c r="AG10" s="170">
        <v>9.1186710000000009</v>
      </c>
      <c r="AH10" s="170">
        <v>9.3201049999999999</v>
      </c>
      <c r="AI10" s="170">
        <v>9.4274710000000006</v>
      </c>
      <c r="AJ10" s="170">
        <v>9.4536060000000006</v>
      </c>
      <c r="AK10" s="170">
        <v>9.5721559999999997</v>
      </c>
      <c r="AL10" s="170">
        <v>9.4907679999999992</v>
      </c>
      <c r="AM10" s="170">
        <v>9.2112739999999995</v>
      </c>
      <c r="AN10" s="170">
        <v>9.2506260000000005</v>
      </c>
      <c r="AO10" s="170">
        <v>9.5698799999999995</v>
      </c>
      <c r="AP10" s="170">
        <v>9.4619619999999998</v>
      </c>
      <c r="AQ10" s="170">
        <v>9.5933250000000001</v>
      </c>
      <c r="AR10" s="170">
        <v>9.6272280000000006</v>
      </c>
      <c r="AS10" s="170">
        <v>9.6482960000000002</v>
      </c>
      <c r="AT10" s="170">
        <v>9.8065329999999999</v>
      </c>
      <c r="AU10" s="170">
        <v>10.063556999999999</v>
      </c>
      <c r="AV10" s="170">
        <v>10.160568</v>
      </c>
      <c r="AW10" s="170">
        <v>10.140973000000001</v>
      </c>
      <c r="AX10" s="170">
        <v>9.9166249999999998</v>
      </c>
      <c r="AY10" s="170">
        <v>10.217352999999999</v>
      </c>
      <c r="AZ10" s="170">
        <v>10.2583</v>
      </c>
      <c r="BA10" s="170">
        <v>10.409993</v>
      </c>
      <c r="BB10" s="170">
        <v>10.446512</v>
      </c>
      <c r="BC10" s="170">
        <v>10.385194448</v>
      </c>
      <c r="BD10" s="170">
        <v>10.325016890000001</v>
      </c>
      <c r="BE10" s="236">
        <v>10.157712204999999</v>
      </c>
      <c r="BF10" s="236">
        <v>10.206191599</v>
      </c>
      <c r="BG10" s="236">
        <v>10.25477643</v>
      </c>
      <c r="BH10" s="236">
        <v>10.302636771</v>
      </c>
      <c r="BI10" s="236">
        <v>10.339206662</v>
      </c>
      <c r="BJ10" s="236">
        <v>10.303344023999999</v>
      </c>
      <c r="BK10" s="236">
        <v>10.311789566</v>
      </c>
      <c r="BL10" s="236">
        <v>10.325457041</v>
      </c>
      <c r="BM10" s="236">
        <v>10.324814491</v>
      </c>
      <c r="BN10" s="236">
        <v>10.360267714000001</v>
      </c>
      <c r="BO10" s="236">
        <v>10.426629962</v>
      </c>
      <c r="BP10" s="236">
        <v>10.506901445</v>
      </c>
      <c r="BQ10" s="236">
        <v>10.584012327</v>
      </c>
      <c r="BR10" s="236">
        <v>10.657511134</v>
      </c>
      <c r="BS10" s="236">
        <v>10.728976812000001</v>
      </c>
      <c r="BT10" s="236">
        <v>10.795176959000001</v>
      </c>
      <c r="BU10" s="236">
        <v>10.851941639</v>
      </c>
      <c r="BV10" s="236">
        <v>10.900641855</v>
      </c>
    </row>
    <row r="11" spans="1:74" ht="11.15" customHeight="1" x14ac:dyDescent="0.25">
      <c r="A11" s="48" t="s">
        <v>714</v>
      </c>
      <c r="B11" s="137" t="s">
        <v>115</v>
      </c>
      <c r="C11" s="170">
        <v>4.9153419999999999</v>
      </c>
      <c r="D11" s="170">
        <v>3.7550110000000001</v>
      </c>
      <c r="E11" s="170">
        <v>4.1100700000000003</v>
      </c>
      <c r="F11" s="170">
        <v>4.0878839999999999</v>
      </c>
      <c r="G11" s="170">
        <v>4.1950570000000003</v>
      </c>
      <c r="H11" s="170">
        <v>4.0522790000000004</v>
      </c>
      <c r="I11" s="170">
        <v>4.232246</v>
      </c>
      <c r="J11" s="170">
        <v>4.1892469999999999</v>
      </c>
      <c r="K11" s="170">
        <v>3.3901720000000002</v>
      </c>
      <c r="L11" s="170">
        <v>2.8297590000000001</v>
      </c>
      <c r="M11" s="170">
        <v>2.737447</v>
      </c>
      <c r="N11" s="170">
        <v>3.2964319999999998</v>
      </c>
      <c r="O11" s="170">
        <v>3.0230760000000001</v>
      </c>
      <c r="P11" s="170">
        <v>2.982148</v>
      </c>
      <c r="Q11" s="170">
        <v>2.6708349999999998</v>
      </c>
      <c r="R11" s="170">
        <v>2.6369150000000001</v>
      </c>
      <c r="S11" s="170">
        <v>2.909678</v>
      </c>
      <c r="T11" s="170">
        <v>3.6455860000000002</v>
      </c>
      <c r="U11" s="170">
        <v>2.563088</v>
      </c>
      <c r="V11" s="170">
        <v>2.0084689999999998</v>
      </c>
      <c r="W11" s="170">
        <v>2.1329419999999999</v>
      </c>
      <c r="X11" s="170">
        <v>2.354301</v>
      </c>
      <c r="Y11" s="170">
        <v>2.7840889999999998</v>
      </c>
      <c r="Z11" s="170">
        <v>2.356258</v>
      </c>
      <c r="AA11" s="170">
        <v>2.61416</v>
      </c>
      <c r="AB11" s="170">
        <v>3.023647</v>
      </c>
      <c r="AC11" s="170">
        <v>3.0111910000000002</v>
      </c>
      <c r="AD11" s="170">
        <v>2.6442649999999999</v>
      </c>
      <c r="AE11" s="170">
        <v>2.9932609999999999</v>
      </c>
      <c r="AF11" s="170">
        <v>3.1933950000000002</v>
      </c>
      <c r="AG11" s="170">
        <v>3.6939479999999998</v>
      </c>
      <c r="AH11" s="170">
        <v>3.2441450000000001</v>
      </c>
      <c r="AI11" s="170">
        <v>3.991622</v>
      </c>
      <c r="AJ11" s="170">
        <v>3.1922000000000001</v>
      </c>
      <c r="AK11" s="170">
        <v>3.19713</v>
      </c>
      <c r="AL11" s="170">
        <v>3.015787</v>
      </c>
      <c r="AM11" s="170">
        <v>3.0359159999999998</v>
      </c>
      <c r="AN11" s="170">
        <v>2.8453789999999999</v>
      </c>
      <c r="AO11" s="170">
        <v>3.096781</v>
      </c>
      <c r="AP11" s="170">
        <v>2.8197540000000001</v>
      </c>
      <c r="AQ11" s="170">
        <v>2.7207330000000001</v>
      </c>
      <c r="AR11" s="170">
        <v>2.9013900000000001</v>
      </c>
      <c r="AS11" s="170">
        <v>2.808195</v>
      </c>
      <c r="AT11" s="170">
        <v>2.6773370000000001</v>
      </c>
      <c r="AU11" s="170">
        <v>2.762759</v>
      </c>
      <c r="AV11" s="170">
        <v>2.0908479999999998</v>
      </c>
      <c r="AW11" s="170">
        <v>2.2009340000000002</v>
      </c>
      <c r="AX11" s="170">
        <v>2.1374580000000001</v>
      </c>
      <c r="AY11" s="170">
        <v>2.7634940000000001</v>
      </c>
      <c r="AZ11" s="170">
        <v>2.598357</v>
      </c>
      <c r="BA11" s="170">
        <v>1.4879910000000001</v>
      </c>
      <c r="BB11" s="170">
        <v>2.185184</v>
      </c>
      <c r="BC11" s="170">
        <v>2.4944838709999999</v>
      </c>
      <c r="BD11" s="170">
        <v>2.3598754</v>
      </c>
      <c r="BE11" s="236">
        <v>3.0912199999999999</v>
      </c>
      <c r="BF11" s="236">
        <v>2.9982060000000001</v>
      </c>
      <c r="BG11" s="236">
        <v>2.982367</v>
      </c>
      <c r="BH11" s="236">
        <v>2.6334580000000001</v>
      </c>
      <c r="BI11" s="236">
        <v>2.8314339999999998</v>
      </c>
      <c r="BJ11" s="236">
        <v>2.6679400000000002</v>
      </c>
      <c r="BK11" s="236">
        <v>2.6162869999999998</v>
      </c>
      <c r="BL11" s="236">
        <v>2.1370800000000001</v>
      </c>
      <c r="BM11" s="236">
        <v>2.7796479999999999</v>
      </c>
      <c r="BN11" s="236">
        <v>2.752767</v>
      </c>
      <c r="BO11" s="236">
        <v>2.8081010000000002</v>
      </c>
      <c r="BP11" s="236">
        <v>2.9904630000000001</v>
      </c>
      <c r="BQ11" s="236">
        <v>2.874539</v>
      </c>
      <c r="BR11" s="236">
        <v>2.9729730000000001</v>
      </c>
      <c r="BS11" s="236">
        <v>2.677737</v>
      </c>
      <c r="BT11" s="236">
        <v>2.2048809999999999</v>
      </c>
      <c r="BU11" s="236">
        <v>2.1619220000000001</v>
      </c>
      <c r="BV11" s="236">
        <v>1.9165939999999999</v>
      </c>
    </row>
    <row r="12" spans="1:74" ht="11.15" customHeight="1" x14ac:dyDescent="0.25">
      <c r="A12" s="48" t="s">
        <v>716</v>
      </c>
      <c r="B12" s="137" t="s">
        <v>119</v>
      </c>
      <c r="C12" s="170">
        <v>0</v>
      </c>
      <c r="D12" s="170">
        <v>4.6428571429000002E-4</v>
      </c>
      <c r="E12" s="170">
        <v>0</v>
      </c>
      <c r="F12" s="170">
        <v>1.7933333332999998E-2</v>
      </c>
      <c r="G12" s="170">
        <v>0.12161290323</v>
      </c>
      <c r="H12" s="170">
        <v>0</v>
      </c>
      <c r="I12" s="170">
        <v>0</v>
      </c>
      <c r="J12" s="170">
        <v>0</v>
      </c>
      <c r="K12" s="170">
        <v>0</v>
      </c>
      <c r="L12" s="170">
        <v>0.11822580645</v>
      </c>
      <c r="M12" s="170">
        <v>0.20619999999999999</v>
      </c>
      <c r="N12" s="170">
        <v>0</v>
      </c>
      <c r="O12" s="170">
        <v>0</v>
      </c>
      <c r="P12" s="170">
        <v>0</v>
      </c>
      <c r="Q12" s="170">
        <v>0</v>
      </c>
      <c r="R12" s="170">
        <v>-9.5299999999999996E-2</v>
      </c>
      <c r="S12" s="170">
        <v>-0.33870967742000002</v>
      </c>
      <c r="T12" s="170">
        <v>-0.25656666667</v>
      </c>
      <c r="U12" s="170">
        <v>-3.7741935483999998E-3</v>
      </c>
      <c r="V12" s="170">
        <v>0.27774193547999998</v>
      </c>
      <c r="W12" s="170">
        <v>0.17813333333</v>
      </c>
      <c r="X12" s="170">
        <v>0.11709677419</v>
      </c>
      <c r="Y12" s="170">
        <v>1.5699999999999999E-2</v>
      </c>
      <c r="Z12" s="170">
        <v>-3.2258064515E-5</v>
      </c>
      <c r="AA12" s="170">
        <v>3.2258064515E-5</v>
      </c>
      <c r="AB12" s="170">
        <v>1.1142857143E-2</v>
      </c>
      <c r="AC12" s="170">
        <v>-3.2258064515E-5</v>
      </c>
      <c r="AD12" s="170">
        <v>0.14486666667</v>
      </c>
      <c r="AE12" s="170">
        <v>0.18848387096999999</v>
      </c>
      <c r="AF12" s="170">
        <v>0.20936666667000001</v>
      </c>
      <c r="AG12" s="170">
        <v>6.4516129031E-5</v>
      </c>
      <c r="AH12" s="170">
        <v>0</v>
      </c>
      <c r="AI12" s="170">
        <v>0.1178</v>
      </c>
      <c r="AJ12" s="170">
        <v>0.22974193547999999</v>
      </c>
      <c r="AK12" s="170">
        <v>0.30596666667</v>
      </c>
      <c r="AL12" s="170">
        <v>0.25112903226</v>
      </c>
      <c r="AM12" s="170">
        <v>0.17306451613000001</v>
      </c>
      <c r="AN12" s="170">
        <v>0.33732142857000003</v>
      </c>
      <c r="AO12" s="170">
        <v>0.41325806452000002</v>
      </c>
      <c r="AP12" s="170">
        <v>0.60650000000000004</v>
      </c>
      <c r="AQ12" s="170">
        <v>0.79861290323</v>
      </c>
      <c r="AR12" s="170">
        <v>0.99283333333000001</v>
      </c>
      <c r="AS12" s="170">
        <v>0.81670967742</v>
      </c>
      <c r="AT12" s="170">
        <v>0.74029032258000005</v>
      </c>
      <c r="AU12" s="170">
        <v>0.95546666667000002</v>
      </c>
      <c r="AV12" s="170">
        <v>0.57496774194</v>
      </c>
      <c r="AW12" s="170">
        <v>0.33833333332999999</v>
      </c>
      <c r="AX12" s="170">
        <v>0.52867741935000001</v>
      </c>
      <c r="AY12" s="170">
        <v>1.4548387096999999E-2</v>
      </c>
      <c r="AZ12" s="170">
        <v>0</v>
      </c>
      <c r="BA12" s="170">
        <v>1.3032258065E-2</v>
      </c>
      <c r="BB12" s="170">
        <v>0.24840000000000001</v>
      </c>
      <c r="BC12" s="170">
        <v>0.3275483871</v>
      </c>
      <c r="BD12" s="170">
        <v>0.22200004680999999</v>
      </c>
      <c r="BE12" s="236">
        <v>0</v>
      </c>
      <c r="BF12" s="236">
        <v>-0.1</v>
      </c>
      <c r="BG12" s="236">
        <v>-0.1066667</v>
      </c>
      <c r="BH12" s="236">
        <v>0</v>
      </c>
      <c r="BI12" s="236">
        <v>0</v>
      </c>
      <c r="BJ12" s="236">
        <v>0</v>
      </c>
      <c r="BK12" s="236">
        <v>0</v>
      </c>
      <c r="BL12" s="236">
        <v>0</v>
      </c>
      <c r="BM12" s="236">
        <v>0</v>
      </c>
      <c r="BN12" s="236">
        <v>0</v>
      </c>
      <c r="BO12" s="236">
        <v>0</v>
      </c>
      <c r="BP12" s="236">
        <v>0</v>
      </c>
      <c r="BQ12" s="236">
        <v>0</v>
      </c>
      <c r="BR12" s="236">
        <v>0</v>
      </c>
      <c r="BS12" s="236">
        <v>0</v>
      </c>
      <c r="BT12" s="236">
        <v>0</v>
      </c>
      <c r="BU12" s="236">
        <v>0</v>
      </c>
      <c r="BV12" s="236">
        <v>0</v>
      </c>
    </row>
    <row r="13" spans="1:74" ht="11.15" customHeight="1" x14ac:dyDescent="0.25">
      <c r="A13" s="48" t="s">
        <v>715</v>
      </c>
      <c r="B13" s="137" t="s">
        <v>378</v>
      </c>
      <c r="C13" s="170">
        <v>-0.20874193548</v>
      </c>
      <c r="D13" s="170">
        <v>-9.6000000000000002E-2</v>
      </c>
      <c r="E13" s="170">
        <v>-0.23322580644999999</v>
      </c>
      <c r="F13" s="170">
        <v>-0.36373333333000002</v>
      </c>
      <c r="G13" s="170">
        <v>-0.36525806451999998</v>
      </c>
      <c r="H13" s="170">
        <v>0.58930000000000005</v>
      </c>
      <c r="I13" s="170">
        <v>0.70509677419000005</v>
      </c>
      <c r="J13" s="170">
        <v>0.37</v>
      </c>
      <c r="K13" s="170">
        <v>0.15013333333000001</v>
      </c>
      <c r="L13" s="170">
        <v>-0.57267741935000005</v>
      </c>
      <c r="M13" s="170">
        <v>-8.4000000000000005E-2</v>
      </c>
      <c r="N13" s="170">
        <v>0.42306451613000001</v>
      </c>
      <c r="O13" s="170">
        <v>-0.24132258065000001</v>
      </c>
      <c r="P13" s="170">
        <v>-0.42448275862000001</v>
      </c>
      <c r="Q13" s="170">
        <v>-0.99283870967999999</v>
      </c>
      <c r="R13" s="170">
        <v>-1.5231333332999999</v>
      </c>
      <c r="S13" s="170">
        <v>0.24006451612999999</v>
      </c>
      <c r="T13" s="170">
        <v>-0.36880000000000002</v>
      </c>
      <c r="U13" s="170">
        <v>0.40429032257999997</v>
      </c>
      <c r="V13" s="170">
        <v>0.50725806452</v>
      </c>
      <c r="W13" s="170">
        <v>0.2225</v>
      </c>
      <c r="X13" s="170">
        <v>0.12264516129</v>
      </c>
      <c r="Y13" s="170">
        <v>-0.22766666666999999</v>
      </c>
      <c r="Z13" s="170">
        <v>0.49293548387000002</v>
      </c>
      <c r="AA13" s="170">
        <v>0.29683870967999998</v>
      </c>
      <c r="AB13" s="170">
        <v>-0.62882142857000001</v>
      </c>
      <c r="AC13" s="170">
        <v>-0.27703225805999998</v>
      </c>
      <c r="AD13" s="170">
        <v>0.44353333333</v>
      </c>
      <c r="AE13" s="170">
        <v>0.39283870968000001</v>
      </c>
      <c r="AF13" s="170">
        <v>0.96240000000000003</v>
      </c>
      <c r="AG13" s="170">
        <v>0.30203225806</v>
      </c>
      <c r="AH13" s="170">
        <v>0.55548387096999996</v>
      </c>
      <c r="AI13" s="170">
        <v>3.9399999999999998E-2</v>
      </c>
      <c r="AJ13" s="170">
        <v>-0.52377419354999999</v>
      </c>
      <c r="AK13" s="170">
        <v>0.10643333333</v>
      </c>
      <c r="AL13" s="170">
        <v>0.39364516128999999</v>
      </c>
      <c r="AM13" s="170">
        <v>0.22293548387000001</v>
      </c>
      <c r="AN13" s="170">
        <v>0.18371428571000001</v>
      </c>
      <c r="AO13" s="170">
        <v>-0.16970967742000001</v>
      </c>
      <c r="AP13" s="170">
        <v>-0.15753333333</v>
      </c>
      <c r="AQ13" s="170">
        <v>0.15632258064999999</v>
      </c>
      <c r="AR13" s="170">
        <v>-0.10773333333</v>
      </c>
      <c r="AS13" s="170">
        <v>-0.21651612903</v>
      </c>
      <c r="AT13" s="170">
        <v>0.14425806452000001</v>
      </c>
      <c r="AU13" s="170">
        <v>-0.30226666667000002</v>
      </c>
      <c r="AV13" s="170">
        <v>-0.34283870968000002</v>
      </c>
      <c r="AW13" s="170">
        <v>0.76963333332999995</v>
      </c>
      <c r="AX13" s="170">
        <v>-0.42619354839000001</v>
      </c>
      <c r="AY13" s="170">
        <v>-0.97567741934999996</v>
      </c>
      <c r="AZ13" s="170">
        <v>-0.44821428570999999</v>
      </c>
      <c r="BA13" s="170">
        <v>0.22322580645000001</v>
      </c>
      <c r="BB13" s="170">
        <v>0.18516666667000001</v>
      </c>
      <c r="BC13" s="170">
        <v>2.1838709676999999E-2</v>
      </c>
      <c r="BD13" s="170">
        <v>0.25174412692999998</v>
      </c>
      <c r="BE13" s="236">
        <v>0.39339950000000001</v>
      </c>
      <c r="BF13" s="236">
        <v>0.29378749999999998</v>
      </c>
      <c r="BG13" s="236">
        <v>3.4573600000000003E-2</v>
      </c>
      <c r="BH13" s="236">
        <v>-0.39323439999999998</v>
      </c>
      <c r="BI13" s="236">
        <v>-4.2407500000000001E-2</v>
      </c>
      <c r="BJ13" s="236">
        <v>0.32802720000000002</v>
      </c>
      <c r="BK13" s="236">
        <v>-0.26697209999999999</v>
      </c>
      <c r="BL13" s="236">
        <v>-0.2809006</v>
      </c>
      <c r="BM13" s="236">
        <v>-0.34967549999999997</v>
      </c>
      <c r="BN13" s="236">
        <v>-0.13464280000000001</v>
      </c>
      <c r="BO13" s="236">
        <v>7.4776700000000002E-2</v>
      </c>
      <c r="BP13" s="236">
        <v>0.48574719999999999</v>
      </c>
      <c r="BQ13" s="236">
        <v>0.3403775</v>
      </c>
      <c r="BR13" s="236">
        <v>0.29094389999999998</v>
      </c>
      <c r="BS13" s="236">
        <v>-3.9158999999999999E-2</v>
      </c>
      <c r="BT13" s="236">
        <v>-0.45055600000000001</v>
      </c>
      <c r="BU13" s="236">
        <v>-0.11962689999999999</v>
      </c>
      <c r="BV13" s="236">
        <v>0.32252360000000002</v>
      </c>
    </row>
    <row r="14" spans="1:74" ht="11.15" customHeight="1" x14ac:dyDescent="0.25">
      <c r="A14" s="48" t="s">
        <v>485</v>
      </c>
      <c r="B14" s="137" t="s">
        <v>116</v>
      </c>
      <c r="C14" s="170">
        <v>0.20784793548</v>
      </c>
      <c r="D14" s="170">
        <v>0.51322471429000005</v>
      </c>
      <c r="E14" s="170">
        <v>0.14517980645</v>
      </c>
      <c r="F14" s="170">
        <v>0.45052199999999998</v>
      </c>
      <c r="G14" s="170">
        <v>0.61438616129000001</v>
      </c>
      <c r="H14" s="170">
        <v>0.37600499999999998</v>
      </c>
      <c r="I14" s="170">
        <v>0.33574522580999999</v>
      </c>
      <c r="J14" s="170">
        <v>0.251359</v>
      </c>
      <c r="K14" s="170">
        <v>0.27247766667000001</v>
      </c>
      <c r="L14" s="170">
        <v>0.49608961289999998</v>
      </c>
      <c r="M14" s="170">
        <v>0.62179399999999996</v>
      </c>
      <c r="N14" s="170">
        <v>9.5175483871E-2</v>
      </c>
      <c r="O14" s="170">
        <v>0.59449658064999999</v>
      </c>
      <c r="P14" s="170">
        <v>0.46572375861999998</v>
      </c>
      <c r="Q14" s="170">
        <v>0.75589570967999997</v>
      </c>
      <c r="R14" s="170">
        <v>-0.15989166666999999</v>
      </c>
      <c r="S14" s="170">
        <v>0.44392816129000001</v>
      </c>
      <c r="T14" s="170">
        <v>0.27165466666999999</v>
      </c>
      <c r="U14" s="170">
        <v>0.36402687097000003</v>
      </c>
      <c r="V14" s="170">
        <v>0.78163899999999997</v>
      </c>
      <c r="W14" s="170">
        <v>0.11850466666999999</v>
      </c>
      <c r="X14" s="170">
        <v>0.39326606452000001</v>
      </c>
      <c r="Y14" s="170">
        <v>0.35602666666999999</v>
      </c>
      <c r="Z14" s="170">
        <v>0.12214477419</v>
      </c>
      <c r="AA14" s="170">
        <v>0.50674503226000001</v>
      </c>
      <c r="AB14" s="170">
        <v>4.0286571429000002E-2</v>
      </c>
      <c r="AC14" s="170">
        <v>0.32713351613000002</v>
      </c>
      <c r="AD14" s="170">
        <v>0.62478</v>
      </c>
      <c r="AE14" s="170">
        <v>0.66510141935</v>
      </c>
      <c r="AF14" s="170">
        <v>0.46865433333000001</v>
      </c>
      <c r="AG14" s="170">
        <v>0.50880822580999996</v>
      </c>
      <c r="AH14" s="170">
        <v>0.64896612902999995</v>
      </c>
      <c r="AI14" s="170">
        <v>0.16531100000000001</v>
      </c>
      <c r="AJ14" s="170">
        <v>0.57860825806000005</v>
      </c>
      <c r="AK14" s="170">
        <v>0.284385</v>
      </c>
      <c r="AL14" s="170">
        <v>0.46193880645000002</v>
      </c>
      <c r="AM14" s="170">
        <v>0.64974600000000005</v>
      </c>
      <c r="AN14" s="170">
        <v>0.69378728571000003</v>
      </c>
      <c r="AO14" s="170">
        <v>0.78158561289999995</v>
      </c>
      <c r="AP14" s="170">
        <v>0.67469233333</v>
      </c>
      <c r="AQ14" s="170">
        <v>0.82659151613000004</v>
      </c>
      <c r="AR14" s="170">
        <v>0.93031900000000001</v>
      </c>
      <c r="AS14" s="170">
        <v>1.0658904516000001</v>
      </c>
      <c r="AT14" s="170">
        <v>0.81632961289999995</v>
      </c>
      <c r="AU14" s="170">
        <v>0.32131300000000002</v>
      </c>
      <c r="AV14" s="170">
        <v>0.97917696773999996</v>
      </c>
      <c r="AW14" s="170">
        <v>0.69560333333000002</v>
      </c>
      <c r="AX14" s="170">
        <v>0.93091112902999995</v>
      </c>
      <c r="AY14" s="170">
        <v>0.65776803226000002</v>
      </c>
      <c r="AZ14" s="170">
        <v>0.38977528570999997</v>
      </c>
      <c r="BA14" s="170">
        <v>1.0158479355000001</v>
      </c>
      <c r="BB14" s="170">
        <v>0.55318133332999997</v>
      </c>
      <c r="BC14" s="170">
        <v>0.73830528933999995</v>
      </c>
      <c r="BD14" s="170">
        <v>1.067431445</v>
      </c>
      <c r="BE14" s="236">
        <v>0.41709800000000002</v>
      </c>
      <c r="BF14" s="236">
        <v>0.62052350000000001</v>
      </c>
      <c r="BG14" s="236">
        <v>0.38594149999999999</v>
      </c>
      <c r="BH14" s="236">
        <v>0.45750940000000001</v>
      </c>
      <c r="BI14" s="236">
        <v>0.45729809999999999</v>
      </c>
      <c r="BJ14" s="236">
        <v>0.4227996</v>
      </c>
      <c r="BK14" s="236">
        <v>0.5600562</v>
      </c>
      <c r="BL14" s="236">
        <v>0.54963320000000004</v>
      </c>
      <c r="BM14" s="236">
        <v>0.46779229999999999</v>
      </c>
      <c r="BN14" s="236">
        <v>0.51532679999999997</v>
      </c>
      <c r="BO14" s="236">
        <v>0.65929919999999997</v>
      </c>
      <c r="BP14" s="236">
        <v>0.48147839999999997</v>
      </c>
      <c r="BQ14" s="236">
        <v>0.56941770000000003</v>
      </c>
      <c r="BR14" s="236">
        <v>0.52556590000000003</v>
      </c>
      <c r="BS14" s="236">
        <v>0.36142089999999999</v>
      </c>
      <c r="BT14" s="236">
        <v>0.47239330000000002</v>
      </c>
      <c r="BU14" s="236">
        <v>0.45660390000000001</v>
      </c>
      <c r="BV14" s="236">
        <v>0.41485899999999998</v>
      </c>
    </row>
    <row r="15" spans="1:74" ht="11.15" customHeight="1" x14ac:dyDescent="0.25">
      <c r="A15" s="48" t="s">
        <v>486</v>
      </c>
      <c r="B15" s="137" t="s">
        <v>161</v>
      </c>
      <c r="C15" s="170">
        <v>16.782968</v>
      </c>
      <c r="D15" s="170">
        <v>15.845750000000001</v>
      </c>
      <c r="E15" s="170">
        <v>15.934677000000001</v>
      </c>
      <c r="F15" s="170">
        <v>16.341200000000001</v>
      </c>
      <c r="G15" s="170">
        <v>16.719452</v>
      </c>
      <c r="H15" s="170">
        <v>17.235800000000001</v>
      </c>
      <c r="I15" s="170">
        <v>17.175194000000001</v>
      </c>
      <c r="J15" s="170">
        <v>17.296838999999999</v>
      </c>
      <c r="K15" s="170">
        <v>16.403099999999998</v>
      </c>
      <c r="L15" s="170">
        <v>15.680871</v>
      </c>
      <c r="M15" s="170">
        <v>16.481767000000001</v>
      </c>
      <c r="N15" s="170">
        <v>16.792548</v>
      </c>
      <c r="O15" s="170">
        <v>16.228515999999999</v>
      </c>
      <c r="P15" s="170">
        <v>15.865413</v>
      </c>
      <c r="Q15" s="170">
        <v>15.230451</v>
      </c>
      <c r="R15" s="170">
        <v>12.772333</v>
      </c>
      <c r="S15" s="170">
        <v>12.968031999999999</v>
      </c>
      <c r="T15" s="170">
        <v>13.734366</v>
      </c>
      <c r="U15" s="170">
        <v>14.33358</v>
      </c>
      <c r="V15" s="170">
        <v>14.151709</v>
      </c>
      <c r="W15" s="170">
        <v>13.572832999999999</v>
      </c>
      <c r="X15" s="170">
        <v>13.444741</v>
      </c>
      <c r="Y15" s="170">
        <v>14.123699999999999</v>
      </c>
      <c r="Z15" s="170">
        <v>14.139806</v>
      </c>
      <c r="AA15" s="170">
        <v>14.541839</v>
      </c>
      <c r="AB15" s="170">
        <v>12.370929</v>
      </c>
      <c r="AC15" s="170">
        <v>14.387129</v>
      </c>
      <c r="AD15" s="170">
        <v>15.162167</v>
      </c>
      <c r="AE15" s="170">
        <v>15.595677</v>
      </c>
      <c r="AF15" s="170">
        <v>16.190232999999999</v>
      </c>
      <c r="AG15" s="170">
        <v>15.851839</v>
      </c>
      <c r="AH15" s="170">
        <v>15.726000000000001</v>
      </c>
      <c r="AI15" s="170">
        <v>15.231667</v>
      </c>
      <c r="AJ15" s="170">
        <v>15.045355000000001</v>
      </c>
      <c r="AK15" s="170">
        <v>15.683967000000001</v>
      </c>
      <c r="AL15" s="170">
        <v>15.756902999999999</v>
      </c>
      <c r="AM15" s="170">
        <v>15.451000000000001</v>
      </c>
      <c r="AN15" s="170">
        <v>15.376321000000001</v>
      </c>
      <c r="AO15" s="170">
        <v>15.822710000000001</v>
      </c>
      <c r="AP15" s="170">
        <v>15.611800000000001</v>
      </c>
      <c r="AQ15" s="170">
        <v>16.131387</v>
      </c>
      <c r="AR15" s="170">
        <v>16.514066</v>
      </c>
      <c r="AS15" s="170">
        <v>16.318290000000001</v>
      </c>
      <c r="AT15" s="170">
        <v>16.380710000000001</v>
      </c>
      <c r="AU15" s="170">
        <v>16.0746</v>
      </c>
      <c r="AV15" s="170">
        <v>15.719032</v>
      </c>
      <c r="AW15" s="170">
        <v>16.383766999999999</v>
      </c>
      <c r="AX15" s="170">
        <v>15.319419</v>
      </c>
      <c r="AY15" s="170">
        <v>15.028581000000001</v>
      </c>
      <c r="AZ15" s="170">
        <v>15.072321000000001</v>
      </c>
      <c r="BA15" s="170">
        <v>15.457355</v>
      </c>
      <c r="BB15" s="170">
        <v>15.786633</v>
      </c>
      <c r="BC15" s="170">
        <v>16.142903226000001</v>
      </c>
      <c r="BD15" s="170">
        <v>16.366874667000001</v>
      </c>
      <c r="BE15" s="236">
        <v>16.36702</v>
      </c>
      <c r="BF15" s="236">
        <v>16.30997</v>
      </c>
      <c r="BG15" s="236">
        <v>15.759080000000001</v>
      </c>
      <c r="BH15" s="236">
        <v>15.24166</v>
      </c>
      <c r="BI15" s="236">
        <v>15.930619999999999</v>
      </c>
      <c r="BJ15" s="236">
        <v>16.080919999999999</v>
      </c>
      <c r="BK15" s="236">
        <v>15.570690000000001</v>
      </c>
      <c r="BL15" s="236">
        <v>15.08742</v>
      </c>
      <c r="BM15" s="236">
        <v>15.5703</v>
      </c>
      <c r="BN15" s="236">
        <v>15.838190000000001</v>
      </c>
      <c r="BO15" s="236">
        <v>16.23265</v>
      </c>
      <c r="BP15" s="236">
        <v>16.6874</v>
      </c>
      <c r="BQ15" s="236">
        <v>16.60248</v>
      </c>
      <c r="BR15" s="236">
        <v>16.696190000000001</v>
      </c>
      <c r="BS15" s="236">
        <v>15.90138</v>
      </c>
      <c r="BT15" s="236">
        <v>15.227040000000001</v>
      </c>
      <c r="BU15" s="236">
        <v>15.647819999999999</v>
      </c>
      <c r="BV15" s="236">
        <v>15.891389999999999</v>
      </c>
    </row>
    <row r="16" spans="1:74" ht="11.15" customHeight="1" x14ac:dyDescent="0.25">
      <c r="A16" s="44"/>
      <c r="B16" s="32" t="s">
        <v>718</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170"/>
      <c r="AW16" s="170"/>
      <c r="AX16" s="170"/>
      <c r="AY16" s="170"/>
      <c r="AZ16" s="170"/>
      <c r="BA16" s="170"/>
      <c r="BB16" s="170"/>
      <c r="BC16" s="170"/>
      <c r="BD16" s="170"/>
      <c r="BE16" s="236"/>
      <c r="BF16" s="236"/>
      <c r="BG16" s="236"/>
      <c r="BH16" s="236"/>
      <c r="BI16" s="236"/>
      <c r="BJ16" s="295"/>
      <c r="BK16" s="295"/>
      <c r="BL16" s="295"/>
      <c r="BM16" s="295"/>
      <c r="BN16" s="295"/>
      <c r="BO16" s="295"/>
      <c r="BP16" s="295"/>
      <c r="BQ16" s="295"/>
      <c r="BR16" s="295"/>
      <c r="BS16" s="295"/>
      <c r="BT16" s="295"/>
      <c r="BU16" s="295"/>
      <c r="BV16" s="295"/>
    </row>
    <row r="17" spans="1:74" ht="11.15" customHeight="1" x14ac:dyDescent="0.25">
      <c r="A17" s="48" t="s">
        <v>488</v>
      </c>
      <c r="B17" s="137" t="s">
        <v>379</v>
      </c>
      <c r="C17" s="170">
        <v>1.108708</v>
      </c>
      <c r="D17" s="170">
        <v>1.007071</v>
      </c>
      <c r="E17" s="170">
        <v>1.0383579999999999</v>
      </c>
      <c r="F17" s="170">
        <v>1.0650999999999999</v>
      </c>
      <c r="G17" s="170">
        <v>1.064227</v>
      </c>
      <c r="H17" s="170">
        <v>1.0761670000000001</v>
      </c>
      <c r="I17" s="170">
        <v>1.066033</v>
      </c>
      <c r="J17" s="170">
        <v>1.098679</v>
      </c>
      <c r="K17" s="170">
        <v>1.0174989999999999</v>
      </c>
      <c r="L17" s="170">
        <v>1.0142260000000001</v>
      </c>
      <c r="M17" s="170">
        <v>1.1312009999999999</v>
      </c>
      <c r="N17" s="170">
        <v>1.1334200000000001</v>
      </c>
      <c r="O17" s="170">
        <v>1.128091</v>
      </c>
      <c r="P17" s="170">
        <v>0.94133999999999995</v>
      </c>
      <c r="Q17" s="170">
        <v>0.97412600000000005</v>
      </c>
      <c r="R17" s="170">
        <v>0.77373199999999998</v>
      </c>
      <c r="S17" s="170">
        <v>0.80803000000000003</v>
      </c>
      <c r="T17" s="170">
        <v>0.87066299999999996</v>
      </c>
      <c r="U17" s="170">
        <v>0.92867299999999997</v>
      </c>
      <c r="V17" s="170">
        <v>0.923902</v>
      </c>
      <c r="W17" s="170">
        <v>0.94806299999999999</v>
      </c>
      <c r="X17" s="170">
        <v>0.92428699999999997</v>
      </c>
      <c r="Y17" s="170">
        <v>0.93443200000000004</v>
      </c>
      <c r="Z17" s="170">
        <v>0.91493100000000005</v>
      </c>
      <c r="AA17" s="170">
        <v>0.88864399999999999</v>
      </c>
      <c r="AB17" s="170">
        <v>0.78028500000000001</v>
      </c>
      <c r="AC17" s="170">
        <v>0.86464600000000003</v>
      </c>
      <c r="AD17" s="170">
        <v>0.93716600000000005</v>
      </c>
      <c r="AE17" s="170">
        <v>1.0375490000000001</v>
      </c>
      <c r="AF17" s="170">
        <v>0.95299900000000004</v>
      </c>
      <c r="AG17" s="170">
        <v>0.94864599999999999</v>
      </c>
      <c r="AH17" s="170">
        <v>0.98896799999999996</v>
      </c>
      <c r="AI17" s="170">
        <v>0.93493199999999999</v>
      </c>
      <c r="AJ17" s="170">
        <v>1.0131289999999999</v>
      </c>
      <c r="AK17" s="170">
        <v>1.0127679999999999</v>
      </c>
      <c r="AL17" s="170">
        <v>1.0919380000000001</v>
      </c>
      <c r="AM17" s="170">
        <v>0.98418499999999998</v>
      </c>
      <c r="AN17" s="170">
        <v>0.90092899999999998</v>
      </c>
      <c r="AO17" s="170">
        <v>0.96767999999999998</v>
      </c>
      <c r="AP17" s="170">
        <v>1.033469</v>
      </c>
      <c r="AQ17" s="170">
        <v>1.0713539999999999</v>
      </c>
      <c r="AR17" s="170">
        <v>1.095329</v>
      </c>
      <c r="AS17" s="170">
        <v>1.0775129999999999</v>
      </c>
      <c r="AT17" s="170">
        <v>0.97706300000000001</v>
      </c>
      <c r="AU17" s="170">
        <v>1.0973980000000001</v>
      </c>
      <c r="AV17" s="170">
        <v>1.0216130000000001</v>
      </c>
      <c r="AW17" s="170">
        <v>1.030999</v>
      </c>
      <c r="AX17" s="170">
        <v>0.97461299999999995</v>
      </c>
      <c r="AY17" s="170">
        <v>1.025968</v>
      </c>
      <c r="AZ17" s="170">
        <v>0.95657199999999998</v>
      </c>
      <c r="BA17" s="170">
        <v>0.91690300000000002</v>
      </c>
      <c r="BB17" s="170">
        <v>1.0124</v>
      </c>
      <c r="BC17" s="170">
        <v>1.029244</v>
      </c>
      <c r="BD17" s="170">
        <v>1.048136</v>
      </c>
      <c r="BE17" s="236">
        <v>1.017544</v>
      </c>
      <c r="BF17" s="236">
        <v>1.0299769999999999</v>
      </c>
      <c r="BG17" s="236">
        <v>0.97495050000000005</v>
      </c>
      <c r="BH17" s="236">
        <v>0.98011809999999999</v>
      </c>
      <c r="BI17" s="236">
        <v>1.030208</v>
      </c>
      <c r="BJ17" s="236">
        <v>1.047123</v>
      </c>
      <c r="BK17" s="236">
        <v>1.0103960000000001</v>
      </c>
      <c r="BL17" s="236">
        <v>0.94981879999999996</v>
      </c>
      <c r="BM17" s="236">
        <v>0.97134290000000001</v>
      </c>
      <c r="BN17" s="236">
        <v>0.99640759999999995</v>
      </c>
      <c r="BO17" s="236">
        <v>1.0071939999999999</v>
      </c>
      <c r="BP17" s="236">
        <v>1.037671</v>
      </c>
      <c r="BQ17" s="236">
        <v>1.0294920000000001</v>
      </c>
      <c r="BR17" s="236">
        <v>1.0525739999999999</v>
      </c>
      <c r="BS17" s="236">
        <v>0.97754359999999996</v>
      </c>
      <c r="BT17" s="236">
        <v>0.96973889999999996</v>
      </c>
      <c r="BU17" s="236">
        <v>0.99931380000000003</v>
      </c>
      <c r="BV17" s="236">
        <v>1.020437</v>
      </c>
    </row>
    <row r="18" spans="1:74" ht="11.15" customHeight="1" x14ac:dyDescent="0.25">
      <c r="A18" s="48" t="s">
        <v>487</v>
      </c>
      <c r="B18" s="137" t="s">
        <v>874</v>
      </c>
      <c r="C18" s="170">
        <v>4.5540649999999996</v>
      </c>
      <c r="D18" s="170">
        <v>4.7127499999999998</v>
      </c>
      <c r="E18" s="170">
        <v>4.7294840000000002</v>
      </c>
      <c r="F18" s="170">
        <v>4.7902329999999997</v>
      </c>
      <c r="G18" s="170">
        <v>4.8398070000000004</v>
      </c>
      <c r="H18" s="170">
        <v>4.7946999999999997</v>
      </c>
      <c r="I18" s="170">
        <v>4.7073229999999997</v>
      </c>
      <c r="J18" s="170">
        <v>4.7658709999999997</v>
      </c>
      <c r="K18" s="170">
        <v>4.9894999999999996</v>
      </c>
      <c r="L18" s="170">
        <v>5.0222579999999999</v>
      </c>
      <c r="M18" s="170">
        <v>4.9945000000000004</v>
      </c>
      <c r="N18" s="170">
        <v>4.9915159999999998</v>
      </c>
      <c r="O18" s="170">
        <v>5.2057739999999999</v>
      </c>
      <c r="P18" s="170">
        <v>5.0520350000000001</v>
      </c>
      <c r="Q18" s="170">
        <v>5.2528709999999998</v>
      </c>
      <c r="R18" s="170">
        <v>4.9342670000000002</v>
      </c>
      <c r="S18" s="170">
        <v>4.7454520000000002</v>
      </c>
      <c r="T18" s="170">
        <v>5.1946669999999999</v>
      </c>
      <c r="U18" s="170">
        <v>5.3675810000000004</v>
      </c>
      <c r="V18" s="170">
        <v>5.3514520000000001</v>
      </c>
      <c r="W18" s="170">
        <v>5.3078329999999996</v>
      </c>
      <c r="X18" s="170">
        <v>5.2972580000000002</v>
      </c>
      <c r="Y18" s="170">
        <v>5.3214670000000002</v>
      </c>
      <c r="Z18" s="170">
        <v>5.0582580000000004</v>
      </c>
      <c r="AA18" s="170">
        <v>5.2172580000000002</v>
      </c>
      <c r="AB18" s="170">
        <v>4.2468570000000003</v>
      </c>
      <c r="AC18" s="170">
        <v>5.1479679999999997</v>
      </c>
      <c r="AD18" s="170">
        <v>5.4774669999999999</v>
      </c>
      <c r="AE18" s="170">
        <v>5.496645</v>
      </c>
      <c r="AF18" s="170">
        <v>5.5151669999999999</v>
      </c>
      <c r="AG18" s="170">
        <v>5.5017420000000001</v>
      </c>
      <c r="AH18" s="170">
        <v>5.5961290000000004</v>
      </c>
      <c r="AI18" s="170">
        <v>5.5712330000000003</v>
      </c>
      <c r="AJ18" s="170">
        <v>5.7210000000000001</v>
      </c>
      <c r="AK18" s="170">
        <v>5.7728330000000003</v>
      </c>
      <c r="AL18" s="170">
        <v>5.7409359999999996</v>
      </c>
      <c r="AM18" s="170">
        <v>5.4461940000000002</v>
      </c>
      <c r="AN18" s="170">
        <v>5.4746790000000001</v>
      </c>
      <c r="AO18" s="170">
        <v>5.9088070000000004</v>
      </c>
      <c r="AP18" s="170">
        <v>5.8765999999999998</v>
      </c>
      <c r="AQ18" s="170">
        <v>5.9125480000000001</v>
      </c>
      <c r="AR18" s="170">
        <v>5.9821</v>
      </c>
      <c r="AS18" s="170">
        <v>6.144355</v>
      </c>
      <c r="AT18" s="170">
        <v>6.0305479999999996</v>
      </c>
      <c r="AU18" s="170">
        <v>6.095567</v>
      </c>
      <c r="AV18" s="170">
        <v>6.1184839999999996</v>
      </c>
      <c r="AW18" s="170">
        <v>6.0663669999999996</v>
      </c>
      <c r="AX18" s="170">
        <v>5.5141939999999998</v>
      </c>
      <c r="AY18" s="170">
        <v>5.8500319999999997</v>
      </c>
      <c r="AZ18" s="170">
        <v>5.9614289999999999</v>
      </c>
      <c r="BA18" s="170">
        <v>6.2113870000000002</v>
      </c>
      <c r="BB18" s="170">
        <v>6.3734669999999998</v>
      </c>
      <c r="BC18" s="170">
        <v>6.2237840570999996</v>
      </c>
      <c r="BD18" s="170">
        <v>6.2994372706000004</v>
      </c>
      <c r="BE18" s="236">
        <v>6.2687609999999996</v>
      </c>
      <c r="BF18" s="236">
        <v>6.312989</v>
      </c>
      <c r="BG18" s="236">
        <v>6.3141910000000001</v>
      </c>
      <c r="BH18" s="236">
        <v>6.2691600000000003</v>
      </c>
      <c r="BI18" s="236">
        <v>6.2634660000000002</v>
      </c>
      <c r="BJ18" s="236">
        <v>6.2285659999999998</v>
      </c>
      <c r="BK18" s="236">
        <v>6.1265109999999998</v>
      </c>
      <c r="BL18" s="236">
        <v>6.2151170000000002</v>
      </c>
      <c r="BM18" s="236">
        <v>6.2505139999999999</v>
      </c>
      <c r="BN18" s="236">
        <v>6.2236580000000004</v>
      </c>
      <c r="BO18" s="236">
        <v>6.2344710000000001</v>
      </c>
      <c r="BP18" s="236">
        <v>6.2791829999999997</v>
      </c>
      <c r="BQ18" s="236">
        <v>6.3155469999999996</v>
      </c>
      <c r="BR18" s="236">
        <v>6.3811640000000001</v>
      </c>
      <c r="BS18" s="236">
        <v>6.4061690000000002</v>
      </c>
      <c r="BT18" s="236">
        <v>6.3874019999999998</v>
      </c>
      <c r="BU18" s="236">
        <v>6.3772349999999998</v>
      </c>
      <c r="BV18" s="236">
        <v>6.3867529999999997</v>
      </c>
    </row>
    <row r="19" spans="1:74" ht="11.15" customHeight="1" x14ac:dyDescent="0.25">
      <c r="A19" s="48" t="s">
        <v>852</v>
      </c>
      <c r="B19" s="137" t="s">
        <v>853</v>
      </c>
      <c r="C19" s="170">
        <v>1.1124069999999999</v>
      </c>
      <c r="D19" s="170">
        <v>1.114779</v>
      </c>
      <c r="E19" s="170">
        <v>1.0876440000000001</v>
      </c>
      <c r="F19" s="170">
        <v>1.1381870000000001</v>
      </c>
      <c r="G19" s="170">
        <v>1.1509590000000001</v>
      </c>
      <c r="H19" s="170">
        <v>1.158911</v>
      </c>
      <c r="I19" s="170">
        <v>1.1551439999999999</v>
      </c>
      <c r="J19" s="170">
        <v>1.1330290000000001</v>
      </c>
      <c r="K19" s="170">
        <v>1.0713090000000001</v>
      </c>
      <c r="L19" s="170">
        <v>1.09284</v>
      </c>
      <c r="M19" s="170">
        <v>1.1286970000000001</v>
      </c>
      <c r="N19" s="170">
        <v>1.157518</v>
      </c>
      <c r="O19" s="170">
        <v>1.161227</v>
      </c>
      <c r="P19" s="170">
        <v>1.143888</v>
      </c>
      <c r="Q19" s="170">
        <v>1.049223</v>
      </c>
      <c r="R19" s="170">
        <v>0.67060399999999998</v>
      </c>
      <c r="S19" s="170">
        <v>0.787273</v>
      </c>
      <c r="T19" s="170">
        <v>0.96924900000000003</v>
      </c>
      <c r="U19" s="170">
        <v>1.0331360000000001</v>
      </c>
      <c r="V19" s="170">
        <v>1.02515</v>
      </c>
      <c r="W19" s="170">
        <v>1.0357499999999999</v>
      </c>
      <c r="X19" s="170">
        <v>1.0584169999999999</v>
      </c>
      <c r="Y19" s="170">
        <v>1.099089</v>
      </c>
      <c r="Z19" s="170">
        <v>1.074371</v>
      </c>
      <c r="AA19" s="170">
        <v>1.073075</v>
      </c>
      <c r="AB19" s="170">
        <v>0.94726999999999995</v>
      </c>
      <c r="AC19" s="170">
        <v>1.094449</v>
      </c>
      <c r="AD19" s="170">
        <v>1.0857479999999999</v>
      </c>
      <c r="AE19" s="170">
        <v>1.158898</v>
      </c>
      <c r="AF19" s="170">
        <v>1.1696249999999999</v>
      </c>
      <c r="AG19" s="170">
        <v>1.1765399999999999</v>
      </c>
      <c r="AH19" s="170">
        <v>1.1004970000000001</v>
      </c>
      <c r="AI19" s="170">
        <v>1.078711</v>
      </c>
      <c r="AJ19" s="170">
        <v>1.207738</v>
      </c>
      <c r="AK19" s="170">
        <v>1.256041</v>
      </c>
      <c r="AL19" s="170">
        <v>1.263269</v>
      </c>
      <c r="AM19" s="170">
        <v>1.206664</v>
      </c>
      <c r="AN19" s="170">
        <v>1.183907</v>
      </c>
      <c r="AO19" s="170">
        <v>1.196871</v>
      </c>
      <c r="AP19" s="170">
        <v>1.1574530000000001</v>
      </c>
      <c r="AQ19" s="170">
        <v>1.2072780000000001</v>
      </c>
      <c r="AR19" s="170">
        <v>1.2456020000000001</v>
      </c>
      <c r="AS19" s="170">
        <v>1.2261649999999999</v>
      </c>
      <c r="AT19" s="170">
        <v>1.1859420000000001</v>
      </c>
      <c r="AU19" s="170">
        <v>1.1245320000000001</v>
      </c>
      <c r="AV19" s="170">
        <v>1.2191129999999999</v>
      </c>
      <c r="AW19" s="170">
        <v>1.2763100000000001</v>
      </c>
      <c r="AX19" s="170">
        <v>1.1902740000000001</v>
      </c>
      <c r="AY19" s="170">
        <v>1.2402519999999999</v>
      </c>
      <c r="AZ19" s="170">
        <v>1.2396450000000001</v>
      </c>
      <c r="BA19" s="170">
        <v>1.2540819999999999</v>
      </c>
      <c r="BB19" s="170">
        <v>1.237724</v>
      </c>
      <c r="BC19" s="170">
        <v>1.2660482552000001</v>
      </c>
      <c r="BD19" s="170">
        <v>1.3202880367000001</v>
      </c>
      <c r="BE19" s="236">
        <v>1.2979830000000001</v>
      </c>
      <c r="BF19" s="236">
        <v>1.285269</v>
      </c>
      <c r="BG19" s="236">
        <v>1.2526550000000001</v>
      </c>
      <c r="BH19" s="236">
        <v>1.2333069999999999</v>
      </c>
      <c r="BI19" s="236">
        <v>1.2819830000000001</v>
      </c>
      <c r="BJ19" s="236">
        <v>1.2714589999999999</v>
      </c>
      <c r="BK19" s="236">
        <v>1.3039540000000001</v>
      </c>
      <c r="BL19" s="236">
        <v>1.283962</v>
      </c>
      <c r="BM19" s="236">
        <v>1.2974399999999999</v>
      </c>
      <c r="BN19" s="236">
        <v>1.2918590000000001</v>
      </c>
      <c r="BO19" s="236">
        <v>1.3354029999999999</v>
      </c>
      <c r="BP19" s="236">
        <v>1.3687370000000001</v>
      </c>
      <c r="BQ19" s="236">
        <v>1.3738980000000001</v>
      </c>
      <c r="BR19" s="236">
        <v>1.360725</v>
      </c>
      <c r="BS19" s="236">
        <v>1.3121100000000001</v>
      </c>
      <c r="BT19" s="236">
        <v>1.3218289999999999</v>
      </c>
      <c r="BU19" s="236">
        <v>1.3844000000000001</v>
      </c>
      <c r="BV19" s="236">
        <v>1.381607</v>
      </c>
    </row>
    <row r="20" spans="1:74" ht="11.15" customHeight="1" x14ac:dyDescent="0.25">
      <c r="A20" s="48" t="s">
        <v>765</v>
      </c>
      <c r="B20" s="137" t="s">
        <v>105</v>
      </c>
      <c r="C20" s="170">
        <v>1.019452</v>
      </c>
      <c r="D20" s="170">
        <v>1.021393</v>
      </c>
      <c r="E20" s="170">
        <v>0.99558100000000005</v>
      </c>
      <c r="F20" s="170">
        <v>1.0327</v>
      </c>
      <c r="G20" s="170">
        <v>1.0472900000000001</v>
      </c>
      <c r="H20" s="170">
        <v>1.063267</v>
      </c>
      <c r="I20" s="170">
        <v>1.0497099999999999</v>
      </c>
      <c r="J20" s="170">
        <v>1.0297099999999999</v>
      </c>
      <c r="K20" s="170">
        <v>0.97440000000000004</v>
      </c>
      <c r="L20" s="170">
        <v>0.99809700000000001</v>
      </c>
      <c r="M20" s="170">
        <v>1.0452669999999999</v>
      </c>
      <c r="N20" s="170">
        <v>1.0733870000000001</v>
      </c>
      <c r="O20" s="170">
        <v>1.075677</v>
      </c>
      <c r="P20" s="170">
        <v>1.052103</v>
      </c>
      <c r="Q20" s="170">
        <v>0.94867699999999999</v>
      </c>
      <c r="R20" s="170">
        <v>0.56676599999999999</v>
      </c>
      <c r="S20" s="170">
        <v>0.68248299999999995</v>
      </c>
      <c r="T20" s="170">
        <v>0.86529999999999996</v>
      </c>
      <c r="U20" s="170">
        <v>0.926064</v>
      </c>
      <c r="V20" s="170">
        <v>0.91677399999999998</v>
      </c>
      <c r="W20" s="170">
        <v>0.92596599999999996</v>
      </c>
      <c r="X20" s="170">
        <v>0.95528000000000002</v>
      </c>
      <c r="Y20" s="170">
        <v>0.99715200000000004</v>
      </c>
      <c r="Z20" s="170">
        <v>0.97121999999999997</v>
      </c>
      <c r="AA20" s="170">
        <v>0.92932499999999996</v>
      </c>
      <c r="AB20" s="170">
        <v>0.81768099999999999</v>
      </c>
      <c r="AC20" s="170">
        <v>0.94604100000000002</v>
      </c>
      <c r="AD20" s="170">
        <v>0.940438</v>
      </c>
      <c r="AE20" s="170">
        <v>1.007231</v>
      </c>
      <c r="AF20" s="170">
        <v>1.021366</v>
      </c>
      <c r="AG20" s="170">
        <v>1.0144979999999999</v>
      </c>
      <c r="AH20" s="170">
        <v>0.93827899999999997</v>
      </c>
      <c r="AI20" s="170">
        <v>0.93601400000000001</v>
      </c>
      <c r="AJ20" s="170">
        <v>1.0411539999999999</v>
      </c>
      <c r="AK20" s="170">
        <v>1.0794429999999999</v>
      </c>
      <c r="AL20" s="170">
        <v>1.068778</v>
      </c>
      <c r="AM20" s="170">
        <v>1.0389390000000001</v>
      </c>
      <c r="AN20" s="170">
        <v>1.011477</v>
      </c>
      <c r="AO20" s="170">
        <v>1.018877</v>
      </c>
      <c r="AP20" s="170">
        <v>0.96569700000000003</v>
      </c>
      <c r="AQ20" s="170">
        <v>1.010081</v>
      </c>
      <c r="AR20" s="170">
        <v>1.042519</v>
      </c>
      <c r="AS20" s="170">
        <v>1.015476</v>
      </c>
      <c r="AT20" s="170">
        <v>0.98300100000000001</v>
      </c>
      <c r="AU20" s="170">
        <v>0.90434599999999998</v>
      </c>
      <c r="AV20" s="170">
        <v>1.0146759999999999</v>
      </c>
      <c r="AW20" s="170">
        <v>1.051509</v>
      </c>
      <c r="AX20" s="170">
        <v>0.97007500000000002</v>
      </c>
      <c r="AY20" s="170">
        <v>1.006111</v>
      </c>
      <c r="AZ20" s="170">
        <v>1.003188</v>
      </c>
      <c r="BA20" s="170">
        <v>0.99203600000000003</v>
      </c>
      <c r="BB20" s="170">
        <v>0.97453500000000004</v>
      </c>
      <c r="BC20" s="170">
        <v>0.99658064516</v>
      </c>
      <c r="BD20" s="170">
        <v>1.0443484667</v>
      </c>
      <c r="BE20" s="236">
        <v>1.017954</v>
      </c>
      <c r="BF20" s="236">
        <v>1.01681</v>
      </c>
      <c r="BG20" s="236">
        <v>0.99106539999999999</v>
      </c>
      <c r="BH20" s="236">
        <v>0.9634028</v>
      </c>
      <c r="BI20" s="236">
        <v>1.0060450000000001</v>
      </c>
      <c r="BJ20" s="236">
        <v>0.985846</v>
      </c>
      <c r="BK20" s="236">
        <v>1.0201579999999999</v>
      </c>
      <c r="BL20" s="236">
        <v>0.99395880000000003</v>
      </c>
      <c r="BM20" s="236">
        <v>1.003387</v>
      </c>
      <c r="BN20" s="236">
        <v>0.98300390000000004</v>
      </c>
      <c r="BO20" s="236">
        <v>1.0140169999999999</v>
      </c>
      <c r="BP20" s="236">
        <v>1.038316</v>
      </c>
      <c r="BQ20" s="236">
        <v>1.0309870000000001</v>
      </c>
      <c r="BR20" s="236">
        <v>1.025331</v>
      </c>
      <c r="BS20" s="236">
        <v>0.98505069999999995</v>
      </c>
      <c r="BT20" s="236">
        <v>0.99117</v>
      </c>
      <c r="BU20" s="236">
        <v>1.036292</v>
      </c>
      <c r="BV20" s="236">
        <v>1.0184530000000001</v>
      </c>
    </row>
    <row r="21" spans="1:74" ht="11.15" customHeight="1" x14ac:dyDescent="0.25">
      <c r="A21" s="48" t="s">
        <v>854</v>
      </c>
      <c r="B21" s="137" t="s">
        <v>855</v>
      </c>
      <c r="C21" s="170">
        <v>0.22380767741999999</v>
      </c>
      <c r="D21" s="170">
        <v>0.21414214286</v>
      </c>
      <c r="E21" s="170">
        <v>0.20361206452</v>
      </c>
      <c r="F21" s="170">
        <v>0.19366733333</v>
      </c>
      <c r="G21" s="170">
        <v>0.19058125806000001</v>
      </c>
      <c r="H21" s="170">
        <v>0.211034</v>
      </c>
      <c r="I21" s="170">
        <v>0.20996667742</v>
      </c>
      <c r="J21" s="170">
        <v>0.20325841935</v>
      </c>
      <c r="K21" s="170">
        <v>0.19096733332999999</v>
      </c>
      <c r="L21" s="170">
        <v>0.18770935484000001</v>
      </c>
      <c r="M21" s="170">
        <v>0.21396733333000001</v>
      </c>
      <c r="N21" s="170">
        <v>0.21499919355</v>
      </c>
      <c r="O21" s="170">
        <v>0.22138841935</v>
      </c>
      <c r="P21" s="170">
        <v>0.20275989655000001</v>
      </c>
      <c r="Q21" s="170">
        <v>0.21561225806000001</v>
      </c>
      <c r="R21" s="170">
        <v>0.18636733333</v>
      </c>
      <c r="S21" s="170">
        <v>0.19264451613</v>
      </c>
      <c r="T21" s="170">
        <v>0.17516866667</v>
      </c>
      <c r="U21" s="170">
        <v>0.20474293548</v>
      </c>
      <c r="V21" s="170">
        <v>0.19254741935</v>
      </c>
      <c r="W21" s="170">
        <v>0.18219966667000001</v>
      </c>
      <c r="X21" s="170">
        <v>0.19035706452000001</v>
      </c>
      <c r="Y21" s="170">
        <v>0.19726730000000001</v>
      </c>
      <c r="Z21" s="170">
        <v>0.18545161290000001</v>
      </c>
      <c r="AA21" s="170">
        <v>0.20483890323000001</v>
      </c>
      <c r="AB21" s="170">
        <v>0.17625042857000001</v>
      </c>
      <c r="AC21" s="170">
        <v>0.19487067742</v>
      </c>
      <c r="AD21" s="170">
        <v>0.20473469999999999</v>
      </c>
      <c r="AE21" s="170">
        <v>0.21161429032000001</v>
      </c>
      <c r="AF21" s="170">
        <v>0.21940116667000001</v>
      </c>
      <c r="AG21" s="170">
        <v>0.21600022581</v>
      </c>
      <c r="AH21" s="170">
        <v>0.21261125806</v>
      </c>
      <c r="AI21" s="170">
        <v>0.21483326666999999</v>
      </c>
      <c r="AJ21" s="170">
        <v>0.21329096774</v>
      </c>
      <c r="AK21" s="170">
        <v>0.2200675</v>
      </c>
      <c r="AL21" s="170">
        <v>0.24025983871000001</v>
      </c>
      <c r="AM21" s="170">
        <v>0.22164651613</v>
      </c>
      <c r="AN21" s="170">
        <v>0.20296467857</v>
      </c>
      <c r="AO21" s="170">
        <v>0.21396729032</v>
      </c>
      <c r="AP21" s="170">
        <v>0.22313243332999999</v>
      </c>
      <c r="AQ21" s="170">
        <v>0.22328945160999999</v>
      </c>
      <c r="AR21" s="170">
        <v>0.23470116666999999</v>
      </c>
      <c r="AS21" s="170">
        <v>0.22374374193999999</v>
      </c>
      <c r="AT21" s="170">
        <v>0.22206458065000001</v>
      </c>
      <c r="AU21" s="170">
        <v>0.22273276667</v>
      </c>
      <c r="AV21" s="170">
        <v>0.21800080645</v>
      </c>
      <c r="AW21" s="170">
        <v>0.22750319999999999</v>
      </c>
      <c r="AX21" s="170">
        <v>0.21332312903</v>
      </c>
      <c r="AY21" s="170">
        <v>0.20906316128999999</v>
      </c>
      <c r="AZ21" s="170">
        <v>0.19567935714000001</v>
      </c>
      <c r="BA21" s="170">
        <v>0.19519287096999999</v>
      </c>
      <c r="BB21" s="170">
        <v>0.20676893332999999</v>
      </c>
      <c r="BC21" s="170">
        <v>0.21351329999999999</v>
      </c>
      <c r="BD21" s="170">
        <v>0.22142510000000001</v>
      </c>
      <c r="BE21" s="236">
        <v>0.219555</v>
      </c>
      <c r="BF21" s="236">
        <v>0.2159046</v>
      </c>
      <c r="BG21" s="236">
        <v>0.21149019999999999</v>
      </c>
      <c r="BH21" s="236">
        <v>0.2080157</v>
      </c>
      <c r="BI21" s="236">
        <v>0.22022839999999999</v>
      </c>
      <c r="BJ21" s="236">
        <v>0.2269253</v>
      </c>
      <c r="BK21" s="236">
        <v>0.21162600000000001</v>
      </c>
      <c r="BL21" s="236">
        <v>0.20604220000000001</v>
      </c>
      <c r="BM21" s="236">
        <v>0.2100368</v>
      </c>
      <c r="BN21" s="236">
        <v>0.21585399999999999</v>
      </c>
      <c r="BO21" s="236">
        <v>0.21838920000000001</v>
      </c>
      <c r="BP21" s="236">
        <v>0.2226178</v>
      </c>
      <c r="BQ21" s="236">
        <v>0.2227981</v>
      </c>
      <c r="BR21" s="236">
        <v>0.21882679999999999</v>
      </c>
      <c r="BS21" s="236">
        <v>0.2141699</v>
      </c>
      <c r="BT21" s="236">
        <v>0.20990049999999999</v>
      </c>
      <c r="BU21" s="236">
        <v>0.22003890000000001</v>
      </c>
      <c r="BV21" s="236">
        <v>0.22577559999999999</v>
      </c>
    </row>
    <row r="22" spans="1:74" ht="11.15" customHeight="1" x14ac:dyDescent="0.25">
      <c r="A22" s="48" t="s">
        <v>489</v>
      </c>
      <c r="B22" s="137" t="s">
        <v>117</v>
      </c>
      <c r="C22" s="170">
        <v>-3.1295500000000001</v>
      </c>
      <c r="D22" s="170">
        <v>-3.3028339999999998</v>
      </c>
      <c r="E22" s="170">
        <v>-3.1507390000000002</v>
      </c>
      <c r="F22" s="170">
        <v>-2.945309</v>
      </c>
      <c r="G22" s="170">
        <v>-2.5401090000000002</v>
      </c>
      <c r="H22" s="170">
        <v>-3.3317860000000001</v>
      </c>
      <c r="I22" s="170">
        <v>-2.715535</v>
      </c>
      <c r="J22" s="170">
        <v>-3.2402739999999999</v>
      </c>
      <c r="K22" s="170">
        <v>-3.3502230000000002</v>
      </c>
      <c r="L22" s="170">
        <v>-3.2699180000000001</v>
      </c>
      <c r="M22" s="170">
        <v>-3.3755090000000001</v>
      </c>
      <c r="N22" s="170">
        <v>-3.4677169999999999</v>
      </c>
      <c r="O22" s="170">
        <v>-3.6716920000000002</v>
      </c>
      <c r="P22" s="170">
        <v>-4.0899299999999998</v>
      </c>
      <c r="Q22" s="170">
        <v>-3.832465</v>
      </c>
      <c r="R22" s="170">
        <v>-3.7493560000000001</v>
      </c>
      <c r="S22" s="170">
        <v>-2.2593079999999999</v>
      </c>
      <c r="T22" s="170">
        <v>-2.886002</v>
      </c>
      <c r="U22" s="170">
        <v>-3.2021649999999999</v>
      </c>
      <c r="V22" s="170">
        <v>-3.108949</v>
      </c>
      <c r="W22" s="170">
        <v>-2.8891800000000001</v>
      </c>
      <c r="X22" s="170">
        <v>-3.3675190000000002</v>
      </c>
      <c r="Y22" s="170">
        <v>-3.0812469999999998</v>
      </c>
      <c r="Z22" s="170">
        <v>-3.5419290000000001</v>
      </c>
      <c r="AA22" s="170">
        <v>-3.1148169999999999</v>
      </c>
      <c r="AB22" s="170">
        <v>-2.6669429999999998</v>
      </c>
      <c r="AC22" s="170">
        <v>-2.5800679999999998</v>
      </c>
      <c r="AD22" s="170">
        <v>-3.084886</v>
      </c>
      <c r="AE22" s="170">
        <v>-2.8951020000000001</v>
      </c>
      <c r="AF22" s="170">
        <v>-3.2497189999999998</v>
      </c>
      <c r="AG22" s="170">
        <v>-3.3261409999999998</v>
      </c>
      <c r="AH22" s="170">
        <v>-3.396852</v>
      </c>
      <c r="AI22" s="170">
        <v>-2.8294700000000002</v>
      </c>
      <c r="AJ22" s="170">
        <v>-3.282238</v>
      </c>
      <c r="AK22" s="170">
        <v>-3.90747</v>
      </c>
      <c r="AL22" s="170">
        <v>-4.176539</v>
      </c>
      <c r="AM22" s="170">
        <v>-3.6406139999999998</v>
      </c>
      <c r="AN22" s="170">
        <v>-3.3960680000000001</v>
      </c>
      <c r="AO22" s="170">
        <v>-4.1495100000000003</v>
      </c>
      <c r="AP22" s="170">
        <v>-4.1072759999999997</v>
      </c>
      <c r="AQ22" s="170">
        <v>-3.70167</v>
      </c>
      <c r="AR22" s="170">
        <v>-4.1672339999999997</v>
      </c>
      <c r="AS22" s="170">
        <v>-3.7083339999999998</v>
      </c>
      <c r="AT22" s="170">
        <v>-4.1495930000000003</v>
      </c>
      <c r="AU22" s="170">
        <v>-4.3584430000000003</v>
      </c>
      <c r="AV22" s="170">
        <v>-3.720259</v>
      </c>
      <c r="AW22" s="170">
        <v>-3.7766959999999998</v>
      </c>
      <c r="AX22" s="170">
        <v>-4.2897129999999999</v>
      </c>
      <c r="AY22" s="170">
        <v>-3.7278989999999999</v>
      </c>
      <c r="AZ22" s="170">
        <v>-3.441754</v>
      </c>
      <c r="BA22" s="170">
        <v>-4.5225799999999996</v>
      </c>
      <c r="BB22" s="170">
        <v>-3.496883</v>
      </c>
      <c r="BC22" s="170">
        <v>-4.2283554068000004</v>
      </c>
      <c r="BD22" s="170">
        <v>-4.1923396939000002</v>
      </c>
      <c r="BE22" s="236">
        <v>-3.7364609999999998</v>
      </c>
      <c r="BF22" s="236">
        <v>-3.763684</v>
      </c>
      <c r="BG22" s="236">
        <v>-3.917262</v>
      </c>
      <c r="BH22" s="236">
        <v>-4.1162489999999998</v>
      </c>
      <c r="BI22" s="236">
        <v>-4.4240789999999999</v>
      </c>
      <c r="BJ22" s="236">
        <v>-4.4729910000000004</v>
      </c>
      <c r="BK22" s="236">
        <v>-3.7553320000000001</v>
      </c>
      <c r="BL22" s="236">
        <v>-3.9329580000000002</v>
      </c>
      <c r="BM22" s="236">
        <v>-3.951346</v>
      </c>
      <c r="BN22" s="236">
        <v>-3.7761010000000002</v>
      </c>
      <c r="BO22" s="236">
        <v>-3.6505770000000002</v>
      </c>
      <c r="BP22" s="236">
        <v>-4.2238749999999996</v>
      </c>
      <c r="BQ22" s="236">
        <v>-4.254429</v>
      </c>
      <c r="BR22" s="236">
        <v>-3.990164</v>
      </c>
      <c r="BS22" s="236">
        <v>-4.1017939999999999</v>
      </c>
      <c r="BT22" s="236">
        <v>-4.1633240000000002</v>
      </c>
      <c r="BU22" s="236">
        <v>-4.1151030000000004</v>
      </c>
      <c r="BV22" s="236">
        <v>-4.316808</v>
      </c>
    </row>
    <row r="23" spans="1:74" ht="11.15" customHeight="1" x14ac:dyDescent="0.25">
      <c r="A23" s="474" t="s">
        <v>947</v>
      </c>
      <c r="B23" s="52" t="s">
        <v>948</v>
      </c>
      <c r="C23" s="170">
        <v>-1.2643200000000001</v>
      </c>
      <c r="D23" s="170">
        <v>-1.2705420000000001</v>
      </c>
      <c r="E23" s="170">
        <v>-1.39737</v>
      </c>
      <c r="F23" s="170">
        <v>-1.715192</v>
      </c>
      <c r="G23" s="170">
        <v>-1.618247</v>
      </c>
      <c r="H23" s="170">
        <v>-1.6903319999999999</v>
      </c>
      <c r="I23" s="170">
        <v>-1.712696</v>
      </c>
      <c r="J23" s="170">
        <v>-1.653737</v>
      </c>
      <c r="K23" s="170">
        <v>-1.7083740000000001</v>
      </c>
      <c r="L23" s="170">
        <v>-1.8825879999999999</v>
      </c>
      <c r="M23" s="170">
        <v>-1.790734</v>
      </c>
      <c r="N23" s="170">
        <v>-1.7550600000000001</v>
      </c>
      <c r="O23" s="170">
        <v>-1.9143810000000001</v>
      </c>
      <c r="P23" s="170">
        <v>-2.0347520000000001</v>
      </c>
      <c r="Q23" s="170">
        <v>-1.906002</v>
      </c>
      <c r="R23" s="170">
        <v>-2.0095200000000002</v>
      </c>
      <c r="S23" s="170">
        <v>-1.670326</v>
      </c>
      <c r="T23" s="170">
        <v>-1.8587880000000001</v>
      </c>
      <c r="U23" s="170">
        <v>-1.903043</v>
      </c>
      <c r="V23" s="170">
        <v>-1.822498</v>
      </c>
      <c r="W23" s="170">
        <v>-1.7624919999999999</v>
      </c>
      <c r="X23" s="170">
        <v>-2.170919</v>
      </c>
      <c r="Y23" s="170">
        <v>-1.9687220000000001</v>
      </c>
      <c r="Z23" s="170">
        <v>-2.0388820000000001</v>
      </c>
      <c r="AA23" s="170">
        <v>-2.025941</v>
      </c>
      <c r="AB23" s="170">
        <v>-1.762502</v>
      </c>
      <c r="AC23" s="170">
        <v>-2.0460940000000001</v>
      </c>
      <c r="AD23" s="170">
        <v>-2.2540529999999999</v>
      </c>
      <c r="AE23" s="170">
        <v>-2.2139150000000001</v>
      </c>
      <c r="AF23" s="170">
        <v>-2.295032</v>
      </c>
      <c r="AG23" s="170">
        <v>-2.0504500000000001</v>
      </c>
      <c r="AH23" s="170">
        <v>-2.3247559999999998</v>
      </c>
      <c r="AI23" s="170">
        <v>-2.0814499999999998</v>
      </c>
      <c r="AJ23" s="170">
        <v>-2.0692729999999999</v>
      </c>
      <c r="AK23" s="170">
        <v>-2.3163990000000001</v>
      </c>
      <c r="AL23" s="170">
        <v>-2.1661769999999998</v>
      </c>
      <c r="AM23" s="170">
        <v>-2.0634570000000001</v>
      </c>
      <c r="AN23" s="170">
        <v>-2.007889</v>
      </c>
      <c r="AO23" s="170">
        <v>-2.3294790000000001</v>
      </c>
      <c r="AP23" s="170">
        <v>-2.2178070000000001</v>
      </c>
      <c r="AQ23" s="170">
        <v>-2.1742780000000002</v>
      </c>
      <c r="AR23" s="170">
        <v>-2.5509409999999999</v>
      </c>
      <c r="AS23" s="170">
        <v>-2.0736469999999998</v>
      </c>
      <c r="AT23" s="170">
        <v>-2.2494040000000002</v>
      </c>
      <c r="AU23" s="170">
        <v>-2.1553460000000002</v>
      </c>
      <c r="AV23" s="170">
        <v>-2.218245</v>
      </c>
      <c r="AW23" s="170">
        <v>-2.2098149999999999</v>
      </c>
      <c r="AX23" s="170">
        <v>-2.3381880000000002</v>
      </c>
      <c r="AY23" s="170">
        <v>-2.3381340000000002</v>
      </c>
      <c r="AZ23" s="170">
        <v>-2.4148619999999998</v>
      </c>
      <c r="BA23" s="170">
        <v>-2.637273</v>
      </c>
      <c r="BB23" s="170">
        <v>-2.4819599999999999</v>
      </c>
      <c r="BC23" s="170">
        <v>-2.6375885065000002</v>
      </c>
      <c r="BD23" s="170">
        <v>-2.6730534666999999</v>
      </c>
      <c r="BE23" s="236">
        <v>-2.5996130000000002</v>
      </c>
      <c r="BF23" s="236">
        <v>-2.6367319999999999</v>
      </c>
      <c r="BG23" s="236">
        <v>-2.5715759999999999</v>
      </c>
      <c r="BH23" s="236">
        <v>-2.559993</v>
      </c>
      <c r="BI23" s="236">
        <v>-2.546875</v>
      </c>
      <c r="BJ23" s="236">
        <v>-2.4998459999999998</v>
      </c>
      <c r="BK23" s="236">
        <v>-2.4125100000000002</v>
      </c>
      <c r="BL23" s="236">
        <v>-2.5098859999999998</v>
      </c>
      <c r="BM23" s="236">
        <v>-2.5822859999999999</v>
      </c>
      <c r="BN23" s="236">
        <v>-2.5049730000000001</v>
      </c>
      <c r="BO23" s="236">
        <v>-2.5727030000000002</v>
      </c>
      <c r="BP23" s="236">
        <v>-2.6180059999999998</v>
      </c>
      <c r="BQ23" s="236">
        <v>-2.5896249999999998</v>
      </c>
      <c r="BR23" s="236">
        <v>-2.5154930000000002</v>
      </c>
      <c r="BS23" s="236">
        <v>-2.5387870000000001</v>
      </c>
      <c r="BT23" s="236">
        <v>-2.5504229999999999</v>
      </c>
      <c r="BU23" s="236">
        <v>-2.5725639999999999</v>
      </c>
      <c r="BV23" s="236">
        <v>-2.6023610000000001</v>
      </c>
    </row>
    <row r="24" spans="1:74" ht="11.15" customHeight="1" x14ac:dyDescent="0.25">
      <c r="A24" s="48" t="s">
        <v>170</v>
      </c>
      <c r="B24" s="137" t="s">
        <v>171</v>
      </c>
      <c r="C24" s="170">
        <v>0.34459299999999998</v>
      </c>
      <c r="D24" s="170">
        <v>0.10932600000000001</v>
      </c>
      <c r="E24" s="170">
        <v>0.28467799999999999</v>
      </c>
      <c r="F24" s="170">
        <v>0.53055300000000005</v>
      </c>
      <c r="G24" s="170">
        <v>0.47823500000000002</v>
      </c>
      <c r="H24" s="170">
        <v>0.405026</v>
      </c>
      <c r="I24" s="170">
        <v>0.540995</v>
      </c>
      <c r="J24" s="170">
        <v>0.47372900000000001</v>
      </c>
      <c r="K24" s="170">
        <v>0.39529700000000001</v>
      </c>
      <c r="L24" s="170">
        <v>0.551342</v>
      </c>
      <c r="M24" s="170">
        <v>0.48042800000000002</v>
      </c>
      <c r="N24" s="170">
        <v>0.51849400000000001</v>
      </c>
      <c r="O24" s="170">
        <v>0.50907100000000005</v>
      </c>
      <c r="P24" s="170">
        <v>0.33899299999999999</v>
      </c>
      <c r="Q24" s="170">
        <v>0.27386100000000002</v>
      </c>
      <c r="R24" s="170">
        <v>6.5259999999999999E-2</v>
      </c>
      <c r="S24" s="170">
        <v>0.28004699999999999</v>
      </c>
      <c r="T24" s="170">
        <v>0.35725200000000001</v>
      </c>
      <c r="U24" s="170">
        <v>0.406725</v>
      </c>
      <c r="V24" s="170">
        <v>0.37275900000000001</v>
      </c>
      <c r="W24" s="170">
        <v>0.28135599999999999</v>
      </c>
      <c r="X24" s="170">
        <v>0.19615099999999999</v>
      </c>
      <c r="Y24" s="170">
        <v>0.28960599999999997</v>
      </c>
      <c r="Z24" s="170">
        <v>4.8405999999999998E-2</v>
      </c>
      <c r="AA24" s="170">
        <v>0.15836700000000001</v>
      </c>
      <c r="AB24" s="170">
        <v>0.117317</v>
      </c>
      <c r="AC24" s="170">
        <v>0.25011100000000003</v>
      </c>
      <c r="AD24" s="170">
        <v>0.30749300000000002</v>
      </c>
      <c r="AE24" s="170">
        <v>0.26441399999999998</v>
      </c>
      <c r="AF24" s="170">
        <v>0.33150200000000002</v>
      </c>
      <c r="AG24" s="170">
        <v>0.35992499999999999</v>
      </c>
      <c r="AH24" s="170">
        <v>0.15410099999999999</v>
      </c>
      <c r="AI24" s="170">
        <v>0.22938900000000001</v>
      </c>
      <c r="AJ24" s="170">
        <v>0.23081399999999999</v>
      </c>
      <c r="AK24" s="170">
        <v>6.1376E-2</v>
      </c>
      <c r="AL24" s="170">
        <v>-8.5599999999999999E-4</v>
      </c>
      <c r="AM24" s="170">
        <v>5.8199000000000001E-2</v>
      </c>
      <c r="AN24" s="170">
        <v>9.0520000000000003E-2</v>
      </c>
      <c r="AO24" s="170">
        <v>0.13487199999999999</v>
      </c>
      <c r="AP24" s="170">
        <v>0.30310199999999998</v>
      </c>
      <c r="AQ24" s="170">
        <v>0.17983299999999999</v>
      </c>
      <c r="AR24" s="170">
        <v>0.28070200000000001</v>
      </c>
      <c r="AS24" s="170">
        <v>0.374533</v>
      </c>
      <c r="AT24" s="170">
        <v>0.239955</v>
      </c>
      <c r="AU24" s="170">
        <v>0.210534</v>
      </c>
      <c r="AV24" s="170">
        <v>0.35434300000000002</v>
      </c>
      <c r="AW24" s="170">
        <v>0.30096000000000001</v>
      </c>
      <c r="AX24" s="170">
        <v>0.23389199999999999</v>
      </c>
      <c r="AY24" s="170">
        <v>0.32858900000000002</v>
      </c>
      <c r="AZ24" s="170">
        <v>0.26814700000000002</v>
      </c>
      <c r="BA24" s="170">
        <v>0.22956499999999999</v>
      </c>
      <c r="BB24" s="170">
        <v>0.30338100000000001</v>
      </c>
      <c r="BC24" s="170">
        <v>0.25383489999999997</v>
      </c>
      <c r="BD24" s="170">
        <v>0.30041679999999998</v>
      </c>
      <c r="BE24" s="236">
        <v>0.45335370000000003</v>
      </c>
      <c r="BF24" s="236">
        <v>0.42597220000000002</v>
      </c>
      <c r="BG24" s="236">
        <v>0.39892680000000003</v>
      </c>
      <c r="BH24" s="236">
        <v>0.31182929999999998</v>
      </c>
      <c r="BI24" s="236">
        <v>0.2349154</v>
      </c>
      <c r="BJ24" s="236">
        <v>0.19354850000000001</v>
      </c>
      <c r="BK24" s="236">
        <v>0.26970549999999999</v>
      </c>
      <c r="BL24" s="236">
        <v>0.13205230000000001</v>
      </c>
      <c r="BM24" s="236">
        <v>0.1989088</v>
      </c>
      <c r="BN24" s="236">
        <v>0.26884449999999999</v>
      </c>
      <c r="BO24" s="236">
        <v>0.2554283</v>
      </c>
      <c r="BP24" s="236">
        <v>0.29595120000000003</v>
      </c>
      <c r="BQ24" s="236">
        <v>0.3175675</v>
      </c>
      <c r="BR24" s="236">
        <v>0.29194290000000001</v>
      </c>
      <c r="BS24" s="236">
        <v>0.32005660000000002</v>
      </c>
      <c r="BT24" s="236">
        <v>0.28144740000000001</v>
      </c>
      <c r="BU24" s="236">
        <v>0.17343710000000001</v>
      </c>
      <c r="BV24" s="236">
        <v>0.17475840000000001</v>
      </c>
    </row>
    <row r="25" spans="1:74" ht="11.15" customHeight="1" x14ac:dyDescent="0.25">
      <c r="A25" s="48" t="s">
        <v>174</v>
      </c>
      <c r="B25" s="137" t="s">
        <v>173</v>
      </c>
      <c r="C25" s="170">
        <v>-7.9908999999999994E-2</v>
      </c>
      <c r="D25" s="170">
        <v>-6.5355999999999997E-2</v>
      </c>
      <c r="E25" s="170">
        <v>-9.2777999999999999E-2</v>
      </c>
      <c r="F25" s="170">
        <v>-9.1462000000000002E-2</v>
      </c>
      <c r="G25" s="170">
        <v>-5.9797000000000003E-2</v>
      </c>
      <c r="H25" s="170">
        <v>-5.7668999999999998E-2</v>
      </c>
      <c r="I25" s="170">
        <v>-5.8853000000000003E-2</v>
      </c>
      <c r="J25" s="170">
        <v>-6.5759999999999999E-2</v>
      </c>
      <c r="K25" s="170">
        <v>-2.8975000000000001E-2</v>
      </c>
      <c r="L25" s="170">
        <v>-3.6583999999999998E-2</v>
      </c>
      <c r="M25" s="170">
        <v>-3.8980000000000001E-2</v>
      </c>
      <c r="N25" s="170">
        <v>-7.0785000000000001E-2</v>
      </c>
      <c r="O25" s="170">
        <v>-7.6438000000000006E-2</v>
      </c>
      <c r="P25" s="170">
        <v>-0.10377</v>
      </c>
      <c r="Q25" s="170">
        <v>-0.100013</v>
      </c>
      <c r="R25" s="170">
        <v>-4.7240999999999998E-2</v>
      </c>
      <c r="S25" s="170">
        <v>-3.8386999999999998E-2</v>
      </c>
      <c r="T25" s="170">
        <v>-3.8598E-2</v>
      </c>
      <c r="U25" s="170">
        <v>-3.8496000000000002E-2</v>
      </c>
      <c r="V25" s="170">
        <v>-4.1723000000000003E-2</v>
      </c>
      <c r="W25" s="170">
        <v>-3.4985000000000002E-2</v>
      </c>
      <c r="X25" s="170">
        <v>-5.1652000000000003E-2</v>
      </c>
      <c r="Y25" s="170">
        <v>-3.6072E-2</v>
      </c>
      <c r="Z25" s="170">
        <v>-4.0885999999999999E-2</v>
      </c>
      <c r="AA25" s="170">
        <v>-9.8133999999999999E-2</v>
      </c>
      <c r="AB25" s="170">
        <v>-4.7844999999999999E-2</v>
      </c>
      <c r="AC25" s="170">
        <v>-7.7358999999999997E-2</v>
      </c>
      <c r="AD25" s="170">
        <v>-4.9643E-2</v>
      </c>
      <c r="AE25" s="170">
        <v>-4.1135999999999999E-2</v>
      </c>
      <c r="AF25" s="170">
        <v>-2.615E-2</v>
      </c>
      <c r="AG25" s="170">
        <v>-1.4059E-2</v>
      </c>
      <c r="AH25" s="170">
        <v>-4.1771000000000003E-2</v>
      </c>
      <c r="AI25" s="170">
        <v>-3.3956E-2</v>
      </c>
      <c r="AJ25" s="170">
        <v>-3.7175E-2</v>
      </c>
      <c r="AK25" s="170">
        <v>-5.9538000000000001E-2</v>
      </c>
      <c r="AL25" s="170">
        <v>-6.8403000000000005E-2</v>
      </c>
      <c r="AM25" s="170">
        <v>-9.0193999999999996E-2</v>
      </c>
      <c r="AN25" s="170">
        <v>-0.107361</v>
      </c>
      <c r="AO25" s="170">
        <v>-7.0951E-2</v>
      </c>
      <c r="AP25" s="170">
        <v>-0.12948399999999999</v>
      </c>
      <c r="AQ25" s="170">
        <v>-0.10026400000000001</v>
      </c>
      <c r="AR25" s="170">
        <v>-7.6867000000000005E-2</v>
      </c>
      <c r="AS25" s="170">
        <v>-7.3333999999999996E-2</v>
      </c>
      <c r="AT25" s="170">
        <v>-4.5533999999999998E-2</v>
      </c>
      <c r="AU25" s="170">
        <v>-8.1661999999999998E-2</v>
      </c>
      <c r="AV25" s="170">
        <v>-3.7588000000000003E-2</v>
      </c>
      <c r="AW25" s="170">
        <v>-2.49E-3</v>
      </c>
      <c r="AX25" s="170">
        <v>-1.9318999999999999E-2</v>
      </c>
      <c r="AY25" s="170">
        <v>-4.2768E-2</v>
      </c>
      <c r="AZ25" s="170">
        <v>-3.9881E-2</v>
      </c>
      <c r="BA25" s="170">
        <v>-5.5358999999999998E-2</v>
      </c>
      <c r="BB25" s="170">
        <v>-8.7453000000000003E-2</v>
      </c>
      <c r="BC25" s="170">
        <v>-3.6768922581000001E-2</v>
      </c>
      <c r="BD25" s="170">
        <v>-3.5705809999999998E-2</v>
      </c>
      <c r="BE25" s="236">
        <v>-3.09327E-2</v>
      </c>
      <c r="BF25" s="236">
        <v>-2.6214700000000001E-2</v>
      </c>
      <c r="BG25" s="236">
        <v>-3.2026300000000001E-2</v>
      </c>
      <c r="BH25" s="236">
        <v>-3.6810299999999997E-2</v>
      </c>
      <c r="BI25" s="236">
        <v>-3.4583999999999997E-2</v>
      </c>
      <c r="BJ25" s="236">
        <v>-4.2435300000000002E-2</v>
      </c>
      <c r="BK25" s="236">
        <v>-5.0454600000000002E-2</v>
      </c>
      <c r="BL25" s="236">
        <v>-4.9697600000000001E-2</v>
      </c>
      <c r="BM25" s="236">
        <v>-5.03585E-2</v>
      </c>
      <c r="BN25" s="236">
        <v>-5.0743400000000001E-2</v>
      </c>
      <c r="BO25" s="236">
        <v>-4.1030400000000002E-2</v>
      </c>
      <c r="BP25" s="236">
        <v>-2.8967799999999998E-2</v>
      </c>
      <c r="BQ25" s="236">
        <v>-2.93881E-2</v>
      </c>
      <c r="BR25" s="236">
        <v>-2.54097E-2</v>
      </c>
      <c r="BS25" s="236">
        <v>-3.60609E-2</v>
      </c>
      <c r="BT25" s="236">
        <v>-3.9291800000000002E-2</v>
      </c>
      <c r="BU25" s="236">
        <v>-3.9821799999999997E-2</v>
      </c>
      <c r="BV25" s="236">
        <v>-4.93988E-2</v>
      </c>
    </row>
    <row r="26" spans="1:74" ht="11.15" customHeight="1" x14ac:dyDescent="0.25">
      <c r="A26" s="48" t="s">
        <v>166</v>
      </c>
      <c r="B26" s="137" t="s">
        <v>658</v>
      </c>
      <c r="C26" s="170">
        <v>0.444828</v>
      </c>
      <c r="D26" s="170">
        <v>0.42546400000000001</v>
      </c>
      <c r="E26" s="170">
        <v>0.51417800000000002</v>
      </c>
      <c r="F26" s="170">
        <v>0.80780099999999999</v>
      </c>
      <c r="G26" s="170">
        <v>1.0041629999999999</v>
      </c>
      <c r="H26" s="170">
        <v>0.62604300000000002</v>
      </c>
      <c r="I26" s="170">
        <v>0.81289699999999998</v>
      </c>
      <c r="J26" s="170">
        <v>0.697353</v>
      </c>
      <c r="K26" s="170">
        <v>0.62252300000000005</v>
      </c>
      <c r="L26" s="170">
        <v>0.51267200000000002</v>
      </c>
      <c r="M26" s="170">
        <v>0.44736199999999998</v>
      </c>
      <c r="N26" s="170">
        <v>0.43847199999999997</v>
      </c>
      <c r="O26" s="170">
        <v>0.32624300000000001</v>
      </c>
      <c r="P26" s="170">
        <v>0.35373500000000002</v>
      </c>
      <c r="Q26" s="170">
        <v>0.50798900000000002</v>
      </c>
      <c r="R26" s="170">
        <v>0.21182599999999999</v>
      </c>
      <c r="S26" s="170">
        <v>0.34806399999999998</v>
      </c>
      <c r="T26" s="170">
        <v>0.53888899999999995</v>
      </c>
      <c r="U26" s="170">
        <v>0.453677</v>
      </c>
      <c r="V26" s="170">
        <v>0.49058600000000002</v>
      </c>
      <c r="W26" s="170">
        <v>0.51223399999999997</v>
      </c>
      <c r="X26" s="170">
        <v>0.42996200000000001</v>
      </c>
      <c r="Y26" s="170">
        <v>0.43772800000000001</v>
      </c>
      <c r="Z26" s="170">
        <v>0.43846800000000002</v>
      </c>
      <c r="AA26" s="170">
        <v>0.41556100000000001</v>
      </c>
      <c r="AB26" s="170">
        <v>0.50917599999999996</v>
      </c>
      <c r="AC26" s="170">
        <v>0.72462700000000002</v>
      </c>
      <c r="AD26" s="170">
        <v>0.77007999999999999</v>
      </c>
      <c r="AE26" s="170">
        <v>0.82675399999999999</v>
      </c>
      <c r="AF26" s="170">
        <v>0.78608100000000003</v>
      </c>
      <c r="AG26" s="170">
        <v>0.65295899999999996</v>
      </c>
      <c r="AH26" s="170">
        <v>0.67314200000000002</v>
      </c>
      <c r="AI26" s="170">
        <v>0.673176</v>
      </c>
      <c r="AJ26" s="170">
        <v>0.39519599999999999</v>
      </c>
      <c r="AK26" s="170">
        <v>0.46703600000000001</v>
      </c>
      <c r="AL26" s="170">
        <v>0.424126</v>
      </c>
      <c r="AM26" s="170">
        <v>0.28243400000000002</v>
      </c>
      <c r="AN26" s="170">
        <v>0.48869400000000002</v>
      </c>
      <c r="AO26" s="170">
        <v>0.42537700000000001</v>
      </c>
      <c r="AP26" s="170">
        <v>0.51273400000000002</v>
      </c>
      <c r="AQ26" s="170">
        <v>0.69141699999999995</v>
      </c>
      <c r="AR26" s="170">
        <v>0.59572899999999995</v>
      </c>
      <c r="AS26" s="170">
        <v>0.48518800000000001</v>
      </c>
      <c r="AT26" s="170">
        <v>0.56767599999999996</v>
      </c>
      <c r="AU26" s="170">
        <v>0.378807</v>
      </c>
      <c r="AV26" s="170">
        <v>0.379139</v>
      </c>
      <c r="AW26" s="170">
        <v>0.40272999999999998</v>
      </c>
      <c r="AX26" s="170">
        <v>0.42709599999999998</v>
      </c>
      <c r="AY26" s="170">
        <v>0.41267799999999999</v>
      </c>
      <c r="AZ26" s="170">
        <v>0.52604300000000004</v>
      </c>
      <c r="BA26" s="170">
        <v>0.41830499999999998</v>
      </c>
      <c r="BB26" s="170">
        <v>0.69564099999999995</v>
      </c>
      <c r="BC26" s="170">
        <v>0.54702133226000005</v>
      </c>
      <c r="BD26" s="170">
        <v>0.72136046239999996</v>
      </c>
      <c r="BE26" s="236">
        <v>0.77630690000000002</v>
      </c>
      <c r="BF26" s="236">
        <v>0.70089659999999998</v>
      </c>
      <c r="BG26" s="236">
        <v>0.44184109999999999</v>
      </c>
      <c r="BH26" s="236">
        <v>0.35720010000000002</v>
      </c>
      <c r="BI26" s="236">
        <v>0.33564939999999999</v>
      </c>
      <c r="BJ26" s="236">
        <v>0.32461679999999998</v>
      </c>
      <c r="BK26" s="236">
        <v>0.45016980000000001</v>
      </c>
      <c r="BL26" s="236">
        <v>0.4748829</v>
      </c>
      <c r="BM26" s="236">
        <v>0.54476749999999996</v>
      </c>
      <c r="BN26" s="236">
        <v>0.59748449999999997</v>
      </c>
      <c r="BO26" s="236">
        <v>0.74771290000000001</v>
      </c>
      <c r="BP26" s="236">
        <v>0.58990860000000001</v>
      </c>
      <c r="BQ26" s="236">
        <v>0.4442103</v>
      </c>
      <c r="BR26" s="236">
        <v>0.66781219999999997</v>
      </c>
      <c r="BS26" s="236">
        <v>0.33539269999999999</v>
      </c>
      <c r="BT26" s="236">
        <v>0.38033240000000001</v>
      </c>
      <c r="BU26" s="236">
        <v>0.39641130000000002</v>
      </c>
      <c r="BV26" s="236">
        <v>0.31150729999999999</v>
      </c>
    </row>
    <row r="27" spans="1:74" ht="11.15" customHeight="1" x14ac:dyDescent="0.25">
      <c r="A27" s="48" t="s">
        <v>165</v>
      </c>
      <c r="B27" s="137" t="s">
        <v>387</v>
      </c>
      <c r="C27" s="170">
        <v>-0.78108599999999995</v>
      </c>
      <c r="D27" s="170">
        <v>-0.86004599999999998</v>
      </c>
      <c r="E27" s="170">
        <v>-0.76960399999999995</v>
      </c>
      <c r="F27" s="170">
        <v>-0.57928500000000005</v>
      </c>
      <c r="G27" s="170">
        <v>-0.59065100000000004</v>
      </c>
      <c r="H27" s="170">
        <v>-0.64609099999999997</v>
      </c>
      <c r="I27" s="170">
        <v>-0.59236500000000003</v>
      </c>
      <c r="J27" s="170">
        <v>-0.54748699999999995</v>
      </c>
      <c r="K27" s="170">
        <v>-0.67186400000000002</v>
      </c>
      <c r="L27" s="170">
        <v>-0.77386100000000002</v>
      </c>
      <c r="M27" s="170">
        <v>-0.94935899999999995</v>
      </c>
      <c r="N27" s="170">
        <v>-0.90232199999999996</v>
      </c>
      <c r="O27" s="170">
        <v>-0.746027</v>
      </c>
      <c r="P27" s="170">
        <v>-0.73198200000000002</v>
      </c>
      <c r="Q27" s="170">
        <v>-0.66059000000000001</v>
      </c>
      <c r="R27" s="170">
        <v>-0.68603099999999995</v>
      </c>
      <c r="S27" s="170">
        <v>-0.20618600000000001</v>
      </c>
      <c r="T27" s="170">
        <v>-0.334532</v>
      </c>
      <c r="U27" s="170">
        <v>-0.464057</v>
      </c>
      <c r="V27" s="170">
        <v>-0.65181299999999998</v>
      </c>
      <c r="W27" s="170">
        <v>-0.62680000000000002</v>
      </c>
      <c r="X27" s="170">
        <v>-0.68930499999999995</v>
      </c>
      <c r="Y27" s="170">
        <v>-0.76873199999999997</v>
      </c>
      <c r="Z27" s="170">
        <v>-0.83406199999999997</v>
      </c>
      <c r="AA27" s="170">
        <v>-0.71318999999999999</v>
      </c>
      <c r="AB27" s="170">
        <v>-0.56629499999999999</v>
      </c>
      <c r="AC27" s="170">
        <v>-0.62219800000000003</v>
      </c>
      <c r="AD27" s="170">
        <v>-0.52549900000000005</v>
      </c>
      <c r="AE27" s="170">
        <v>-0.69830199999999998</v>
      </c>
      <c r="AF27" s="170">
        <v>-0.68731299999999995</v>
      </c>
      <c r="AG27" s="170">
        <v>-0.66471499999999994</v>
      </c>
      <c r="AH27" s="170">
        <v>-0.73547300000000004</v>
      </c>
      <c r="AI27" s="170">
        <v>-0.62813200000000002</v>
      </c>
      <c r="AJ27" s="170">
        <v>-0.76449599999999995</v>
      </c>
      <c r="AK27" s="170">
        <v>-0.90140100000000001</v>
      </c>
      <c r="AL27" s="170">
        <v>-0.97917399999999999</v>
      </c>
      <c r="AM27" s="170">
        <v>-0.736572</v>
      </c>
      <c r="AN27" s="170">
        <v>-0.75216899999999998</v>
      </c>
      <c r="AO27" s="170">
        <v>-0.80381899999999995</v>
      </c>
      <c r="AP27" s="170">
        <v>-0.75414000000000003</v>
      </c>
      <c r="AQ27" s="170">
        <v>-0.73597800000000002</v>
      </c>
      <c r="AR27" s="170">
        <v>-0.70394699999999999</v>
      </c>
      <c r="AS27" s="170">
        <v>-0.65443499999999999</v>
      </c>
      <c r="AT27" s="170">
        <v>-0.86915500000000001</v>
      </c>
      <c r="AU27" s="170">
        <v>-0.91637299999999999</v>
      </c>
      <c r="AV27" s="170">
        <v>-0.74011499999999997</v>
      </c>
      <c r="AW27" s="170">
        <v>-0.885181</v>
      </c>
      <c r="AX27" s="170">
        <v>-0.86395900000000003</v>
      </c>
      <c r="AY27" s="170">
        <v>-0.77578499999999995</v>
      </c>
      <c r="AZ27" s="170">
        <v>-0.70894400000000002</v>
      </c>
      <c r="BA27" s="170">
        <v>-0.76832599999999995</v>
      </c>
      <c r="BB27" s="170">
        <v>-0.58022899999999999</v>
      </c>
      <c r="BC27" s="170">
        <v>-0.72008681644999994</v>
      </c>
      <c r="BD27" s="170">
        <v>-0.77505206215</v>
      </c>
      <c r="BE27" s="236">
        <v>-0.79061179999999998</v>
      </c>
      <c r="BF27" s="236">
        <v>-0.80782370000000003</v>
      </c>
      <c r="BG27" s="236">
        <v>-0.78046890000000002</v>
      </c>
      <c r="BH27" s="236">
        <v>-0.79473479999999996</v>
      </c>
      <c r="BI27" s="236">
        <v>-0.92579639999999996</v>
      </c>
      <c r="BJ27" s="236">
        <v>-0.81237199999999998</v>
      </c>
      <c r="BK27" s="236">
        <v>-0.88609939999999998</v>
      </c>
      <c r="BL27" s="236">
        <v>-0.71966319999999995</v>
      </c>
      <c r="BM27" s="236">
        <v>-0.79120520000000005</v>
      </c>
      <c r="BN27" s="236">
        <v>-0.58723380000000003</v>
      </c>
      <c r="BO27" s="236">
        <v>-0.67861490000000002</v>
      </c>
      <c r="BP27" s="236">
        <v>-0.74956970000000001</v>
      </c>
      <c r="BQ27" s="236">
        <v>-0.62806360000000006</v>
      </c>
      <c r="BR27" s="236">
        <v>-0.79457580000000005</v>
      </c>
      <c r="BS27" s="236">
        <v>-0.64723600000000003</v>
      </c>
      <c r="BT27" s="236">
        <v>-0.74178149999999998</v>
      </c>
      <c r="BU27" s="236">
        <v>-0.76858150000000003</v>
      </c>
      <c r="BV27" s="236">
        <v>-0.74731650000000005</v>
      </c>
    </row>
    <row r="28" spans="1:74" ht="11.15" customHeight="1" x14ac:dyDescent="0.25">
      <c r="A28" s="48" t="s">
        <v>167</v>
      </c>
      <c r="B28" s="137" t="s">
        <v>163</v>
      </c>
      <c r="C28" s="170">
        <v>-0.16377800000000001</v>
      </c>
      <c r="D28" s="170">
        <v>-5.1951999999999998E-2</v>
      </c>
      <c r="E28" s="170">
        <v>-2.8677999999999999E-2</v>
      </c>
      <c r="F28" s="170">
        <v>2.2279999999999999E-3</v>
      </c>
      <c r="G28" s="170">
        <v>-6.4159999999999998E-3</v>
      </c>
      <c r="H28" s="170">
        <v>-3.9072999999999997E-2</v>
      </c>
      <c r="I28" s="170">
        <v>4.7109999999999999E-3</v>
      </c>
      <c r="J28" s="170">
        <v>-7.8911999999999996E-2</v>
      </c>
      <c r="K28" s="170">
        <v>-5.6877999999999998E-2</v>
      </c>
      <c r="L28" s="170">
        <v>-7.3331999999999994E-2</v>
      </c>
      <c r="M28" s="170">
        <v>-9.4535999999999995E-2</v>
      </c>
      <c r="N28" s="170">
        <v>-8.5800000000000001E-2</v>
      </c>
      <c r="O28" s="170">
        <v>-7.9534999999999995E-2</v>
      </c>
      <c r="P28" s="170">
        <v>-8.1918000000000005E-2</v>
      </c>
      <c r="Q28" s="170">
        <v>-6.0489000000000001E-2</v>
      </c>
      <c r="R28" s="170">
        <v>6.2979999999999994E-2</v>
      </c>
      <c r="S28" s="170">
        <v>0.103311</v>
      </c>
      <c r="T28" s="170">
        <v>9.2848E-2</v>
      </c>
      <c r="U28" s="170">
        <v>0.111933</v>
      </c>
      <c r="V28" s="170">
        <v>0.135548</v>
      </c>
      <c r="W28" s="170">
        <v>0.123097</v>
      </c>
      <c r="X28" s="170">
        <v>0.10387399999999999</v>
      </c>
      <c r="Y28" s="170">
        <v>6.8784999999999999E-2</v>
      </c>
      <c r="Z28" s="170">
        <v>5.4237E-2</v>
      </c>
      <c r="AA28" s="170">
        <v>3.2282999999999999E-2</v>
      </c>
      <c r="AB28" s="170">
        <v>4.4831999999999997E-2</v>
      </c>
      <c r="AC28" s="170">
        <v>2.051E-2</v>
      </c>
      <c r="AD28" s="170">
        <v>7.6288999999999996E-2</v>
      </c>
      <c r="AE28" s="170">
        <v>7.7346999999999999E-2</v>
      </c>
      <c r="AF28" s="170">
        <v>8.5533999999999999E-2</v>
      </c>
      <c r="AG28" s="170">
        <v>4.8306000000000002E-2</v>
      </c>
      <c r="AH28" s="170">
        <v>8.4777000000000005E-2</v>
      </c>
      <c r="AI28" s="170">
        <v>0.11254</v>
      </c>
      <c r="AJ28" s="170">
        <v>9.2695E-2</v>
      </c>
      <c r="AK28" s="170">
        <v>-3.6116000000000002E-2</v>
      </c>
      <c r="AL28" s="170">
        <v>-2.6512000000000001E-2</v>
      </c>
      <c r="AM28" s="170">
        <v>-4.1209999999999997E-3</v>
      </c>
      <c r="AN28" s="170">
        <v>-5.6417000000000002E-2</v>
      </c>
      <c r="AO28" s="170">
        <v>-5.1264999999999998E-2</v>
      </c>
      <c r="AP28" s="170">
        <v>-9.3025999999999998E-2</v>
      </c>
      <c r="AQ28" s="170">
        <v>-3.8829000000000002E-2</v>
      </c>
      <c r="AR28" s="170">
        <v>-4.9270000000000001E-2</v>
      </c>
      <c r="AS28" s="170">
        <v>-6.3436000000000006E-2</v>
      </c>
      <c r="AT28" s="170">
        <v>-0.125252</v>
      </c>
      <c r="AU28" s="170">
        <v>-0.135604</v>
      </c>
      <c r="AV28" s="170">
        <v>-3.2703999999999997E-2</v>
      </c>
      <c r="AW28" s="170">
        <v>-1.1509E-2</v>
      </c>
      <c r="AX28" s="170">
        <v>-4.9172E-2</v>
      </c>
      <c r="AY28" s="170">
        <v>-8.6754999999999999E-2</v>
      </c>
      <c r="AZ28" s="170">
        <v>1.3938000000000001E-2</v>
      </c>
      <c r="BA28" s="170">
        <v>-6.5928E-2</v>
      </c>
      <c r="BB28" s="170">
        <v>2.6977000000000001E-2</v>
      </c>
      <c r="BC28" s="170">
        <v>-3.7387096773999998E-2</v>
      </c>
      <c r="BD28" s="170">
        <v>-3.7263023590999998E-2</v>
      </c>
      <c r="BE28" s="236">
        <v>2.1572299999999999E-2</v>
      </c>
      <c r="BF28" s="236">
        <v>8.5182300000000002E-2</v>
      </c>
      <c r="BG28" s="236">
        <v>0.173737</v>
      </c>
      <c r="BH28" s="236">
        <v>0.17397850000000001</v>
      </c>
      <c r="BI28" s="236">
        <v>6.2249100000000002E-2</v>
      </c>
      <c r="BJ28" s="236">
        <v>0.1049199</v>
      </c>
      <c r="BK28" s="236">
        <v>0.12661230000000001</v>
      </c>
      <c r="BL28" s="236">
        <v>0.151868</v>
      </c>
      <c r="BM28" s="236">
        <v>0.17460249999999999</v>
      </c>
      <c r="BN28" s="236">
        <v>0.2126189</v>
      </c>
      <c r="BO28" s="236">
        <v>0.22059090000000001</v>
      </c>
      <c r="BP28" s="236">
        <v>0.17385880000000001</v>
      </c>
      <c r="BQ28" s="236">
        <v>0.15329300000000001</v>
      </c>
      <c r="BR28" s="236">
        <v>0.18508450000000001</v>
      </c>
      <c r="BS28" s="236">
        <v>0.24456729999999999</v>
      </c>
      <c r="BT28" s="236">
        <v>0.20392489999999999</v>
      </c>
      <c r="BU28" s="236">
        <v>0.177902</v>
      </c>
      <c r="BV28" s="236">
        <v>0.1905772</v>
      </c>
    </row>
    <row r="29" spans="1:74" ht="11.15" customHeight="1" x14ac:dyDescent="0.25">
      <c r="A29" s="48" t="s">
        <v>168</v>
      </c>
      <c r="B29" s="137" t="s">
        <v>162</v>
      </c>
      <c r="C29" s="170">
        <v>-0.973028</v>
      </c>
      <c r="D29" s="170">
        <v>-0.799539</v>
      </c>
      <c r="E29" s="170">
        <v>-0.993143</v>
      </c>
      <c r="F29" s="170">
        <v>-1.139815</v>
      </c>
      <c r="G29" s="170">
        <v>-1.127138</v>
      </c>
      <c r="H29" s="170">
        <v>-1.3900410000000001</v>
      </c>
      <c r="I29" s="170">
        <v>-1.2000789999999999</v>
      </c>
      <c r="J29" s="170">
        <v>-1.3762270000000001</v>
      </c>
      <c r="K29" s="170">
        <v>-1.3091619999999999</v>
      </c>
      <c r="L29" s="170">
        <v>-1.0192330000000001</v>
      </c>
      <c r="M29" s="170">
        <v>-0.889181</v>
      </c>
      <c r="N29" s="170">
        <v>-1.0059340000000001</v>
      </c>
      <c r="O29" s="170">
        <v>-1.016988</v>
      </c>
      <c r="P29" s="170">
        <v>-1.15774</v>
      </c>
      <c r="Q29" s="170">
        <v>-1.255366</v>
      </c>
      <c r="R29" s="170">
        <v>-0.81362500000000004</v>
      </c>
      <c r="S29" s="170">
        <v>-0.60930399999999996</v>
      </c>
      <c r="T29" s="170">
        <v>-1.15124</v>
      </c>
      <c r="U29" s="170">
        <v>-1.25604</v>
      </c>
      <c r="V29" s="170">
        <v>-1.2002930000000001</v>
      </c>
      <c r="W29" s="170">
        <v>-1.003925</v>
      </c>
      <c r="X29" s="170">
        <v>-0.77027699999999999</v>
      </c>
      <c r="Y29" s="170">
        <v>-0.68997399999999998</v>
      </c>
      <c r="Z29" s="170">
        <v>-0.70548699999999998</v>
      </c>
      <c r="AA29" s="170">
        <v>-0.531053</v>
      </c>
      <c r="AB29" s="170">
        <v>-0.52939400000000003</v>
      </c>
      <c r="AC29" s="170">
        <v>-0.37553199999999998</v>
      </c>
      <c r="AD29" s="170">
        <v>-0.843028</v>
      </c>
      <c r="AE29" s="170">
        <v>-0.76817800000000003</v>
      </c>
      <c r="AF29" s="170">
        <v>-1.017166</v>
      </c>
      <c r="AG29" s="170">
        <v>-1.1167959999999999</v>
      </c>
      <c r="AH29" s="170">
        <v>-0.902976</v>
      </c>
      <c r="AI29" s="170">
        <v>-0.70777999999999996</v>
      </c>
      <c r="AJ29" s="170">
        <v>-0.737035</v>
      </c>
      <c r="AK29" s="170">
        <v>-0.79722899999999997</v>
      </c>
      <c r="AL29" s="170">
        <v>-1.029407</v>
      </c>
      <c r="AM29" s="170">
        <v>-0.72278399999999998</v>
      </c>
      <c r="AN29" s="170">
        <v>-0.63708600000000004</v>
      </c>
      <c r="AO29" s="170">
        <v>-1.0400609999999999</v>
      </c>
      <c r="AP29" s="170">
        <v>-1.3017179999999999</v>
      </c>
      <c r="AQ29" s="170">
        <v>-1.0108060000000001</v>
      </c>
      <c r="AR29" s="170">
        <v>-1.1366339999999999</v>
      </c>
      <c r="AS29" s="170">
        <v>-1.362258</v>
      </c>
      <c r="AT29" s="170">
        <v>-1.2477</v>
      </c>
      <c r="AU29" s="170">
        <v>-1.265989</v>
      </c>
      <c r="AV29" s="170">
        <v>-0.97895799999999999</v>
      </c>
      <c r="AW29" s="170">
        <v>-0.94451099999999999</v>
      </c>
      <c r="AX29" s="170">
        <v>-1.2101649999999999</v>
      </c>
      <c r="AY29" s="170">
        <v>-0.665937</v>
      </c>
      <c r="AZ29" s="170">
        <v>-0.61313799999999996</v>
      </c>
      <c r="BA29" s="170">
        <v>-0.98612999999999995</v>
      </c>
      <c r="BB29" s="170">
        <v>-0.86422100000000002</v>
      </c>
      <c r="BC29" s="170">
        <v>-0.99641935483999999</v>
      </c>
      <c r="BD29" s="170">
        <v>-1.1514709459000001</v>
      </c>
      <c r="BE29" s="236">
        <v>-1.1860459999999999</v>
      </c>
      <c r="BF29" s="236">
        <v>-1.1236299999999999</v>
      </c>
      <c r="BG29" s="236">
        <v>-1.1190290000000001</v>
      </c>
      <c r="BH29" s="236">
        <v>-1.063394</v>
      </c>
      <c r="BI29" s="236">
        <v>-1.030335</v>
      </c>
      <c r="BJ29" s="236">
        <v>-1.151297</v>
      </c>
      <c r="BK29" s="236">
        <v>-0.83319069999999995</v>
      </c>
      <c r="BL29" s="236">
        <v>-0.86433669999999996</v>
      </c>
      <c r="BM29" s="236">
        <v>-0.9290235</v>
      </c>
      <c r="BN29" s="236">
        <v>-1.1191169999999999</v>
      </c>
      <c r="BO29" s="236">
        <v>-1.042991</v>
      </c>
      <c r="BP29" s="236">
        <v>-1.286462</v>
      </c>
      <c r="BQ29" s="236">
        <v>-1.344009</v>
      </c>
      <c r="BR29" s="236">
        <v>-1.2484789999999999</v>
      </c>
      <c r="BS29" s="236">
        <v>-1.204388</v>
      </c>
      <c r="BT29" s="236">
        <v>-1.1371610000000001</v>
      </c>
      <c r="BU29" s="236">
        <v>-0.99517549999999999</v>
      </c>
      <c r="BV29" s="236">
        <v>-1.0348740000000001</v>
      </c>
    </row>
    <row r="30" spans="1:74" ht="11.15" customHeight="1" x14ac:dyDescent="0.25">
      <c r="A30" s="48" t="s">
        <v>169</v>
      </c>
      <c r="B30" s="137" t="s">
        <v>164</v>
      </c>
      <c r="C30" s="170">
        <v>-3.2478E-2</v>
      </c>
      <c r="D30" s="170">
        <v>-7.7406000000000003E-2</v>
      </c>
      <c r="E30" s="170">
        <v>-0.111315</v>
      </c>
      <c r="F30" s="170">
        <v>-0.22023000000000001</v>
      </c>
      <c r="G30" s="170">
        <v>-0.13189100000000001</v>
      </c>
      <c r="H30" s="170">
        <v>-9.7434999999999994E-2</v>
      </c>
      <c r="I30" s="170">
        <v>-4.0055E-2</v>
      </c>
      <c r="J30" s="170">
        <v>-0.14250299999999999</v>
      </c>
      <c r="K30" s="170">
        <v>-3.6746000000000001E-2</v>
      </c>
      <c r="L30" s="170">
        <v>-3.2368000000000001E-2</v>
      </c>
      <c r="M30" s="170">
        <v>-5.8830000000000002E-3</v>
      </c>
      <c r="N30" s="170">
        <v>-3.4029999999999998E-2</v>
      </c>
      <c r="O30" s="170">
        <v>5.6889999999999996E-3</v>
      </c>
      <c r="P30" s="170">
        <v>-2.7595999999999999E-2</v>
      </c>
      <c r="Q30" s="170">
        <v>-3.7073000000000002E-2</v>
      </c>
      <c r="R30" s="170">
        <v>-1.9021E-2</v>
      </c>
      <c r="S30" s="170">
        <v>-7.9539999999999993E-3</v>
      </c>
      <c r="T30" s="170">
        <v>5.934E-3</v>
      </c>
      <c r="U30" s="170">
        <v>9.495E-3</v>
      </c>
      <c r="V30" s="170">
        <v>6.5386E-2</v>
      </c>
      <c r="W30" s="170">
        <v>7.9594999999999999E-2</v>
      </c>
      <c r="X30" s="170">
        <v>7.7909999999999993E-2</v>
      </c>
      <c r="Y30" s="170">
        <v>5.1949000000000002E-2</v>
      </c>
      <c r="Z30" s="170">
        <v>1.7762E-2</v>
      </c>
      <c r="AA30" s="170">
        <v>0.133217</v>
      </c>
      <c r="AB30" s="170">
        <v>3.9888E-2</v>
      </c>
      <c r="AC30" s="170">
        <v>4.0369000000000002E-2</v>
      </c>
      <c r="AD30" s="170">
        <v>-1.7968000000000001E-2</v>
      </c>
      <c r="AE30" s="170">
        <v>5.9402000000000003E-2</v>
      </c>
      <c r="AF30" s="170">
        <v>0.10026599999999999</v>
      </c>
      <c r="AG30" s="170">
        <v>3.6566000000000001E-2</v>
      </c>
      <c r="AH30" s="170">
        <v>0.12684300000000001</v>
      </c>
      <c r="AI30" s="170">
        <v>8.7721999999999994E-2</v>
      </c>
      <c r="AJ30" s="170">
        <v>0.16597200000000001</v>
      </c>
      <c r="AK30" s="170">
        <v>0.13574900000000001</v>
      </c>
      <c r="AL30" s="170">
        <v>0.15303</v>
      </c>
      <c r="AM30" s="170">
        <v>0.115231</v>
      </c>
      <c r="AN30" s="170">
        <v>0.17296800000000001</v>
      </c>
      <c r="AO30" s="170">
        <v>0.147842</v>
      </c>
      <c r="AP30" s="170">
        <v>0.12693199999999999</v>
      </c>
      <c r="AQ30" s="170">
        <v>9.3178999999999998E-2</v>
      </c>
      <c r="AR30" s="170">
        <v>8.4362999999999994E-2</v>
      </c>
      <c r="AS30" s="170">
        <v>0.106533</v>
      </c>
      <c r="AT30" s="170">
        <v>7.8156000000000003E-2</v>
      </c>
      <c r="AU30" s="170">
        <v>0.12723599999999999</v>
      </c>
      <c r="AV30" s="170">
        <v>0.107519</v>
      </c>
      <c r="AW30" s="170">
        <v>0.107797</v>
      </c>
      <c r="AX30" s="170">
        <v>4.2222999999999997E-2</v>
      </c>
      <c r="AY30" s="170">
        <v>6.1316000000000002E-2</v>
      </c>
      <c r="AZ30" s="170">
        <v>6.0891000000000001E-2</v>
      </c>
      <c r="BA30" s="170">
        <v>-8.5208999999999993E-2</v>
      </c>
      <c r="BB30" s="170">
        <v>-2.8049000000000001E-2</v>
      </c>
      <c r="BC30" s="170">
        <v>-6.6967741935000005E-2</v>
      </c>
      <c r="BD30" s="170">
        <v>-5.4493447957999999E-2</v>
      </c>
      <c r="BE30" s="236">
        <v>5.5781600000000001E-2</v>
      </c>
      <c r="BF30" s="236">
        <v>9.4256699999999999E-2</v>
      </c>
      <c r="BG30" s="236">
        <v>6.5725099999999995E-2</v>
      </c>
      <c r="BH30" s="236">
        <v>0.1070871</v>
      </c>
      <c r="BI30" s="236">
        <v>0.1098218</v>
      </c>
      <c r="BJ30" s="236">
        <v>5.1833600000000001E-2</v>
      </c>
      <c r="BK30" s="236">
        <v>5.4243899999999998E-2</v>
      </c>
      <c r="BL30" s="236">
        <v>7.8921500000000006E-2</v>
      </c>
      <c r="BM30" s="236">
        <v>4.1911200000000003E-2</v>
      </c>
      <c r="BN30" s="236">
        <v>2.5784700000000001E-2</v>
      </c>
      <c r="BO30" s="236">
        <v>8.9246199999999998E-2</v>
      </c>
      <c r="BP30" s="236">
        <v>7.7369800000000002E-2</v>
      </c>
      <c r="BQ30" s="236">
        <v>5.7284500000000002E-2</v>
      </c>
      <c r="BR30" s="236">
        <v>6.9361699999999998E-2</v>
      </c>
      <c r="BS30" s="236">
        <v>6.8749699999999997E-2</v>
      </c>
      <c r="BT30" s="236">
        <v>0.10952439999999999</v>
      </c>
      <c r="BU30" s="236">
        <v>0.1782724</v>
      </c>
      <c r="BV30" s="236">
        <v>0.1205773</v>
      </c>
    </row>
    <row r="31" spans="1:74" ht="11.15" customHeight="1" x14ac:dyDescent="0.25">
      <c r="A31" s="48" t="s">
        <v>175</v>
      </c>
      <c r="B31" s="478" t="s">
        <v>946</v>
      </c>
      <c r="C31" s="170">
        <v>-0.62437200000000004</v>
      </c>
      <c r="D31" s="170">
        <v>-0.71278300000000006</v>
      </c>
      <c r="E31" s="170">
        <v>-0.55670699999999995</v>
      </c>
      <c r="F31" s="170">
        <v>-0.53990700000000003</v>
      </c>
      <c r="G31" s="170">
        <v>-0.488367</v>
      </c>
      <c r="H31" s="170">
        <v>-0.442214</v>
      </c>
      <c r="I31" s="170">
        <v>-0.47009000000000001</v>
      </c>
      <c r="J31" s="170">
        <v>-0.54673000000000005</v>
      </c>
      <c r="K31" s="170">
        <v>-0.55604399999999998</v>
      </c>
      <c r="L31" s="170">
        <v>-0.51596600000000004</v>
      </c>
      <c r="M31" s="170">
        <v>-0.53462600000000005</v>
      </c>
      <c r="N31" s="170">
        <v>-0.57075200000000004</v>
      </c>
      <c r="O31" s="170">
        <v>-0.67932599999999999</v>
      </c>
      <c r="P31" s="170">
        <v>-0.64490000000000003</v>
      </c>
      <c r="Q31" s="170">
        <v>-0.59478200000000003</v>
      </c>
      <c r="R31" s="170">
        <v>-0.513984</v>
      </c>
      <c r="S31" s="170">
        <v>-0.45857300000000001</v>
      </c>
      <c r="T31" s="170">
        <v>-0.49776700000000002</v>
      </c>
      <c r="U31" s="170">
        <v>-0.52235900000000002</v>
      </c>
      <c r="V31" s="170">
        <v>-0.456901</v>
      </c>
      <c r="W31" s="170">
        <v>-0.45726</v>
      </c>
      <c r="X31" s="170">
        <v>-0.49326300000000001</v>
      </c>
      <c r="Y31" s="170">
        <v>-0.46581499999999998</v>
      </c>
      <c r="Z31" s="170">
        <v>-0.481485</v>
      </c>
      <c r="AA31" s="170">
        <v>-0.485927</v>
      </c>
      <c r="AB31" s="170">
        <v>-0.47211999999999998</v>
      </c>
      <c r="AC31" s="170">
        <v>-0.494502</v>
      </c>
      <c r="AD31" s="170">
        <v>-0.54855699999999996</v>
      </c>
      <c r="AE31" s="170">
        <v>-0.40148800000000001</v>
      </c>
      <c r="AF31" s="170">
        <v>-0.52744100000000005</v>
      </c>
      <c r="AG31" s="170">
        <v>-0.57787699999999997</v>
      </c>
      <c r="AH31" s="170">
        <v>-0.43073899999999998</v>
      </c>
      <c r="AI31" s="170">
        <v>-0.48097899999999999</v>
      </c>
      <c r="AJ31" s="170">
        <v>-0.55893599999999999</v>
      </c>
      <c r="AK31" s="170">
        <v>-0.46094800000000002</v>
      </c>
      <c r="AL31" s="170">
        <v>-0.48316599999999998</v>
      </c>
      <c r="AM31" s="170">
        <v>-0.47935</v>
      </c>
      <c r="AN31" s="170">
        <v>-0.58732799999999996</v>
      </c>
      <c r="AO31" s="170">
        <v>-0.56202600000000003</v>
      </c>
      <c r="AP31" s="170">
        <v>-0.55386899999999994</v>
      </c>
      <c r="AQ31" s="170">
        <v>-0.60594400000000004</v>
      </c>
      <c r="AR31" s="170">
        <v>-0.61036900000000005</v>
      </c>
      <c r="AS31" s="170">
        <v>-0.44747799999999999</v>
      </c>
      <c r="AT31" s="170">
        <v>-0.49833499999999997</v>
      </c>
      <c r="AU31" s="170">
        <v>-0.52004600000000001</v>
      </c>
      <c r="AV31" s="170">
        <v>-0.55364999999999998</v>
      </c>
      <c r="AW31" s="170">
        <v>-0.53467699999999996</v>
      </c>
      <c r="AX31" s="170">
        <v>-0.51212100000000005</v>
      </c>
      <c r="AY31" s="170">
        <v>-0.62110299999999996</v>
      </c>
      <c r="AZ31" s="170">
        <v>-0.53394799999999998</v>
      </c>
      <c r="BA31" s="170">
        <v>-0.57222499999999998</v>
      </c>
      <c r="BB31" s="170">
        <v>-0.48097000000000001</v>
      </c>
      <c r="BC31" s="170">
        <v>-0.53399319999999995</v>
      </c>
      <c r="BD31" s="170">
        <v>-0.48707820000000002</v>
      </c>
      <c r="BE31" s="236">
        <v>-0.4362724</v>
      </c>
      <c r="BF31" s="236">
        <v>-0.47559109999999999</v>
      </c>
      <c r="BG31" s="236">
        <v>-0.49439300000000003</v>
      </c>
      <c r="BH31" s="236">
        <v>-0.61141219999999996</v>
      </c>
      <c r="BI31" s="236">
        <v>-0.62912480000000004</v>
      </c>
      <c r="BJ31" s="236">
        <v>-0.64195979999999997</v>
      </c>
      <c r="BK31" s="236">
        <v>-0.47380899999999998</v>
      </c>
      <c r="BL31" s="236">
        <v>-0.62709970000000004</v>
      </c>
      <c r="BM31" s="236">
        <v>-0.55866280000000001</v>
      </c>
      <c r="BN31" s="236">
        <v>-0.61876739999999997</v>
      </c>
      <c r="BO31" s="236">
        <v>-0.62821720000000003</v>
      </c>
      <c r="BP31" s="236">
        <v>-0.67795830000000001</v>
      </c>
      <c r="BQ31" s="236">
        <v>-0.63569929999999997</v>
      </c>
      <c r="BR31" s="236">
        <v>-0.62040830000000002</v>
      </c>
      <c r="BS31" s="236">
        <v>-0.64408920000000003</v>
      </c>
      <c r="BT31" s="236">
        <v>-0.66989560000000004</v>
      </c>
      <c r="BU31" s="236">
        <v>-0.66498259999999998</v>
      </c>
      <c r="BV31" s="236">
        <v>-0.68027749999999998</v>
      </c>
    </row>
    <row r="32" spans="1:74" ht="11.15" customHeight="1" x14ac:dyDescent="0.25">
      <c r="A32" s="48" t="s">
        <v>719</v>
      </c>
      <c r="B32" s="137" t="s">
        <v>118</v>
      </c>
      <c r="C32" s="170">
        <v>1.2769806452E-2</v>
      </c>
      <c r="D32" s="170">
        <v>0.69238835714000002</v>
      </c>
      <c r="E32" s="170">
        <v>0.33336964516000001</v>
      </c>
      <c r="F32" s="170">
        <v>-0.25034260000000003</v>
      </c>
      <c r="G32" s="170">
        <v>-1.0376993226</v>
      </c>
      <c r="H32" s="170">
        <v>-0.49071740000000003</v>
      </c>
      <c r="I32" s="170">
        <v>-0.86342303225999995</v>
      </c>
      <c r="J32" s="170">
        <v>-9.9354935483999998E-2</v>
      </c>
      <c r="K32" s="170">
        <v>-7.3538733332999998E-2</v>
      </c>
      <c r="L32" s="170">
        <v>0.98616241935000004</v>
      </c>
      <c r="M32" s="170">
        <v>0.16170029999999999</v>
      </c>
      <c r="N32" s="170">
        <v>-0.37925441934999998</v>
      </c>
      <c r="O32" s="170">
        <v>-0.33976012903000002</v>
      </c>
      <c r="P32" s="170">
        <v>1.0169140000000001</v>
      </c>
      <c r="Q32" s="170">
        <v>-0.42681709677000002</v>
      </c>
      <c r="R32" s="170">
        <v>-1.0394444</v>
      </c>
      <c r="S32" s="170">
        <v>-1.1639073871000001</v>
      </c>
      <c r="T32" s="170">
        <v>-0.48002223332999999</v>
      </c>
      <c r="U32" s="170">
        <v>-0.28444703226000001</v>
      </c>
      <c r="V32" s="170">
        <v>2.2096000000000001E-2</v>
      </c>
      <c r="W32" s="170">
        <v>0.25739230000000002</v>
      </c>
      <c r="X32" s="170">
        <v>1.0661289032000001</v>
      </c>
      <c r="Y32" s="170">
        <v>0.14784146667</v>
      </c>
      <c r="Z32" s="170">
        <v>0.97081609677000003</v>
      </c>
      <c r="AA32" s="170">
        <v>-9.5407387097000002E-2</v>
      </c>
      <c r="AB32" s="170">
        <v>1.8443721429</v>
      </c>
      <c r="AC32" s="170">
        <v>2.2861612903000001E-2</v>
      </c>
      <c r="AD32" s="170">
        <v>-3.9026166666999998E-2</v>
      </c>
      <c r="AE32" s="170">
        <v>-0.55591645161000003</v>
      </c>
      <c r="AF32" s="170">
        <v>-0.21228593333000001</v>
      </c>
      <c r="AG32" s="170">
        <v>-0.19728235484000001</v>
      </c>
      <c r="AH32" s="170">
        <v>0.34493590323000001</v>
      </c>
      <c r="AI32" s="170">
        <v>-6.3931866667000001E-2</v>
      </c>
      <c r="AJ32" s="170">
        <v>0.45837938709999998</v>
      </c>
      <c r="AK32" s="170">
        <v>0.53420129999999999</v>
      </c>
      <c r="AL32" s="170">
        <v>0.73975641935000003</v>
      </c>
      <c r="AM32" s="170">
        <v>5.5303999999999999E-2</v>
      </c>
      <c r="AN32" s="170">
        <v>0.69260603571000001</v>
      </c>
      <c r="AO32" s="170">
        <v>0.55104519355000003</v>
      </c>
      <c r="AP32" s="170">
        <v>0.16183863333000001</v>
      </c>
      <c r="AQ32" s="170">
        <v>-0.76763358064999998</v>
      </c>
      <c r="AR32" s="170">
        <v>-0.13288236667</v>
      </c>
      <c r="AS32" s="170">
        <v>-0.93715899999999996</v>
      </c>
      <c r="AT32" s="170">
        <v>-4.6035677418999998E-2</v>
      </c>
      <c r="AU32" s="170">
        <v>0.21303673333000001</v>
      </c>
      <c r="AV32" s="170">
        <v>-0.16156203225999999</v>
      </c>
      <c r="AW32" s="170">
        <v>-0.61512743332999997</v>
      </c>
      <c r="AX32" s="170">
        <v>0.56911729032000002</v>
      </c>
      <c r="AY32" s="170">
        <v>-8.6957096774000001E-2</v>
      </c>
      <c r="AZ32" s="170">
        <v>1.3558392856999999E-2</v>
      </c>
      <c r="BA32" s="170">
        <v>0.93664822580999996</v>
      </c>
      <c r="BB32" s="170">
        <v>-0.67419226666999998</v>
      </c>
      <c r="BC32" s="170">
        <v>-0.31835171613000002</v>
      </c>
      <c r="BD32" s="170">
        <v>-0.40804987882999999</v>
      </c>
      <c r="BE32" s="236">
        <v>-0.78835339999999998</v>
      </c>
      <c r="BF32" s="236">
        <v>-0.48448600000000003</v>
      </c>
      <c r="BG32" s="236">
        <v>-0.113736</v>
      </c>
      <c r="BH32" s="236">
        <v>0.77385250000000005</v>
      </c>
      <c r="BI32" s="236">
        <v>0.30688989999999999</v>
      </c>
      <c r="BJ32" s="236">
        <v>0.19058130000000001</v>
      </c>
      <c r="BK32" s="236">
        <v>-8.5846500000000006E-2</v>
      </c>
      <c r="BL32" s="236">
        <v>0.76338790000000001</v>
      </c>
      <c r="BM32" s="236">
        <v>0.2613433</v>
      </c>
      <c r="BN32" s="236">
        <v>-0.24086830000000001</v>
      </c>
      <c r="BO32" s="236">
        <v>-0.72114710000000004</v>
      </c>
      <c r="BP32" s="236">
        <v>-0.4020531</v>
      </c>
      <c r="BQ32" s="236">
        <v>-0.22000430000000001</v>
      </c>
      <c r="BR32" s="236">
        <v>-0.3197661</v>
      </c>
      <c r="BS32" s="236">
        <v>4.0174000000000001E-2</v>
      </c>
      <c r="BT32" s="236">
        <v>0.88354869999999996</v>
      </c>
      <c r="BU32" s="236">
        <v>0.24965999999999999</v>
      </c>
      <c r="BV32" s="236">
        <v>0.26630419999999999</v>
      </c>
    </row>
    <row r="33" spans="1:74" s="51" customFormat="1" ht="11.15" customHeight="1" x14ac:dyDescent="0.25">
      <c r="A33" s="48" t="s">
        <v>724</v>
      </c>
      <c r="B33" s="137" t="s">
        <v>380</v>
      </c>
      <c r="C33" s="170">
        <v>20.665175483999999</v>
      </c>
      <c r="D33" s="170">
        <v>20.284046499999999</v>
      </c>
      <c r="E33" s="170">
        <v>20.176405710000001</v>
      </c>
      <c r="F33" s="170">
        <v>20.332735733</v>
      </c>
      <c r="G33" s="170">
        <v>20.387217934999999</v>
      </c>
      <c r="H33" s="170">
        <v>20.654108600000001</v>
      </c>
      <c r="I33" s="170">
        <v>20.734702644999999</v>
      </c>
      <c r="J33" s="170">
        <v>21.158047484000001</v>
      </c>
      <c r="K33" s="170">
        <v>20.248613599999999</v>
      </c>
      <c r="L33" s="170">
        <v>20.714148774000002</v>
      </c>
      <c r="M33" s="170">
        <v>20.736323633000001</v>
      </c>
      <c r="N33" s="170">
        <v>20.443029773999999</v>
      </c>
      <c r="O33" s="170">
        <v>19.93354429</v>
      </c>
      <c r="P33" s="170">
        <v>20.132419896999998</v>
      </c>
      <c r="Q33" s="170">
        <v>18.463001161000001</v>
      </c>
      <c r="R33" s="170">
        <v>14.548502933</v>
      </c>
      <c r="S33" s="170">
        <v>16.078216129000001</v>
      </c>
      <c r="T33" s="170">
        <v>17.578089432999999</v>
      </c>
      <c r="U33" s="170">
        <v>18.381100903</v>
      </c>
      <c r="V33" s="170">
        <v>18.557907418999999</v>
      </c>
      <c r="W33" s="170">
        <v>18.414890967000002</v>
      </c>
      <c r="X33" s="170">
        <v>18.613669968</v>
      </c>
      <c r="Y33" s="170">
        <v>18.742549767</v>
      </c>
      <c r="Z33" s="170">
        <v>18.801704709999999</v>
      </c>
      <c r="AA33" s="170">
        <v>18.715430516000001</v>
      </c>
      <c r="AB33" s="170">
        <v>17.699020570999998</v>
      </c>
      <c r="AC33" s="170">
        <v>19.131856290000002</v>
      </c>
      <c r="AD33" s="170">
        <v>19.743370533</v>
      </c>
      <c r="AE33" s="170">
        <v>20.049364838999999</v>
      </c>
      <c r="AF33" s="170">
        <v>20.585420233000001</v>
      </c>
      <c r="AG33" s="170">
        <v>20.171343871000001</v>
      </c>
      <c r="AH33" s="170">
        <v>20.572289161</v>
      </c>
      <c r="AI33" s="170">
        <v>20.137974400000001</v>
      </c>
      <c r="AJ33" s="170">
        <v>20.376654354999999</v>
      </c>
      <c r="AK33" s="170">
        <v>20.572407800000001</v>
      </c>
      <c r="AL33" s="170">
        <v>20.656523258</v>
      </c>
      <c r="AM33" s="170">
        <v>19.724379515999999</v>
      </c>
      <c r="AN33" s="170">
        <v>20.435338714</v>
      </c>
      <c r="AO33" s="170">
        <v>20.511570484</v>
      </c>
      <c r="AP33" s="170">
        <v>19.957017066999999</v>
      </c>
      <c r="AQ33" s="170">
        <v>20.076552871000001</v>
      </c>
      <c r="AR33" s="170">
        <v>20.7716818</v>
      </c>
      <c r="AS33" s="170">
        <v>20.344573742000001</v>
      </c>
      <c r="AT33" s="170">
        <v>20.600698903000001</v>
      </c>
      <c r="AU33" s="170">
        <v>20.469423500000001</v>
      </c>
      <c r="AV33" s="170">
        <v>20.414421774000001</v>
      </c>
      <c r="AW33" s="170">
        <v>20.593122767000001</v>
      </c>
      <c r="AX33" s="170">
        <v>19.491227419000001</v>
      </c>
      <c r="AY33" s="170">
        <v>19.539040064999998</v>
      </c>
      <c r="AZ33" s="170">
        <v>19.997450749999999</v>
      </c>
      <c r="BA33" s="170">
        <v>20.448988097000001</v>
      </c>
      <c r="BB33" s="170">
        <v>20.445917667</v>
      </c>
      <c r="BC33" s="170">
        <v>20.328785714999999</v>
      </c>
      <c r="BD33" s="170">
        <v>20.655771501</v>
      </c>
      <c r="BE33" s="236">
        <v>20.646049999999999</v>
      </c>
      <c r="BF33" s="236">
        <v>20.905940000000001</v>
      </c>
      <c r="BG33" s="236">
        <v>20.481369999999998</v>
      </c>
      <c r="BH33" s="236">
        <v>20.589860000000002</v>
      </c>
      <c r="BI33" s="236">
        <v>20.60932</v>
      </c>
      <c r="BJ33" s="236">
        <v>20.572590000000002</v>
      </c>
      <c r="BK33" s="236">
        <v>20.382000000000001</v>
      </c>
      <c r="BL33" s="236">
        <v>20.572790000000001</v>
      </c>
      <c r="BM33" s="236">
        <v>20.609639999999999</v>
      </c>
      <c r="BN33" s="236">
        <v>20.548999999999999</v>
      </c>
      <c r="BO33" s="236">
        <v>20.656379999999999</v>
      </c>
      <c r="BP33" s="236">
        <v>20.96968</v>
      </c>
      <c r="BQ33" s="236">
        <v>21.069780000000002</v>
      </c>
      <c r="BR33" s="236">
        <v>21.399550000000001</v>
      </c>
      <c r="BS33" s="236">
        <v>20.749749999999999</v>
      </c>
      <c r="BT33" s="236">
        <v>20.83614</v>
      </c>
      <c r="BU33" s="236">
        <v>20.763359999999999</v>
      </c>
      <c r="BV33" s="236">
        <v>20.855460000000001</v>
      </c>
    </row>
    <row r="34" spans="1:74" s="51" customFormat="1" ht="11.15" customHeight="1" x14ac:dyDescent="0.25">
      <c r="A34" s="48"/>
      <c r="B34" s="3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590"/>
      <c r="BF34" s="590"/>
      <c r="BG34" s="590"/>
      <c r="BH34" s="590"/>
      <c r="BI34" s="590"/>
      <c r="BJ34" s="239"/>
      <c r="BK34" s="239"/>
      <c r="BL34" s="239"/>
      <c r="BM34" s="239"/>
      <c r="BN34" s="239"/>
      <c r="BO34" s="239"/>
      <c r="BP34" s="239"/>
      <c r="BQ34" s="239"/>
      <c r="BR34" s="239"/>
      <c r="BS34" s="239"/>
      <c r="BT34" s="239"/>
      <c r="BU34" s="239"/>
      <c r="BV34" s="239"/>
    </row>
    <row r="35" spans="1:74" ht="11.15" customHeight="1" x14ac:dyDescent="0.25">
      <c r="A35" s="44"/>
      <c r="B35" s="46" t="s">
        <v>749</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239"/>
      <c r="BF35" s="239"/>
      <c r="BG35" s="239"/>
      <c r="BH35" s="239"/>
      <c r="BI35" s="239"/>
      <c r="BJ35" s="239"/>
      <c r="BK35" s="239"/>
      <c r="BL35" s="239"/>
      <c r="BM35" s="239"/>
      <c r="BN35" s="239"/>
      <c r="BO35" s="239"/>
      <c r="BP35" s="239"/>
      <c r="BQ35" s="239"/>
      <c r="BR35" s="239"/>
      <c r="BS35" s="239"/>
      <c r="BT35" s="239"/>
      <c r="BU35" s="239"/>
      <c r="BV35" s="239"/>
    </row>
    <row r="36" spans="1:74" ht="11.15" customHeight="1" x14ac:dyDescent="0.25">
      <c r="A36" s="473" t="s">
        <v>941</v>
      </c>
      <c r="B36" s="478" t="s">
        <v>944</v>
      </c>
      <c r="C36" s="170">
        <v>3.7151969999999999</v>
      </c>
      <c r="D36" s="170">
        <v>3.5900650000000001</v>
      </c>
      <c r="E36" s="170">
        <v>3.1362429999999999</v>
      </c>
      <c r="F36" s="170">
        <v>2.8857740000000001</v>
      </c>
      <c r="G36" s="170">
        <v>2.7452040000000002</v>
      </c>
      <c r="H36" s="170">
        <v>2.7531680000000001</v>
      </c>
      <c r="I36" s="170">
        <v>2.929627</v>
      </c>
      <c r="J36" s="170">
        <v>2.8539729999999999</v>
      </c>
      <c r="K36" s="170">
        <v>3.0413929999999998</v>
      </c>
      <c r="L36" s="170">
        <v>3.1476060000000001</v>
      </c>
      <c r="M36" s="170">
        <v>3.398466</v>
      </c>
      <c r="N36" s="170">
        <v>3.4986169999999999</v>
      </c>
      <c r="O36" s="170">
        <v>3.4422959999999998</v>
      </c>
      <c r="P36" s="170">
        <v>3.3131789999999999</v>
      </c>
      <c r="Q36" s="170">
        <v>3.3614820000000001</v>
      </c>
      <c r="R36" s="170">
        <v>2.7248800000000002</v>
      </c>
      <c r="S36" s="170">
        <v>2.9369320000000001</v>
      </c>
      <c r="T36" s="170">
        <v>2.8951790000000002</v>
      </c>
      <c r="U36" s="170">
        <v>3.02528</v>
      </c>
      <c r="V36" s="170">
        <v>2.9741149999999998</v>
      </c>
      <c r="W36" s="170">
        <v>3.017242</v>
      </c>
      <c r="X36" s="170">
        <v>3.3164470000000001</v>
      </c>
      <c r="Y36" s="170">
        <v>3.7318799999999999</v>
      </c>
      <c r="Z36" s="170">
        <v>3.9815260000000001</v>
      </c>
      <c r="AA36" s="170">
        <v>4.0425789999999999</v>
      </c>
      <c r="AB36" s="170">
        <v>3.0106890000000002</v>
      </c>
      <c r="AC36" s="170">
        <v>3.1933310000000001</v>
      </c>
      <c r="AD36" s="170">
        <v>3.2314430000000001</v>
      </c>
      <c r="AE36" s="170">
        <v>3.389751</v>
      </c>
      <c r="AF36" s="170">
        <v>3.365332</v>
      </c>
      <c r="AG36" s="170">
        <v>3.3149000000000002</v>
      </c>
      <c r="AH36" s="170">
        <v>3.3795809999999999</v>
      </c>
      <c r="AI36" s="170">
        <v>3.322473</v>
      </c>
      <c r="AJ36" s="170">
        <v>3.412153</v>
      </c>
      <c r="AK36" s="170">
        <v>3.5432350000000001</v>
      </c>
      <c r="AL36" s="170">
        <v>4.0248410000000003</v>
      </c>
      <c r="AM36" s="170">
        <v>4.081099</v>
      </c>
      <c r="AN36" s="170">
        <v>4.0016559999999997</v>
      </c>
      <c r="AO36" s="170">
        <v>3.553223</v>
      </c>
      <c r="AP36" s="170">
        <v>3.516337</v>
      </c>
      <c r="AQ36" s="170">
        <v>3.296424</v>
      </c>
      <c r="AR36" s="170">
        <v>3.4899100000000001</v>
      </c>
      <c r="AS36" s="170">
        <v>3.6713239999999998</v>
      </c>
      <c r="AT36" s="170">
        <v>3.3088920000000002</v>
      </c>
      <c r="AU36" s="170">
        <v>3.4444819999999998</v>
      </c>
      <c r="AV36" s="170">
        <v>3.6011069999999998</v>
      </c>
      <c r="AW36" s="170">
        <v>3.6042489999999998</v>
      </c>
      <c r="AX36" s="170">
        <v>3.514672</v>
      </c>
      <c r="AY36" s="170">
        <v>3.7887810000000002</v>
      </c>
      <c r="AZ36" s="170">
        <v>3.6597689999999998</v>
      </c>
      <c r="BA36" s="170">
        <v>3.5876540000000001</v>
      </c>
      <c r="BB36" s="170">
        <v>3.6688510000000001</v>
      </c>
      <c r="BC36" s="170">
        <v>3.2878710580999999</v>
      </c>
      <c r="BD36" s="170">
        <v>3.3701296200000002</v>
      </c>
      <c r="BE36" s="236">
        <v>3.480747</v>
      </c>
      <c r="BF36" s="236">
        <v>3.442415</v>
      </c>
      <c r="BG36" s="236">
        <v>3.5987140000000002</v>
      </c>
      <c r="BH36" s="236">
        <v>3.6877550000000001</v>
      </c>
      <c r="BI36" s="236">
        <v>3.8290120000000001</v>
      </c>
      <c r="BJ36" s="236">
        <v>4.0873900000000001</v>
      </c>
      <c r="BK36" s="236">
        <v>4.2380810000000002</v>
      </c>
      <c r="BL36" s="236">
        <v>4.0537169999999998</v>
      </c>
      <c r="BM36" s="236">
        <v>3.760669</v>
      </c>
      <c r="BN36" s="236">
        <v>3.6563439999999998</v>
      </c>
      <c r="BO36" s="236">
        <v>3.426132</v>
      </c>
      <c r="BP36" s="236">
        <v>3.44794</v>
      </c>
      <c r="BQ36" s="236">
        <v>3.5958320000000001</v>
      </c>
      <c r="BR36" s="236">
        <v>3.5828709999999999</v>
      </c>
      <c r="BS36" s="236">
        <v>3.710226</v>
      </c>
      <c r="BT36" s="236">
        <v>3.745339</v>
      </c>
      <c r="BU36" s="236">
        <v>3.8955009999999999</v>
      </c>
      <c r="BV36" s="236">
        <v>4.1510249999999997</v>
      </c>
    </row>
    <row r="37" spans="1:74" ht="11.15" customHeight="1" x14ac:dyDescent="0.25">
      <c r="A37" s="473" t="s">
        <v>721</v>
      </c>
      <c r="B37" s="138" t="s">
        <v>381</v>
      </c>
      <c r="C37" s="170">
        <v>9.2238000000000001E-2</v>
      </c>
      <c r="D37" s="170">
        <v>-0.130995</v>
      </c>
      <c r="E37" s="170">
        <v>3.2937000000000001E-2</v>
      </c>
      <c r="F37" s="170">
        <v>0.14152000000000001</v>
      </c>
      <c r="G37" s="170">
        <v>0.139816</v>
      </c>
      <c r="H37" s="170">
        <v>-3.2070000000000002E-3</v>
      </c>
      <c r="I37" s="170">
        <v>-6.2359999999999999E-2</v>
      </c>
      <c r="J37" s="170">
        <v>0.103729</v>
      </c>
      <c r="K37" s="170">
        <v>9.7963999999999996E-2</v>
      </c>
      <c r="L37" s="170">
        <v>0.156083</v>
      </c>
      <c r="M37" s="170">
        <v>0.104794</v>
      </c>
      <c r="N37" s="170">
        <v>7.8493999999999994E-2</v>
      </c>
      <c r="O37" s="170">
        <v>7.3780999999999999E-2</v>
      </c>
      <c r="P37" s="170">
        <v>0.21806200000000001</v>
      </c>
      <c r="Q37" s="170">
        <v>0.244699</v>
      </c>
      <c r="R37" s="170">
        <v>0.106626</v>
      </c>
      <c r="S37" s="170">
        <v>0.198659</v>
      </c>
      <c r="T37" s="170">
        <v>5.8417999999999998E-2</v>
      </c>
      <c r="U37" s="170">
        <v>5.0208999999999997E-2</v>
      </c>
      <c r="V37" s="170">
        <v>7.8211000000000003E-2</v>
      </c>
      <c r="W37" s="170">
        <v>-4.5710000000000001E-2</v>
      </c>
      <c r="X37" s="170">
        <v>-5.0042000000000003E-2</v>
      </c>
      <c r="Y37" s="170">
        <v>4.7972000000000001E-2</v>
      </c>
      <c r="Z37" s="170">
        <v>9.3696000000000002E-2</v>
      </c>
      <c r="AA37" s="170">
        <v>1.4045E-2</v>
      </c>
      <c r="AB37" s="170">
        <v>6.7388000000000003E-2</v>
      </c>
      <c r="AC37" s="170">
        <v>0.15207899999999999</v>
      </c>
      <c r="AD37" s="170">
        <v>0.30735899999999999</v>
      </c>
      <c r="AE37" s="170">
        <v>-2.2714999999999999E-2</v>
      </c>
      <c r="AF37" s="170">
        <v>-8.1031000000000006E-2</v>
      </c>
      <c r="AG37" s="170">
        <v>-4.3688999999999999E-2</v>
      </c>
      <c r="AH37" s="170">
        <v>-9.0221999999999997E-2</v>
      </c>
      <c r="AI37" s="170">
        <v>-3.6779999999999998E-3</v>
      </c>
      <c r="AJ37" s="170">
        <v>0.14061999999999999</v>
      </c>
      <c r="AK37" s="170">
        <v>-6.6124000000000002E-2</v>
      </c>
      <c r="AL37" s="170">
        <v>-9.0984999999999996E-2</v>
      </c>
      <c r="AM37" s="170">
        <v>7.6230999999999993E-2</v>
      </c>
      <c r="AN37" s="170">
        <v>0.18809200000000001</v>
      </c>
      <c r="AO37" s="170">
        <v>0.121452</v>
      </c>
      <c r="AP37" s="170">
        <v>9.9368999999999999E-2</v>
      </c>
      <c r="AQ37" s="170">
        <v>-2.5845E-2</v>
      </c>
      <c r="AR37" s="170">
        <v>3.5768000000000001E-2</v>
      </c>
      <c r="AS37" s="170">
        <v>8.8275000000000006E-2</v>
      </c>
      <c r="AT37" s="170">
        <v>0.116955</v>
      </c>
      <c r="AU37" s="170">
        <v>0.125168</v>
      </c>
      <c r="AV37" s="170">
        <v>0.11808399999999999</v>
      </c>
      <c r="AW37" s="170">
        <v>0.13362599999999999</v>
      </c>
      <c r="AX37" s="170">
        <v>6.4149999999999999E-2</v>
      </c>
      <c r="AY37" s="170">
        <v>8.0331E-2</v>
      </c>
      <c r="AZ37" s="170">
        <v>-1.1603E-2</v>
      </c>
      <c r="BA37" s="170">
        <v>8.7275000000000005E-2</v>
      </c>
      <c r="BB37" s="170">
        <v>7.4514999999999998E-2</v>
      </c>
      <c r="BC37" s="170">
        <v>2.5001822560000001E-2</v>
      </c>
      <c r="BD37" s="170">
        <v>8.5348799999999999E-3</v>
      </c>
      <c r="BE37" s="236">
        <v>-8.3354200000000005E-4</v>
      </c>
      <c r="BF37" s="236">
        <v>8.14062E-5</v>
      </c>
      <c r="BG37" s="236">
        <v>-7.9503700000000006E-6</v>
      </c>
      <c r="BH37" s="236">
        <v>7.7645699999999998E-7</v>
      </c>
      <c r="BI37" s="236">
        <v>0</v>
      </c>
      <c r="BJ37" s="236">
        <v>0</v>
      </c>
      <c r="BK37" s="236">
        <v>0</v>
      </c>
      <c r="BL37" s="236">
        <v>0</v>
      </c>
      <c r="BM37" s="236">
        <v>0</v>
      </c>
      <c r="BN37" s="236">
        <v>0</v>
      </c>
      <c r="BO37" s="236">
        <v>0</v>
      </c>
      <c r="BP37" s="236">
        <v>0</v>
      </c>
      <c r="BQ37" s="236">
        <v>0</v>
      </c>
      <c r="BR37" s="236">
        <v>0</v>
      </c>
      <c r="BS37" s="236">
        <v>0</v>
      </c>
      <c r="BT37" s="236">
        <v>0</v>
      </c>
      <c r="BU37" s="236">
        <v>0</v>
      </c>
      <c r="BV37" s="236">
        <v>0</v>
      </c>
    </row>
    <row r="38" spans="1:74" ht="11.15" customHeight="1" x14ac:dyDescent="0.25">
      <c r="A38" s="473" t="s">
        <v>1305</v>
      </c>
      <c r="B38" s="478" t="s">
        <v>385</v>
      </c>
      <c r="C38" s="170">
        <v>0</v>
      </c>
      <c r="D38" s="170">
        <v>0</v>
      </c>
      <c r="E38" s="170">
        <v>0</v>
      </c>
      <c r="F38" s="170">
        <v>0</v>
      </c>
      <c r="G38" s="170">
        <v>0</v>
      </c>
      <c r="H38" s="170">
        <v>0</v>
      </c>
      <c r="I38" s="170">
        <v>0</v>
      </c>
      <c r="J38" s="170">
        <v>0</v>
      </c>
      <c r="K38" s="170">
        <v>0</v>
      </c>
      <c r="L38" s="170">
        <v>0</v>
      </c>
      <c r="M38" s="170">
        <v>0</v>
      </c>
      <c r="N38" s="170">
        <v>0</v>
      </c>
      <c r="O38" s="170">
        <v>0</v>
      </c>
      <c r="P38" s="170">
        <v>0</v>
      </c>
      <c r="Q38" s="170">
        <v>0</v>
      </c>
      <c r="R38" s="170">
        <v>0</v>
      </c>
      <c r="S38" s="170">
        <v>0</v>
      </c>
      <c r="T38" s="170">
        <v>0</v>
      </c>
      <c r="U38" s="170">
        <v>0</v>
      </c>
      <c r="V38" s="170">
        <v>0</v>
      </c>
      <c r="W38" s="170">
        <v>0</v>
      </c>
      <c r="X38" s="170">
        <v>0</v>
      </c>
      <c r="Y38" s="170">
        <v>0</v>
      </c>
      <c r="Z38" s="170">
        <v>0</v>
      </c>
      <c r="AA38" s="170">
        <v>8.4064E-2</v>
      </c>
      <c r="AB38" s="170">
        <v>0.12175</v>
      </c>
      <c r="AC38" s="170">
        <v>0.13022</v>
      </c>
      <c r="AD38" s="170">
        <v>0.131994</v>
      </c>
      <c r="AE38" s="170">
        <v>0.14299500000000001</v>
      </c>
      <c r="AF38" s="170">
        <v>0.129216</v>
      </c>
      <c r="AG38" s="170">
        <v>0.122863</v>
      </c>
      <c r="AH38" s="170">
        <v>0.14444499999999999</v>
      </c>
      <c r="AI38" s="170">
        <v>0.108697</v>
      </c>
      <c r="AJ38" s="170">
        <v>0.164131</v>
      </c>
      <c r="AK38" s="170">
        <v>0.158086</v>
      </c>
      <c r="AL38" s="170">
        <v>0.15549499999999999</v>
      </c>
      <c r="AM38" s="170">
        <v>0.103856</v>
      </c>
      <c r="AN38" s="170">
        <v>0.13739000000000001</v>
      </c>
      <c r="AO38" s="170">
        <v>0.14960100000000001</v>
      </c>
      <c r="AP38" s="170">
        <v>0.165299</v>
      </c>
      <c r="AQ38" s="170">
        <v>0.15179500000000001</v>
      </c>
      <c r="AR38" s="170">
        <v>0.19350500000000001</v>
      </c>
      <c r="AS38" s="170">
        <v>0.16575500000000001</v>
      </c>
      <c r="AT38" s="170">
        <v>0.18165400000000001</v>
      </c>
      <c r="AU38" s="170">
        <v>0.15675600000000001</v>
      </c>
      <c r="AV38" s="170">
        <v>0.19178300000000001</v>
      </c>
      <c r="AW38" s="170">
        <v>0.18820400000000001</v>
      </c>
      <c r="AX38" s="170">
        <v>0.186719</v>
      </c>
      <c r="AY38" s="170">
        <v>0.208899</v>
      </c>
      <c r="AZ38" s="170">
        <v>0.20943999999999999</v>
      </c>
      <c r="BA38" s="170">
        <v>0.237347</v>
      </c>
      <c r="BB38" s="170">
        <v>0.23496700000000001</v>
      </c>
      <c r="BC38" s="170">
        <v>0.21699280000000001</v>
      </c>
      <c r="BD38" s="170">
        <v>0.21867210000000001</v>
      </c>
      <c r="BE38" s="236">
        <v>0.21090149999999999</v>
      </c>
      <c r="BF38" s="236">
        <v>0.20358789999999999</v>
      </c>
      <c r="BG38" s="236">
        <v>0.19842989999999999</v>
      </c>
      <c r="BH38" s="236">
        <v>0.2205897</v>
      </c>
      <c r="BI38" s="236">
        <v>0.23646010000000001</v>
      </c>
      <c r="BJ38" s="236">
        <v>0.2412107</v>
      </c>
      <c r="BK38" s="236">
        <v>0.2344261</v>
      </c>
      <c r="BL38" s="236">
        <v>0.2445137</v>
      </c>
      <c r="BM38" s="236">
        <v>0.2487453</v>
      </c>
      <c r="BN38" s="236">
        <v>0.25225330000000001</v>
      </c>
      <c r="BO38" s="236">
        <v>0.26352019999999998</v>
      </c>
      <c r="BP38" s="236">
        <v>0.27607219999999999</v>
      </c>
      <c r="BQ38" s="236">
        <v>0.2834431</v>
      </c>
      <c r="BR38" s="236">
        <v>0.2733449</v>
      </c>
      <c r="BS38" s="236">
        <v>0.26018790000000003</v>
      </c>
      <c r="BT38" s="236">
        <v>0.27688859999999998</v>
      </c>
      <c r="BU38" s="236">
        <v>0.30087760000000002</v>
      </c>
      <c r="BV38" s="236">
        <v>0.31479210000000002</v>
      </c>
    </row>
    <row r="39" spans="1:74" ht="11.15" customHeight="1" x14ac:dyDescent="0.25">
      <c r="A39" s="48" t="s">
        <v>490</v>
      </c>
      <c r="B39" s="478" t="s">
        <v>382</v>
      </c>
      <c r="C39" s="170">
        <v>8.7783929999999994</v>
      </c>
      <c r="D39" s="170">
        <v>9.071828</v>
      </c>
      <c r="E39" s="170">
        <v>9.1840539999999997</v>
      </c>
      <c r="F39" s="170">
        <v>9.4105889999999999</v>
      </c>
      <c r="G39" s="170">
        <v>9.4974360000000004</v>
      </c>
      <c r="H39" s="170">
        <v>9.7032880000000006</v>
      </c>
      <c r="I39" s="170">
        <v>9.5329610000000002</v>
      </c>
      <c r="J39" s="170">
        <v>9.8336889999999997</v>
      </c>
      <c r="K39" s="170">
        <v>9.1975020000000001</v>
      </c>
      <c r="L39" s="170">
        <v>9.3081890000000005</v>
      </c>
      <c r="M39" s="170">
        <v>9.2090530000000008</v>
      </c>
      <c r="N39" s="170">
        <v>8.9712309999999995</v>
      </c>
      <c r="O39" s="170">
        <v>8.7235359999999993</v>
      </c>
      <c r="P39" s="170">
        <v>9.0504390000000008</v>
      </c>
      <c r="Q39" s="170">
        <v>7.7790020000000002</v>
      </c>
      <c r="R39" s="170">
        <v>5.8657599999999999</v>
      </c>
      <c r="S39" s="170">
        <v>7.1979879999999996</v>
      </c>
      <c r="T39" s="170">
        <v>8.2915460000000003</v>
      </c>
      <c r="U39" s="170">
        <v>8.460286</v>
      </c>
      <c r="V39" s="170">
        <v>8.5240849999999995</v>
      </c>
      <c r="W39" s="170">
        <v>8.5411009999999994</v>
      </c>
      <c r="X39" s="170">
        <v>8.3164069999999999</v>
      </c>
      <c r="Y39" s="170">
        <v>8.0013620000000003</v>
      </c>
      <c r="Z39" s="170">
        <v>7.8554209999999998</v>
      </c>
      <c r="AA39" s="170">
        <v>7.723325</v>
      </c>
      <c r="AB39" s="170">
        <v>7.8235749999999999</v>
      </c>
      <c r="AC39" s="170">
        <v>8.5531550000000003</v>
      </c>
      <c r="AD39" s="170">
        <v>8.8393800000000002</v>
      </c>
      <c r="AE39" s="170">
        <v>9.0807749999999992</v>
      </c>
      <c r="AF39" s="170">
        <v>9.3616659999999996</v>
      </c>
      <c r="AG39" s="170">
        <v>9.2970620000000004</v>
      </c>
      <c r="AH39" s="170">
        <v>9.1823250000000005</v>
      </c>
      <c r="AI39" s="170">
        <v>8.9324600000000007</v>
      </c>
      <c r="AJ39" s="170">
        <v>9.0269370000000002</v>
      </c>
      <c r="AK39" s="170">
        <v>9.0210779999999993</v>
      </c>
      <c r="AL39" s="170">
        <v>8.8794160000000009</v>
      </c>
      <c r="AM39" s="170">
        <v>7.9822480000000002</v>
      </c>
      <c r="AN39" s="170">
        <v>8.598001</v>
      </c>
      <c r="AO39" s="170">
        <v>8.8560739999999996</v>
      </c>
      <c r="AP39" s="170">
        <v>8.7538129999999992</v>
      </c>
      <c r="AQ39" s="170">
        <v>9.1069200000000006</v>
      </c>
      <c r="AR39" s="170">
        <v>9.127186</v>
      </c>
      <c r="AS39" s="170">
        <v>8.7502110000000002</v>
      </c>
      <c r="AT39" s="170">
        <v>9.080076</v>
      </c>
      <c r="AU39" s="170">
        <v>8.8145240000000005</v>
      </c>
      <c r="AV39" s="170">
        <v>8.8282319999999999</v>
      </c>
      <c r="AW39" s="170">
        <v>8.849202</v>
      </c>
      <c r="AX39" s="170">
        <v>8.5719569999999994</v>
      </c>
      <c r="AY39" s="170">
        <v>8.2824650000000002</v>
      </c>
      <c r="AZ39" s="170">
        <v>8.7148420000000009</v>
      </c>
      <c r="BA39" s="170">
        <v>9.0068070000000002</v>
      </c>
      <c r="BB39" s="170">
        <v>8.9959930000000004</v>
      </c>
      <c r="BC39" s="170">
        <v>9.2113225805999992</v>
      </c>
      <c r="BD39" s="170">
        <v>9.3590029999999995</v>
      </c>
      <c r="BE39" s="236">
        <v>9.1400430000000004</v>
      </c>
      <c r="BF39" s="236">
        <v>9.2177679999999995</v>
      </c>
      <c r="BG39" s="236">
        <v>8.8885430000000003</v>
      </c>
      <c r="BH39" s="236">
        <v>8.7910740000000001</v>
      </c>
      <c r="BI39" s="236">
        <v>8.7693630000000002</v>
      </c>
      <c r="BJ39" s="236">
        <v>8.6347070000000006</v>
      </c>
      <c r="BK39" s="236">
        <v>8.3100229999999993</v>
      </c>
      <c r="BL39" s="236">
        <v>8.7282510000000002</v>
      </c>
      <c r="BM39" s="236">
        <v>8.928051</v>
      </c>
      <c r="BN39" s="236">
        <v>8.9517369999999996</v>
      </c>
      <c r="BO39" s="236">
        <v>9.1056299999999997</v>
      </c>
      <c r="BP39" s="236">
        <v>9.2868290000000009</v>
      </c>
      <c r="BQ39" s="236">
        <v>9.2547610000000002</v>
      </c>
      <c r="BR39" s="236">
        <v>9.3527229999999992</v>
      </c>
      <c r="BS39" s="236">
        <v>8.8887350000000005</v>
      </c>
      <c r="BT39" s="236">
        <v>8.8418700000000001</v>
      </c>
      <c r="BU39" s="236">
        <v>8.8254950000000001</v>
      </c>
      <c r="BV39" s="236">
        <v>8.6947609999999997</v>
      </c>
    </row>
    <row r="40" spans="1:74" ht="11.15" customHeight="1" x14ac:dyDescent="0.25">
      <c r="A40" s="48" t="s">
        <v>872</v>
      </c>
      <c r="B40" s="478" t="s">
        <v>873</v>
      </c>
      <c r="C40" s="170">
        <v>0.86010206452000004</v>
      </c>
      <c r="D40" s="170">
        <v>0.96162400000000003</v>
      </c>
      <c r="E40" s="170">
        <v>0.91354545161</v>
      </c>
      <c r="F40" s="170">
        <v>0.92837066667000001</v>
      </c>
      <c r="G40" s="170">
        <v>0.98705093548</v>
      </c>
      <c r="H40" s="170">
        <v>0.99393566667</v>
      </c>
      <c r="I40" s="170">
        <v>0.96517125806000004</v>
      </c>
      <c r="J40" s="170">
        <v>0.95772558065000002</v>
      </c>
      <c r="K40" s="170">
        <v>0.923678</v>
      </c>
      <c r="L40" s="170">
        <v>0.97325090322999996</v>
      </c>
      <c r="M40" s="170">
        <v>0.98221800000000004</v>
      </c>
      <c r="N40" s="170">
        <v>0.94627480644999995</v>
      </c>
      <c r="O40" s="170">
        <v>0.92038364516000004</v>
      </c>
      <c r="P40" s="170">
        <v>0.90230603448000002</v>
      </c>
      <c r="Q40" s="170">
        <v>0.73641067741999999</v>
      </c>
      <c r="R40" s="170">
        <v>0.54013033333000005</v>
      </c>
      <c r="S40" s="170">
        <v>0.75485122580999997</v>
      </c>
      <c r="T40" s="170">
        <v>0.89922100000000005</v>
      </c>
      <c r="U40" s="170">
        <v>0.86821248387000005</v>
      </c>
      <c r="V40" s="170">
        <v>0.85834361290000005</v>
      </c>
      <c r="W40" s="170">
        <v>0.87976666667000003</v>
      </c>
      <c r="X40" s="170">
        <v>0.81801429031999995</v>
      </c>
      <c r="Y40" s="170">
        <v>0.86814876666999996</v>
      </c>
      <c r="Z40" s="170">
        <v>0.85474429031999999</v>
      </c>
      <c r="AA40" s="170">
        <v>0.75742238709999998</v>
      </c>
      <c r="AB40" s="170">
        <v>0.78833064285999999</v>
      </c>
      <c r="AC40" s="170">
        <v>0.89551938710000001</v>
      </c>
      <c r="AD40" s="170">
        <v>0.87350386667000002</v>
      </c>
      <c r="AE40" s="170">
        <v>0.95608406452000005</v>
      </c>
      <c r="AF40" s="170">
        <v>0.96831116666999995</v>
      </c>
      <c r="AG40" s="170">
        <v>0.96420154839000005</v>
      </c>
      <c r="AH40" s="170">
        <v>0.93434364516000001</v>
      </c>
      <c r="AI40" s="170">
        <v>0.91256519999999997</v>
      </c>
      <c r="AJ40" s="170">
        <v>0.97539735484000001</v>
      </c>
      <c r="AK40" s="170">
        <v>0.95856473333000003</v>
      </c>
      <c r="AL40" s="170">
        <v>0.92180819354999999</v>
      </c>
      <c r="AM40" s="170">
        <v>0.83187303225999998</v>
      </c>
      <c r="AN40" s="170">
        <v>0.86403942857000005</v>
      </c>
      <c r="AO40" s="170">
        <v>0.91794135483999995</v>
      </c>
      <c r="AP40" s="170">
        <v>0.89721193333000004</v>
      </c>
      <c r="AQ40" s="170">
        <v>0.93196758064999996</v>
      </c>
      <c r="AR40" s="170">
        <v>0.96740219999999999</v>
      </c>
      <c r="AS40" s="170">
        <v>0.90459054838999997</v>
      </c>
      <c r="AT40" s="170">
        <v>0.96332148387000005</v>
      </c>
      <c r="AU40" s="170">
        <v>0.88478113332999997</v>
      </c>
      <c r="AV40" s="170">
        <v>0.95299264516000004</v>
      </c>
      <c r="AW40" s="170">
        <v>0.93910243332999999</v>
      </c>
      <c r="AX40" s="170">
        <v>0.88668864516000001</v>
      </c>
      <c r="AY40" s="170">
        <v>0.88454029032000003</v>
      </c>
      <c r="AZ40" s="170">
        <v>0.88177296428999996</v>
      </c>
      <c r="BA40" s="170">
        <v>0.93369290322999998</v>
      </c>
      <c r="BB40" s="170">
        <v>0.90339000000000003</v>
      </c>
      <c r="BC40" s="170">
        <v>0.96637328065000005</v>
      </c>
      <c r="BD40" s="170">
        <v>1.0081296233999999</v>
      </c>
      <c r="BE40" s="236">
        <v>0.97119060000000001</v>
      </c>
      <c r="BF40" s="236">
        <v>0.98258829999999997</v>
      </c>
      <c r="BG40" s="236">
        <v>0.93574520000000005</v>
      </c>
      <c r="BH40" s="236">
        <v>0.92156320000000003</v>
      </c>
      <c r="BI40" s="236">
        <v>0.92704149999999996</v>
      </c>
      <c r="BJ40" s="236">
        <v>0.89835779999999998</v>
      </c>
      <c r="BK40" s="236">
        <v>0.88072150000000005</v>
      </c>
      <c r="BL40" s="236">
        <v>0.90987169999999995</v>
      </c>
      <c r="BM40" s="236">
        <v>0.92254009999999997</v>
      </c>
      <c r="BN40" s="236">
        <v>0.91658870000000003</v>
      </c>
      <c r="BO40" s="236">
        <v>0.96222790000000002</v>
      </c>
      <c r="BP40" s="236">
        <v>0.99302690000000005</v>
      </c>
      <c r="BQ40" s="236">
        <v>0.97992009999999996</v>
      </c>
      <c r="BR40" s="236">
        <v>0.98538990000000004</v>
      </c>
      <c r="BS40" s="236">
        <v>0.92144210000000004</v>
      </c>
      <c r="BT40" s="236">
        <v>0.94166090000000002</v>
      </c>
      <c r="BU40" s="236">
        <v>0.94796409999999998</v>
      </c>
      <c r="BV40" s="236">
        <v>0.91991219999999996</v>
      </c>
    </row>
    <row r="41" spans="1:74" ht="11.15" customHeight="1" x14ac:dyDescent="0.25">
      <c r="A41" s="48" t="s">
        <v>491</v>
      </c>
      <c r="B41" s="478" t="s">
        <v>371</v>
      </c>
      <c r="C41" s="170">
        <v>1.6210279999999999</v>
      </c>
      <c r="D41" s="170">
        <v>1.60669</v>
      </c>
      <c r="E41" s="170">
        <v>1.7113229999999999</v>
      </c>
      <c r="F41" s="170">
        <v>1.7556609999999999</v>
      </c>
      <c r="G41" s="170">
        <v>1.7730669999999999</v>
      </c>
      <c r="H41" s="170">
        <v>1.801695</v>
      </c>
      <c r="I41" s="170">
        <v>1.8469690000000001</v>
      </c>
      <c r="J41" s="170">
        <v>1.841442</v>
      </c>
      <c r="K41" s="170">
        <v>1.7024550000000001</v>
      </c>
      <c r="L41" s="170">
        <v>1.7267969999999999</v>
      </c>
      <c r="M41" s="170">
        <v>1.7109300000000001</v>
      </c>
      <c r="N41" s="170">
        <v>1.8092330000000001</v>
      </c>
      <c r="O41" s="170">
        <v>1.672723</v>
      </c>
      <c r="P41" s="170">
        <v>1.619013</v>
      </c>
      <c r="Q41" s="170">
        <v>1.3877360000000001</v>
      </c>
      <c r="R41" s="170">
        <v>0.67801299999999998</v>
      </c>
      <c r="S41" s="170">
        <v>0.59705299999999994</v>
      </c>
      <c r="T41" s="170">
        <v>0.78411399999999998</v>
      </c>
      <c r="U41" s="170">
        <v>0.96757700000000002</v>
      </c>
      <c r="V41" s="170">
        <v>1.015676</v>
      </c>
      <c r="W41" s="170">
        <v>0.92109600000000003</v>
      </c>
      <c r="X41" s="170">
        <v>1.0057449999999999</v>
      </c>
      <c r="Y41" s="170">
        <v>1.1295839999999999</v>
      </c>
      <c r="Z41" s="170">
        <v>1.148334</v>
      </c>
      <c r="AA41" s="170">
        <v>1.1310610000000001</v>
      </c>
      <c r="AB41" s="170">
        <v>1.0867990000000001</v>
      </c>
      <c r="AC41" s="170">
        <v>1.1500570000000001</v>
      </c>
      <c r="AD41" s="170">
        <v>1.2920510000000001</v>
      </c>
      <c r="AE41" s="170">
        <v>1.291709</v>
      </c>
      <c r="AF41" s="170">
        <v>1.4260740000000001</v>
      </c>
      <c r="AG41" s="170">
        <v>1.501371</v>
      </c>
      <c r="AH41" s="170">
        <v>1.5634710000000001</v>
      </c>
      <c r="AI41" s="170">
        <v>1.4848399999999999</v>
      </c>
      <c r="AJ41" s="170">
        <v>1.466753</v>
      </c>
      <c r="AK41" s="170">
        <v>1.5070250000000001</v>
      </c>
      <c r="AL41" s="170">
        <v>1.5174319999999999</v>
      </c>
      <c r="AM41" s="170">
        <v>1.422895</v>
      </c>
      <c r="AN41" s="170">
        <v>1.401948</v>
      </c>
      <c r="AO41" s="170">
        <v>1.5230919999999999</v>
      </c>
      <c r="AP41" s="170">
        <v>1.5372980000000001</v>
      </c>
      <c r="AQ41" s="170">
        <v>1.5739810000000001</v>
      </c>
      <c r="AR41" s="170">
        <v>1.707373</v>
      </c>
      <c r="AS41" s="170">
        <v>1.5985830000000001</v>
      </c>
      <c r="AT41" s="170">
        <v>1.6500619999999999</v>
      </c>
      <c r="AU41" s="170">
        <v>1.5447070000000001</v>
      </c>
      <c r="AV41" s="170">
        <v>1.5237799999999999</v>
      </c>
      <c r="AW41" s="170">
        <v>1.606584</v>
      </c>
      <c r="AX41" s="170">
        <v>1.600935</v>
      </c>
      <c r="AY41" s="170">
        <v>1.509816</v>
      </c>
      <c r="AZ41" s="170">
        <v>1.5202469999999999</v>
      </c>
      <c r="BA41" s="170">
        <v>1.6062339999999999</v>
      </c>
      <c r="BB41" s="170">
        <v>1.6147750000000001</v>
      </c>
      <c r="BC41" s="170">
        <v>1.6119032257999999</v>
      </c>
      <c r="BD41" s="170">
        <v>1.7450203333000001</v>
      </c>
      <c r="BE41" s="236">
        <v>1.7958970000000001</v>
      </c>
      <c r="BF41" s="236">
        <v>1.804384</v>
      </c>
      <c r="BG41" s="236">
        <v>1.708755</v>
      </c>
      <c r="BH41" s="236">
        <v>1.695103</v>
      </c>
      <c r="BI41" s="236">
        <v>1.6966950000000001</v>
      </c>
      <c r="BJ41" s="236">
        <v>1.7443770000000001</v>
      </c>
      <c r="BK41" s="236">
        <v>1.6291439999999999</v>
      </c>
      <c r="BL41" s="236">
        <v>1.6366229999999999</v>
      </c>
      <c r="BM41" s="236">
        <v>1.71356</v>
      </c>
      <c r="BN41" s="236">
        <v>1.731085</v>
      </c>
      <c r="BO41" s="236">
        <v>1.769325</v>
      </c>
      <c r="BP41" s="236">
        <v>1.8249690000000001</v>
      </c>
      <c r="BQ41" s="236">
        <v>1.8507819999999999</v>
      </c>
      <c r="BR41" s="236">
        <v>1.857702</v>
      </c>
      <c r="BS41" s="236">
        <v>1.751396</v>
      </c>
      <c r="BT41" s="236">
        <v>1.766572</v>
      </c>
      <c r="BU41" s="236">
        <v>1.748791</v>
      </c>
      <c r="BV41" s="236">
        <v>1.74888</v>
      </c>
    </row>
    <row r="42" spans="1:74" ht="11.15" customHeight="1" x14ac:dyDescent="0.25">
      <c r="A42" s="48" t="s">
        <v>492</v>
      </c>
      <c r="B42" s="478" t="s">
        <v>383</v>
      </c>
      <c r="C42" s="170">
        <v>4.3274600000000003</v>
      </c>
      <c r="D42" s="170">
        <v>4.307328</v>
      </c>
      <c r="E42" s="170">
        <v>4.1841280000000003</v>
      </c>
      <c r="F42" s="170">
        <v>4.1195950000000003</v>
      </c>
      <c r="G42" s="170">
        <v>4.1096599999999999</v>
      </c>
      <c r="H42" s="170">
        <v>3.993214</v>
      </c>
      <c r="I42" s="170">
        <v>3.9111980000000002</v>
      </c>
      <c r="J42" s="170">
        <v>4.0294759999999998</v>
      </c>
      <c r="K42" s="170">
        <v>3.9205559999999999</v>
      </c>
      <c r="L42" s="170">
        <v>4.2242249999999997</v>
      </c>
      <c r="M42" s="170">
        <v>4.2014529999999999</v>
      </c>
      <c r="N42" s="170">
        <v>3.9271090000000002</v>
      </c>
      <c r="O42" s="170">
        <v>4.0243989999999998</v>
      </c>
      <c r="P42" s="170">
        <v>4.0796070000000002</v>
      </c>
      <c r="Q42" s="170">
        <v>3.9609399999999999</v>
      </c>
      <c r="R42" s="170">
        <v>3.5280629999999999</v>
      </c>
      <c r="S42" s="170">
        <v>3.4462429999999999</v>
      </c>
      <c r="T42" s="170">
        <v>3.494602</v>
      </c>
      <c r="U42" s="170">
        <v>3.614649</v>
      </c>
      <c r="V42" s="170">
        <v>3.6677569999999999</v>
      </c>
      <c r="W42" s="170">
        <v>3.8139669999999999</v>
      </c>
      <c r="X42" s="170">
        <v>4.0364769999999996</v>
      </c>
      <c r="Y42" s="170">
        <v>3.879454</v>
      </c>
      <c r="Z42" s="170">
        <v>3.8882089999999998</v>
      </c>
      <c r="AA42" s="170">
        <v>3.9364659999999998</v>
      </c>
      <c r="AB42" s="170">
        <v>3.9684219999999999</v>
      </c>
      <c r="AC42" s="170">
        <v>4.0771480000000002</v>
      </c>
      <c r="AD42" s="170">
        <v>4.0483609999999999</v>
      </c>
      <c r="AE42" s="170">
        <v>3.90015</v>
      </c>
      <c r="AF42" s="170">
        <v>3.9457260000000001</v>
      </c>
      <c r="AG42" s="170">
        <v>3.674569</v>
      </c>
      <c r="AH42" s="170">
        <v>3.9843839999999999</v>
      </c>
      <c r="AI42" s="170">
        <v>4.0319989999999999</v>
      </c>
      <c r="AJ42" s="170">
        <v>3.9673919999999998</v>
      </c>
      <c r="AK42" s="170">
        <v>4.1903800000000002</v>
      </c>
      <c r="AL42" s="170">
        <v>3.9501110000000001</v>
      </c>
      <c r="AM42" s="170">
        <v>4.0805470000000001</v>
      </c>
      <c r="AN42" s="170">
        <v>4.1766259999999997</v>
      </c>
      <c r="AO42" s="170">
        <v>4.1607459999999996</v>
      </c>
      <c r="AP42" s="170">
        <v>3.808163</v>
      </c>
      <c r="AQ42" s="170">
        <v>3.8739859999999999</v>
      </c>
      <c r="AR42" s="170">
        <v>3.9942929999999999</v>
      </c>
      <c r="AS42" s="170">
        <v>3.718963</v>
      </c>
      <c r="AT42" s="170">
        <v>3.8708619999999998</v>
      </c>
      <c r="AU42" s="170">
        <v>4.0098229999999999</v>
      </c>
      <c r="AV42" s="170">
        <v>4.0978870000000001</v>
      </c>
      <c r="AW42" s="170">
        <v>4.0605159999999998</v>
      </c>
      <c r="AX42" s="170">
        <v>3.7174200000000002</v>
      </c>
      <c r="AY42" s="170">
        <v>3.9016310000000001</v>
      </c>
      <c r="AZ42" s="170">
        <v>4.0182099999999998</v>
      </c>
      <c r="BA42" s="170">
        <v>4.1032450000000003</v>
      </c>
      <c r="BB42" s="170">
        <v>3.9000979999999998</v>
      </c>
      <c r="BC42" s="170">
        <v>3.9736774194</v>
      </c>
      <c r="BD42" s="170">
        <v>3.7586075000000001</v>
      </c>
      <c r="BE42" s="236">
        <v>3.6512120000000001</v>
      </c>
      <c r="BF42" s="236">
        <v>3.823404</v>
      </c>
      <c r="BG42" s="236">
        <v>3.8704079999999998</v>
      </c>
      <c r="BH42" s="236">
        <v>4.0776529999999998</v>
      </c>
      <c r="BI42" s="236">
        <v>3.9830969999999999</v>
      </c>
      <c r="BJ42" s="236">
        <v>3.8432909999999998</v>
      </c>
      <c r="BK42" s="236">
        <v>4.0124890000000004</v>
      </c>
      <c r="BL42" s="236">
        <v>4.0806899999999997</v>
      </c>
      <c r="BM42" s="236">
        <v>4.054119</v>
      </c>
      <c r="BN42" s="236">
        <v>3.9549979999999998</v>
      </c>
      <c r="BO42" s="236">
        <v>3.970532</v>
      </c>
      <c r="BP42" s="236">
        <v>3.8732289999999998</v>
      </c>
      <c r="BQ42" s="236">
        <v>3.7364679999999999</v>
      </c>
      <c r="BR42" s="236">
        <v>3.9266510000000001</v>
      </c>
      <c r="BS42" s="236">
        <v>3.9242910000000002</v>
      </c>
      <c r="BT42" s="236">
        <v>4.0971690000000001</v>
      </c>
      <c r="BU42" s="236">
        <v>3.9170340000000001</v>
      </c>
      <c r="BV42" s="236">
        <v>3.9232179999999999</v>
      </c>
    </row>
    <row r="43" spans="1:74" ht="11.15" customHeight="1" x14ac:dyDescent="0.25">
      <c r="A43" s="48" t="s">
        <v>493</v>
      </c>
      <c r="B43" s="478" t="s">
        <v>384</v>
      </c>
      <c r="C43" s="170">
        <v>0.31903799999999999</v>
      </c>
      <c r="D43" s="170">
        <v>0.27938000000000002</v>
      </c>
      <c r="E43" s="170">
        <v>0.22120100000000001</v>
      </c>
      <c r="F43" s="170">
        <v>0.17707100000000001</v>
      </c>
      <c r="G43" s="170">
        <v>0.19204499999999999</v>
      </c>
      <c r="H43" s="170">
        <v>0.32213199999999997</v>
      </c>
      <c r="I43" s="170">
        <v>0.34194600000000003</v>
      </c>
      <c r="J43" s="170">
        <v>0.32911000000000001</v>
      </c>
      <c r="K43" s="170">
        <v>0.30465399999999998</v>
      </c>
      <c r="L43" s="170">
        <v>0.318859</v>
      </c>
      <c r="M43" s="170">
        <v>0.20845</v>
      </c>
      <c r="N43" s="170">
        <v>0.28409899999999999</v>
      </c>
      <c r="O43" s="170">
        <v>0.23836599999999999</v>
      </c>
      <c r="P43" s="170">
        <v>0.188162</v>
      </c>
      <c r="Q43" s="170">
        <v>9.1184000000000001E-2</v>
      </c>
      <c r="R43" s="170">
        <v>7.4344999999999994E-2</v>
      </c>
      <c r="S43" s="170">
        <v>6.1272E-2</v>
      </c>
      <c r="T43" s="170">
        <v>0.20866699999999999</v>
      </c>
      <c r="U43" s="170">
        <v>0.34600999999999998</v>
      </c>
      <c r="V43" s="170">
        <v>0.30596699999999999</v>
      </c>
      <c r="W43" s="170">
        <v>0.322328</v>
      </c>
      <c r="X43" s="170">
        <v>0.25484600000000002</v>
      </c>
      <c r="Y43" s="170">
        <v>0.20774799999999999</v>
      </c>
      <c r="Z43" s="170">
        <v>0.194439</v>
      </c>
      <c r="AA43" s="170">
        <v>0.24721699999999999</v>
      </c>
      <c r="AB43" s="170">
        <v>0.25467400000000001</v>
      </c>
      <c r="AC43" s="170">
        <v>0.28020800000000001</v>
      </c>
      <c r="AD43" s="170">
        <v>0.138266</v>
      </c>
      <c r="AE43" s="170">
        <v>0.26317600000000002</v>
      </c>
      <c r="AF43" s="170">
        <v>0.34643299999999999</v>
      </c>
      <c r="AG43" s="170">
        <v>0.35082400000000002</v>
      </c>
      <c r="AH43" s="170">
        <v>0.34384300000000001</v>
      </c>
      <c r="AI43" s="170">
        <v>0.341256</v>
      </c>
      <c r="AJ43" s="170">
        <v>0.35684300000000002</v>
      </c>
      <c r="AK43" s="170">
        <v>0.409916</v>
      </c>
      <c r="AL43" s="170">
        <v>0.43209399999999998</v>
      </c>
      <c r="AM43" s="170">
        <v>0.334036</v>
      </c>
      <c r="AN43" s="170">
        <v>0.36300399999999999</v>
      </c>
      <c r="AO43" s="170">
        <v>0.43584200000000001</v>
      </c>
      <c r="AP43" s="170">
        <v>0.304232</v>
      </c>
      <c r="AQ43" s="170">
        <v>0.34324300000000002</v>
      </c>
      <c r="AR43" s="170">
        <v>0.28739599999999998</v>
      </c>
      <c r="AS43" s="170">
        <v>0.32721</v>
      </c>
      <c r="AT43" s="170">
        <v>0.37002699999999999</v>
      </c>
      <c r="AU43" s="170">
        <v>0.46377000000000002</v>
      </c>
      <c r="AV43" s="170">
        <v>0.28171299999999999</v>
      </c>
      <c r="AW43" s="170">
        <v>0.35006300000000001</v>
      </c>
      <c r="AX43" s="170">
        <v>0.26064300000000001</v>
      </c>
      <c r="AY43" s="170">
        <v>0.27857399999999999</v>
      </c>
      <c r="AZ43" s="170">
        <v>0.364784</v>
      </c>
      <c r="BA43" s="170">
        <v>0.247888</v>
      </c>
      <c r="BB43" s="170">
        <v>0.17558499999999999</v>
      </c>
      <c r="BC43" s="170">
        <v>0.18019354839000001</v>
      </c>
      <c r="BD43" s="170">
        <v>0.20010961332999999</v>
      </c>
      <c r="BE43" s="236">
        <v>0.32452189999999997</v>
      </c>
      <c r="BF43" s="236">
        <v>0.32081700000000002</v>
      </c>
      <c r="BG43" s="236">
        <v>0.30460599999999999</v>
      </c>
      <c r="BH43" s="236">
        <v>0.33653080000000002</v>
      </c>
      <c r="BI43" s="236">
        <v>0.33421489999999998</v>
      </c>
      <c r="BJ43" s="236">
        <v>0.32415890000000003</v>
      </c>
      <c r="BK43" s="236">
        <v>0.28075250000000002</v>
      </c>
      <c r="BL43" s="236">
        <v>0.2783313</v>
      </c>
      <c r="BM43" s="236">
        <v>0.23410449999999999</v>
      </c>
      <c r="BN43" s="236">
        <v>0.257017</v>
      </c>
      <c r="BO43" s="236">
        <v>0.26674340000000002</v>
      </c>
      <c r="BP43" s="236">
        <v>0.29526649999999999</v>
      </c>
      <c r="BQ43" s="236">
        <v>0.33079819999999999</v>
      </c>
      <c r="BR43" s="236">
        <v>0.32553490000000002</v>
      </c>
      <c r="BS43" s="236">
        <v>0.31824079999999999</v>
      </c>
      <c r="BT43" s="236">
        <v>0.34385670000000002</v>
      </c>
      <c r="BU43" s="236">
        <v>0.33752090000000001</v>
      </c>
      <c r="BV43" s="236">
        <v>0.34195340000000002</v>
      </c>
    </row>
    <row r="44" spans="1:74" ht="11.15" customHeight="1" x14ac:dyDescent="0.25">
      <c r="A44" s="48" t="s">
        <v>722</v>
      </c>
      <c r="B44" s="478" t="s">
        <v>945</v>
      </c>
      <c r="C44" s="170">
        <v>1.7616289999999999</v>
      </c>
      <c r="D44" s="170">
        <v>1.5595730000000001</v>
      </c>
      <c r="E44" s="170">
        <v>1.706361</v>
      </c>
      <c r="F44" s="170">
        <v>1.8423909999999999</v>
      </c>
      <c r="G44" s="170">
        <v>1.9298599999999999</v>
      </c>
      <c r="H44" s="170">
        <v>2.0836890000000001</v>
      </c>
      <c r="I44" s="170">
        <v>2.2342330000000001</v>
      </c>
      <c r="J44" s="170">
        <v>2.1664940000000001</v>
      </c>
      <c r="K44" s="170">
        <v>1.983959</v>
      </c>
      <c r="L44" s="170">
        <v>1.8322270000000001</v>
      </c>
      <c r="M44" s="170">
        <v>1.903006</v>
      </c>
      <c r="N44" s="170">
        <v>1.8740859999999999</v>
      </c>
      <c r="O44" s="170">
        <v>1.7582850000000001</v>
      </c>
      <c r="P44" s="170">
        <v>1.6637839999999999</v>
      </c>
      <c r="Q44" s="170">
        <v>1.6377949999999999</v>
      </c>
      <c r="R44" s="170">
        <v>1.570816</v>
      </c>
      <c r="S44" s="170">
        <v>1.640036</v>
      </c>
      <c r="T44" s="170">
        <v>1.8455299999999999</v>
      </c>
      <c r="U44" s="170">
        <v>1.9170579999999999</v>
      </c>
      <c r="V44" s="170">
        <v>1.9920629999999999</v>
      </c>
      <c r="W44" s="170">
        <v>1.8448040000000001</v>
      </c>
      <c r="X44" s="170">
        <v>1.733768</v>
      </c>
      <c r="Y44" s="170">
        <v>1.744516</v>
      </c>
      <c r="Z44" s="170">
        <v>1.640064</v>
      </c>
      <c r="AA44" s="170">
        <v>1.635591</v>
      </c>
      <c r="AB44" s="170">
        <v>1.3658110000000001</v>
      </c>
      <c r="AC44" s="170">
        <v>1.5959179999999999</v>
      </c>
      <c r="AD44" s="170">
        <v>1.754845</v>
      </c>
      <c r="AE44" s="170">
        <v>2.0039020000000001</v>
      </c>
      <c r="AF44" s="170">
        <v>2.092457</v>
      </c>
      <c r="AG44" s="170">
        <v>1.9539310000000001</v>
      </c>
      <c r="AH44" s="170">
        <v>2.064746</v>
      </c>
      <c r="AI44" s="170">
        <v>1.9205220000000001</v>
      </c>
      <c r="AJ44" s="170">
        <v>1.8423210000000001</v>
      </c>
      <c r="AK44" s="170">
        <v>1.8090520000000001</v>
      </c>
      <c r="AL44" s="170">
        <v>1.788286</v>
      </c>
      <c r="AM44" s="170">
        <v>1.6500980000000001</v>
      </c>
      <c r="AN44" s="170">
        <v>1.568921</v>
      </c>
      <c r="AO44" s="170">
        <v>1.7118439999999999</v>
      </c>
      <c r="AP44" s="170">
        <v>1.772864</v>
      </c>
      <c r="AQ44" s="170">
        <v>1.7563150000000001</v>
      </c>
      <c r="AR44" s="170">
        <v>1.9365300000000001</v>
      </c>
      <c r="AS44" s="170">
        <v>2.0247130000000002</v>
      </c>
      <c r="AT44" s="170">
        <v>2.0225070000000001</v>
      </c>
      <c r="AU44" s="170">
        <v>1.910722</v>
      </c>
      <c r="AV44" s="170">
        <v>1.772124</v>
      </c>
      <c r="AW44" s="170">
        <v>1.8006249999999999</v>
      </c>
      <c r="AX44" s="170">
        <v>1.5746849999999999</v>
      </c>
      <c r="AY44" s="170">
        <v>1.488478</v>
      </c>
      <c r="AZ44" s="170">
        <v>1.5217309999999999</v>
      </c>
      <c r="BA44" s="170">
        <v>1.572581</v>
      </c>
      <c r="BB44" s="170">
        <v>1.781264</v>
      </c>
      <c r="BC44" s="170">
        <v>1.8220810999999999</v>
      </c>
      <c r="BD44" s="170">
        <v>1.9959176000000001</v>
      </c>
      <c r="BE44" s="236">
        <v>2.0435569999999998</v>
      </c>
      <c r="BF44" s="236">
        <v>2.0934780000000002</v>
      </c>
      <c r="BG44" s="236">
        <v>1.9119200000000001</v>
      </c>
      <c r="BH44" s="236">
        <v>1.7811539999999999</v>
      </c>
      <c r="BI44" s="236">
        <v>1.7604789999999999</v>
      </c>
      <c r="BJ44" s="236">
        <v>1.697451</v>
      </c>
      <c r="BK44" s="236">
        <v>1.677081</v>
      </c>
      <c r="BL44" s="236">
        <v>1.550665</v>
      </c>
      <c r="BM44" s="236">
        <v>1.670388</v>
      </c>
      <c r="BN44" s="236">
        <v>1.745565</v>
      </c>
      <c r="BO44" s="236">
        <v>1.854503</v>
      </c>
      <c r="BP44" s="236">
        <v>1.965374</v>
      </c>
      <c r="BQ44" s="236">
        <v>2.0177</v>
      </c>
      <c r="BR44" s="236">
        <v>2.0807229999999999</v>
      </c>
      <c r="BS44" s="236">
        <v>1.896676</v>
      </c>
      <c r="BT44" s="236">
        <v>1.7644409999999999</v>
      </c>
      <c r="BU44" s="236">
        <v>1.73814</v>
      </c>
      <c r="BV44" s="236">
        <v>1.680828</v>
      </c>
    </row>
    <row r="45" spans="1:74" ht="11.15" customHeight="1" x14ac:dyDescent="0.25">
      <c r="A45" s="48" t="s">
        <v>494</v>
      </c>
      <c r="B45" s="478" t="s">
        <v>179</v>
      </c>
      <c r="C45" s="170">
        <v>20.614982999999999</v>
      </c>
      <c r="D45" s="170">
        <v>20.283868999999999</v>
      </c>
      <c r="E45" s="170">
        <v>20.176247</v>
      </c>
      <c r="F45" s="170">
        <v>20.332601</v>
      </c>
      <c r="G45" s="170">
        <v>20.387087999999999</v>
      </c>
      <c r="H45" s="170">
        <v>20.653979</v>
      </c>
      <c r="I45" s="170">
        <v>20.734573999999999</v>
      </c>
      <c r="J45" s="170">
        <v>21.157913000000001</v>
      </c>
      <c r="K45" s="170">
        <v>20.248483</v>
      </c>
      <c r="L45" s="170">
        <v>20.713985999999998</v>
      </c>
      <c r="M45" s="170">
        <v>20.736152000000001</v>
      </c>
      <c r="N45" s="170">
        <v>20.442869000000002</v>
      </c>
      <c r="O45" s="170">
        <v>19.933385999999999</v>
      </c>
      <c r="P45" s="170">
        <v>20.132245999999999</v>
      </c>
      <c r="Q45" s="170">
        <v>18.462838000000001</v>
      </c>
      <c r="R45" s="170">
        <v>14.548503</v>
      </c>
      <c r="S45" s="170">
        <v>16.078182999999999</v>
      </c>
      <c r="T45" s="170">
        <v>17.578056</v>
      </c>
      <c r="U45" s="170">
        <v>18.381069</v>
      </c>
      <c r="V45" s="170">
        <v>18.557874000000002</v>
      </c>
      <c r="W45" s="170">
        <v>18.414828</v>
      </c>
      <c r="X45" s="170">
        <v>18.613648000000001</v>
      </c>
      <c r="Y45" s="170">
        <v>18.742515999999998</v>
      </c>
      <c r="Z45" s="170">
        <v>18.801689</v>
      </c>
      <c r="AA45" s="170">
        <v>18.814347999999999</v>
      </c>
      <c r="AB45" s="170">
        <v>17.699107999999999</v>
      </c>
      <c r="AC45" s="170">
        <v>19.132116</v>
      </c>
      <c r="AD45" s="170">
        <v>19.743698999999999</v>
      </c>
      <c r="AE45" s="170">
        <v>20.049742999999999</v>
      </c>
      <c r="AF45" s="170">
        <v>20.585872999999999</v>
      </c>
      <c r="AG45" s="170">
        <v>20.171831000000001</v>
      </c>
      <c r="AH45" s="170">
        <v>20.572572999999998</v>
      </c>
      <c r="AI45" s="170">
        <v>20.138569</v>
      </c>
      <c r="AJ45" s="170">
        <v>20.37715</v>
      </c>
      <c r="AK45" s="170">
        <v>20.572648000000001</v>
      </c>
      <c r="AL45" s="170">
        <v>20.656690000000001</v>
      </c>
      <c r="AM45" s="170">
        <v>19.731010000000001</v>
      </c>
      <c r="AN45" s="170">
        <v>20.435638000000001</v>
      </c>
      <c r="AO45" s="170">
        <v>20.511873999999999</v>
      </c>
      <c r="AP45" s="170">
        <v>19.957374999999999</v>
      </c>
      <c r="AQ45" s="170">
        <v>20.076819</v>
      </c>
      <c r="AR45" s="170">
        <v>20.771961000000001</v>
      </c>
      <c r="AS45" s="170">
        <v>20.345033999999998</v>
      </c>
      <c r="AT45" s="170">
        <v>20.601035</v>
      </c>
      <c r="AU45" s="170">
        <v>20.469951999999999</v>
      </c>
      <c r="AV45" s="170">
        <v>20.414709999999999</v>
      </c>
      <c r="AW45" s="170">
        <v>20.593069</v>
      </c>
      <c r="AX45" s="170">
        <v>19.491181000000001</v>
      </c>
      <c r="AY45" s="170">
        <v>19.538975000000001</v>
      </c>
      <c r="AZ45" s="170">
        <v>19.997420000000002</v>
      </c>
      <c r="BA45" s="170">
        <v>20.449031000000002</v>
      </c>
      <c r="BB45" s="170">
        <v>20.446048000000001</v>
      </c>
      <c r="BC45" s="170">
        <v>20.329043554999998</v>
      </c>
      <c r="BD45" s="170">
        <v>20.655994647</v>
      </c>
      <c r="BE45" s="236">
        <v>20.646049999999999</v>
      </c>
      <c r="BF45" s="236">
        <v>20.905940000000001</v>
      </c>
      <c r="BG45" s="236">
        <v>20.481369999999998</v>
      </c>
      <c r="BH45" s="236">
        <v>20.589860000000002</v>
      </c>
      <c r="BI45" s="236">
        <v>20.60932</v>
      </c>
      <c r="BJ45" s="236">
        <v>20.572590000000002</v>
      </c>
      <c r="BK45" s="236">
        <v>20.382000000000001</v>
      </c>
      <c r="BL45" s="236">
        <v>20.572790000000001</v>
      </c>
      <c r="BM45" s="236">
        <v>20.609639999999999</v>
      </c>
      <c r="BN45" s="236">
        <v>20.548999999999999</v>
      </c>
      <c r="BO45" s="236">
        <v>20.656379999999999</v>
      </c>
      <c r="BP45" s="236">
        <v>20.96968</v>
      </c>
      <c r="BQ45" s="236">
        <v>21.069780000000002</v>
      </c>
      <c r="BR45" s="236">
        <v>21.399550000000001</v>
      </c>
      <c r="BS45" s="236">
        <v>20.749749999999999</v>
      </c>
      <c r="BT45" s="236">
        <v>20.83614</v>
      </c>
      <c r="BU45" s="236">
        <v>20.763359999999999</v>
      </c>
      <c r="BV45" s="236">
        <v>20.855460000000001</v>
      </c>
    </row>
    <row r="46" spans="1:74" ht="11.15" customHeight="1" x14ac:dyDescent="0.25">
      <c r="A46" s="48"/>
      <c r="B46" s="32"/>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595"/>
      <c r="AN46" s="49"/>
      <c r="AO46" s="49"/>
      <c r="AP46" s="49"/>
      <c r="AQ46" s="49"/>
      <c r="AR46" s="49"/>
      <c r="AS46" s="49"/>
      <c r="AT46" s="49"/>
      <c r="AU46" s="49"/>
      <c r="AV46" s="49"/>
      <c r="AW46" s="49"/>
      <c r="AX46" s="558"/>
      <c r="AY46" s="558"/>
      <c r="AZ46" s="558"/>
      <c r="BA46" s="558"/>
      <c r="BB46" s="558"/>
      <c r="BC46" s="558"/>
      <c r="BD46" s="558"/>
      <c r="BE46" s="590"/>
      <c r="BF46" s="590"/>
      <c r="BG46" s="590"/>
      <c r="BH46" s="590"/>
      <c r="BI46" s="590"/>
      <c r="BJ46" s="558"/>
      <c r="BK46" s="558"/>
      <c r="BL46" s="239"/>
      <c r="BM46" s="239"/>
      <c r="BN46" s="239"/>
      <c r="BO46" s="239"/>
      <c r="BP46" s="239"/>
      <c r="BQ46" s="239"/>
      <c r="BR46" s="239"/>
      <c r="BS46" s="239"/>
      <c r="BT46" s="239"/>
      <c r="BU46" s="239"/>
      <c r="BV46" s="239"/>
    </row>
    <row r="47" spans="1:74" ht="11.15" customHeight="1" x14ac:dyDescent="0.25">
      <c r="A47" s="48" t="s">
        <v>723</v>
      </c>
      <c r="B47" s="139" t="s">
        <v>953</v>
      </c>
      <c r="C47" s="170">
        <v>1.785792</v>
      </c>
      <c r="D47" s="170">
        <v>0.452177</v>
      </c>
      <c r="E47" s="170">
        <v>0.95933100000000004</v>
      </c>
      <c r="F47" s="170">
        <v>1.1425749999999999</v>
      </c>
      <c r="G47" s="170">
        <v>1.6549480000000001</v>
      </c>
      <c r="H47" s="170">
        <v>0.72049300000000005</v>
      </c>
      <c r="I47" s="170">
        <v>1.5167109999999999</v>
      </c>
      <c r="J47" s="170">
        <v>0.94897299999999996</v>
      </c>
      <c r="K47" s="170">
        <v>3.9948999999999998E-2</v>
      </c>
      <c r="L47" s="170">
        <v>-0.44015900000000002</v>
      </c>
      <c r="M47" s="170">
        <v>-0.63806200000000002</v>
      </c>
      <c r="N47" s="170">
        <v>-0.17128499999999999</v>
      </c>
      <c r="O47" s="170">
        <v>-0.64861599999999997</v>
      </c>
      <c r="P47" s="170">
        <v>-1.107782</v>
      </c>
      <c r="Q47" s="170">
        <v>-1.1616299999999999</v>
      </c>
      <c r="R47" s="170">
        <v>-1.112441</v>
      </c>
      <c r="S47" s="170">
        <v>0.65037</v>
      </c>
      <c r="T47" s="170">
        <v>0.75958400000000004</v>
      </c>
      <c r="U47" s="170">
        <v>-0.63907700000000001</v>
      </c>
      <c r="V47" s="170">
        <v>-1.1004799999999999</v>
      </c>
      <c r="W47" s="170">
        <v>-0.75623799999999997</v>
      </c>
      <c r="X47" s="170">
        <v>-1.013218</v>
      </c>
      <c r="Y47" s="170">
        <v>-0.29715799999999998</v>
      </c>
      <c r="Z47" s="170">
        <v>-1.1856709999999999</v>
      </c>
      <c r="AA47" s="170">
        <v>-0.50065700000000002</v>
      </c>
      <c r="AB47" s="170">
        <v>0.35670400000000002</v>
      </c>
      <c r="AC47" s="170">
        <v>0.43112299999999998</v>
      </c>
      <c r="AD47" s="170">
        <v>-0.44062099999999998</v>
      </c>
      <c r="AE47" s="170">
        <v>9.8158999999999996E-2</v>
      </c>
      <c r="AF47" s="170">
        <v>-5.6323999999999999E-2</v>
      </c>
      <c r="AG47" s="170">
        <v>0.367807</v>
      </c>
      <c r="AH47" s="170">
        <v>-0.15270700000000001</v>
      </c>
      <c r="AI47" s="170">
        <v>1.1621520000000001</v>
      </c>
      <c r="AJ47" s="170">
        <v>-9.0038000000000007E-2</v>
      </c>
      <c r="AK47" s="170">
        <v>-0.71033999999999997</v>
      </c>
      <c r="AL47" s="170">
        <v>-1.160752</v>
      </c>
      <c r="AM47" s="170">
        <v>-0.60469799999999996</v>
      </c>
      <c r="AN47" s="170">
        <v>-0.55068899999999998</v>
      </c>
      <c r="AO47" s="170">
        <v>-1.052729</v>
      </c>
      <c r="AP47" s="170">
        <v>-1.2875220000000001</v>
      </c>
      <c r="AQ47" s="170">
        <v>-0.98093699999999995</v>
      </c>
      <c r="AR47" s="170">
        <v>-1.265844</v>
      </c>
      <c r="AS47" s="170">
        <v>-0.90013900000000002</v>
      </c>
      <c r="AT47" s="170">
        <v>-1.472256</v>
      </c>
      <c r="AU47" s="170">
        <v>-1.5956840000000001</v>
      </c>
      <c r="AV47" s="170">
        <v>-1.6294109999999999</v>
      </c>
      <c r="AW47" s="170">
        <v>-1.5757620000000001</v>
      </c>
      <c r="AX47" s="170">
        <v>-2.1522549999999998</v>
      </c>
      <c r="AY47" s="170">
        <v>-0.96440499999999996</v>
      </c>
      <c r="AZ47" s="170">
        <v>-0.84339699999999995</v>
      </c>
      <c r="BA47" s="170">
        <v>-3.034589</v>
      </c>
      <c r="BB47" s="170">
        <v>-1.3116989999999999</v>
      </c>
      <c r="BC47" s="170">
        <v>-1.7338715358000001</v>
      </c>
      <c r="BD47" s="170">
        <v>-1.8324642939</v>
      </c>
      <c r="BE47" s="236">
        <v>-0.64524110000000001</v>
      </c>
      <c r="BF47" s="236">
        <v>-0.7654782</v>
      </c>
      <c r="BG47" s="236">
        <v>-0.93489489999999997</v>
      </c>
      <c r="BH47" s="236">
        <v>-1.482791</v>
      </c>
      <c r="BI47" s="236">
        <v>-1.5926450000000001</v>
      </c>
      <c r="BJ47" s="236">
        <v>-1.805051</v>
      </c>
      <c r="BK47" s="236">
        <v>-1.1390450000000001</v>
      </c>
      <c r="BL47" s="236">
        <v>-1.7958780000000001</v>
      </c>
      <c r="BM47" s="236">
        <v>-1.1716979999999999</v>
      </c>
      <c r="BN47" s="236">
        <v>-1.023334</v>
      </c>
      <c r="BO47" s="236">
        <v>-0.84247620000000001</v>
      </c>
      <c r="BP47" s="236">
        <v>-1.233412</v>
      </c>
      <c r="BQ47" s="236">
        <v>-1.3798900000000001</v>
      </c>
      <c r="BR47" s="236">
        <v>-1.017191</v>
      </c>
      <c r="BS47" s="236">
        <v>-1.4240569999999999</v>
      </c>
      <c r="BT47" s="236">
        <v>-1.958442</v>
      </c>
      <c r="BU47" s="236">
        <v>-1.9531810000000001</v>
      </c>
      <c r="BV47" s="236">
        <v>-2.4002140000000001</v>
      </c>
    </row>
    <row r="48" spans="1:74" ht="11.15" customHeight="1" x14ac:dyDescent="0.25">
      <c r="A48" s="48"/>
      <c r="B48" s="5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239"/>
      <c r="BF48" s="239"/>
      <c r="BG48" s="239"/>
      <c r="BH48" s="239"/>
      <c r="BI48" s="239"/>
      <c r="BJ48" s="239"/>
      <c r="BK48" s="239"/>
      <c r="BL48" s="239"/>
      <c r="BM48" s="239"/>
      <c r="BN48" s="239"/>
      <c r="BO48" s="239"/>
      <c r="BP48" s="239"/>
      <c r="BQ48" s="239"/>
      <c r="BR48" s="239"/>
      <c r="BS48" s="239"/>
      <c r="BT48" s="239"/>
      <c r="BU48" s="239"/>
      <c r="BV48" s="239"/>
    </row>
    <row r="49" spans="1:74" ht="11.15" customHeight="1" x14ac:dyDescent="0.25">
      <c r="A49" s="44"/>
      <c r="B49" s="46" t="s">
        <v>725</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295"/>
      <c r="BF49" s="295"/>
      <c r="BG49" s="295"/>
      <c r="BH49" s="295"/>
      <c r="BI49" s="295"/>
      <c r="BJ49" s="295"/>
      <c r="BK49" s="50"/>
      <c r="BL49" s="50"/>
      <c r="BM49" s="50"/>
      <c r="BN49" s="50"/>
      <c r="BO49" s="50"/>
      <c r="BP49" s="50"/>
      <c r="BQ49" s="50"/>
      <c r="BR49" s="50"/>
      <c r="BS49" s="50"/>
      <c r="BT49" s="50"/>
      <c r="BU49" s="50"/>
      <c r="BV49" s="295"/>
    </row>
    <row r="50" spans="1:74" ht="11.15" customHeight="1" x14ac:dyDescent="0.25">
      <c r="A50" s="44"/>
      <c r="B50" s="52" t="s">
        <v>107</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295"/>
      <c r="BF50" s="295"/>
      <c r="BG50" s="295"/>
      <c r="BH50" s="295"/>
      <c r="BI50" s="295"/>
      <c r="BJ50" s="295"/>
      <c r="BK50" s="295"/>
      <c r="BL50" s="295"/>
      <c r="BM50" s="295"/>
      <c r="BN50" s="295"/>
      <c r="BO50" s="295"/>
      <c r="BP50" s="295"/>
      <c r="BQ50" s="295"/>
      <c r="BR50" s="295"/>
      <c r="BS50" s="295"/>
      <c r="BT50" s="295"/>
      <c r="BU50" s="295"/>
      <c r="BV50" s="295"/>
    </row>
    <row r="51" spans="1:74" ht="11.15" customHeight="1" x14ac:dyDescent="0.25">
      <c r="A51" s="48" t="s">
        <v>495</v>
      </c>
      <c r="B51" s="478" t="s">
        <v>1277</v>
      </c>
      <c r="C51" s="54">
        <v>448.97199999999998</v>
      </c>
      <c r="D51" s="54">
        <v>451.66</v>
      </c>
      <c r="E51" s="54">
        <v>458.89</v>
      </c>
      <c r="F51" s="54">
        <v>469.80200000000002</v>
      </c>
      <c r="G51" s="54">
        <v>481.125</v>
      </c>
      <c r="H51" s="54">
        <v>463.44600000000003</v>
      </c>
      <c r="I51" s="54">
        <v>441.58800000000002</v>
      </c>
      <c r="J51" s="54">
        <v>430.11799999999999</v>
      </c>
      <c r="K51" s="54">
        <v>425.61399999999998</v>
      </c>
      <c r="L51" s="54">
        <v>443.36700000000002</v>
      </c>
      <c r="M51" s="54">
        <v>445.887</v>
      </c>
      <c r="N51" s="54">
        <v>432.77199999999999</v>
      </c>
      <c r="O51" s="54">
        <v>440.25299999999999</v>
      </c>
      <c r="P51" s="54">
        <v>452.56299999999999</v>
      </c>
      <c r="Q51" s="54">
        <v>483.34100000000001</v>
      </c>
      <c r="R51" s="54">
        <v>529.03499999999997</v>
      </c>
      <c r="S51" s="54">
        <v>521.59299999999996</v>
      </c>
      <c r="T51" s="54">
        <v>532.65700000000004</v>
      </c>
      <c r="U51" s="54">
        <v>520.12400000000002</v>
      </c>
      <c r="V51" s="54">
        <v>504.399</v>
      </c>
      <c r="W51" s="54">
        <v>497.72399999999999</v>
      </c>
      <c r="X51" s="54">
        <v>493.92200000000003</v>
      </c>
      <c r="Y51" s="54">
        <v>500.75200000000001</v>
      </c>
      <c r="Z51" s="54">
        <v>485.471</v>
      </c>
      <c r="AA51" s="54">
        <v>476.26900000000001</v>
      </c>
      <c r="AB51" s="54">
        <v>493.87599999999998</v>
      </c>
      <c r="AC51" s="54">
        <v>502.464</v>
      </c>
      <c r="AD51" s="54">
        <v>489.15800000000002</v>
      </c>
      <c r="AE51" s="54">
        <v>476.98</v>
      </c>
      <c r="AF51" s="54">
        <v>448.108</v>
      </c>
      <c r="AG51" s="54">
        <v>438.745</v>
      </c>
      <c r="AH51" s="54">
        <v>421.52499999999998</v>
      </c>
      <c r="AI51" s="54">
        <v>420.34300000000002</v>
      </c>
      <c r="AJ51" s="54">
        <v>436.58</v>
      </c>
      <c r="AK51" s="54">
        <v>433.387</v>
      </c>
      <c r="AL51" s="54">
        <v>421.18400000000003</v>
      </c>
      <c r="AM51" s="54">
        <v>414.27300000000002</v>
      </c>
      <c r="AN51" s="54">
        <v>409.12900000000002</v>
      </c>
      <c r="AO51" s="54">
        <v>414.39</v>
      </c>
      <c r="AP51" s="54">
        <v>419.11599999999999</v>
      </c>
      <c r="AQ51" s="54">
        <v>414.27</v>
      </c>
      <c r="AR51" s="54">
        <v>417.50200000000001</v>
      </c>
      <c r="AS51" s="54">
        <v>424.214</v>
      </c>
      <c r="AT51" s="54">
        <v>419.74200000000002</v>
      </c>
      <c r="AU51" s="54">
        <v>428.81</v>
      </c>
      <c r="AV51" s="54">
        <v>439.43799999999999</v>
      </c>
      <c r="AW51" s="54">
        <v>416.34899999999999</v>
      </c>
      <c r="AX51" s="54">
        <v>429.56099999999998</v>
      </c>
      <c r="AY51" s="54">
        <v>459.80700000000002</v>
      </c>
      <c r="AZ51" s="54">
        <v>472.35700000000003</v>
      </c>
      <c r="BA51" s="54">
        <v>465.43700000000001</v>
      </c>
      <c r="BB51" s="54">
        <v>459.88200000000001</v>
      </c>
      <c r="BC51" s="54">
        <v>459.20499999999998</v>
      </c>
      <c r="BD51" s="54">
        <v>451.65267619000002</v>
      </c>
      <c r="BE51" s="238">
        <v>439.45729999999998</v>
      </c>
      <c r="BF51" s="238">
        <v>430.34989999999999</v>
      </c>
      <c r="BG51" s="238">
        <v>429.31270000000001</v>
      </c>
      <c r="BH51" s="238">
        <v>441.50290000000001</v>
      </c>
      <c r="BI51" s="238">
        <v>442.77519999999998</v>
      </c>
      <c r="BJ51" s="238">
        <v>432.60629999999998</v>
      </c>
      <c r="BK51" s="238">
        <v>440.88249999999999</v>
      </c>
      <c r="BL51" s="238">
        <v>449.02859999999998</v>
      </c>
      <c r="BM51" s="238">
        <v>459.86849999999998</v>
      </c>
      <c r="BN51" s="238">
        <v>463.90780000000001</v>
      </c>
      <c r="BO51" s="238">
        <v>461.58969999999999</v>
      </c>
      <c r="BP51" s="238">
        <v>447.01729999999998</v>
      </c>
      <c r="BQ51" s="238">
        <v>436.46559999999999</v>
      </c>
      <c r="BR51" s="238">
        <v>427.44630000000001</v>
      </c>
      <c r="BS51" s="238">
        <v>428.62110000000001</v>
      </c>
      <c r="BT51" s="238">
        <v>442.58839999999998</v>
      </c>
      <c r="BU51" s="238">
        <v>446.17720000000003</v>
      </c>
      <c r="BV51" s="238">
        <v>436.1789</v>
      </c>
    </row>
    <row r="52" spans="1:74" ht="11.15" customHeight="1" x14ac:dyDescent="0.25">
      <c r="A52" s="474" t="s">
        <v>943</v>
      </c>
      <c r="B52" s="52" t="s">
        <v>944</v>
      </c>
      <c r="C52" s="54">
        <v>160.52000000000001</v>
      </c>
      <c r="D52" s="54">
        <v>151.238</v>
      </c>
      <c r="E52" s="54">
        <v>160.33500000000001</v>
      </c>
      <c r="F52" s="54">
        <v>174.971</v>
      </c>
      <c r="G52" s="54">
        <v>201.74</v>
      </c>
      <c r="H52" s="54">
        <v>224.48</v>
      </c>
      <c r="I52" s="54">
        <v>238.363</v>
      </c>
      <c r="J52" s="54">
        <v>255.80699999999999</v>
      </c>
      <c r="K52" s="54">
        <v>262.76799999999997</v>
      </c>
      <c r="L52" s="54">
        <v>252.50200000000001</v>
      </c>
      <c r="M52" s="54">
        <v>231.88800000000001</v>
      </c>
      <c r="N52" s="54">
        <v>211.696</v>
      </c>
      <c r="O52" s="54">
        <v>196.77</v>
      </c>
      <c r="P52" s="54">
        <v>180.12</v>
      </c>
      <c r="Q52" s="54">
        <v>182.89099999999999</v>
      </c>
      <c r="R52" s="54">
        <v>199.52</v>
      </c>
      <c r="S52" s="54">
        <v>213.76400000000001</v>
      </c>
      <c r="T52" s="54">
        <v>235.68700000000001</v>
      </c>
      <c r="U52" s="54">
        <v>257.267</v>
      </c>
      <c r="V52" s="54">
        <v>282.86700000000002</v>
      </c>
      <c r="W52" s="54">
        <v>298.70800000000003</v>
      </c>
      <c r="X52" s="54">
        <v>286.69053400000001</v>
      </c>
      <c r="Y52" s="54">
        <v>265.56374799999998</v>
      </c>
      <c r="Z52" s="54">
        <v>228.168397</v>
      </c>
      <c r="AA52" s="54">
        <v>197.22988000000001</v>
      </c>
      <c r="AB52" s="54">
        <v>178.06336899999999</v>
      </c>
      <c r="AC52" s="54">
        <v>176.882181</v>
      </c>
      <c r="AD52" s="54">
        <v>185.83204900000001</v>
      </c>
      <c r="AE52" s="54">
        <v>196.36487199999999</v>
      </c>
      <c r="AF52" s="54">
        <v>205.29779600000001</v>
      </c>
      <c r="AG52" s="54">
        <v>221.754276</v>
      </c>
      <c r="AH52" s="54">
        <v>229.26124799999999</v>
      </c>
      <c r="AI52" s="54">
        <v>235.50357700000001</v>
      </c>
      <c r="AJ52" s="54">
        <v>235.73503299999999</v>
      </c>
      <c r="AK52" s="54">
        <v>220.683379</v>
      </c>
      <c r="AL52" s="54">
        <v>193.052471</v>
      </c>
      <c r="AM52" s="54">
        <v>161.101224</v>
      </c>
      <c r="AN52" s="54">
        <v>140.31167400000001</v>
      </c>
      <c r="AO52" s="54">
        <v>142.02496600000001</v>
      </c>
      <c r="AP52" s="54">
        <v>154.28840299999999</v>
      </c>
      <c r="AQ52" s="54">
        <v>177.820041</v>
      </c>
      <c r="AR52" s="54">
        <v>186.67517599999999</v>
      </c>
      <c r="AS52" s="54">
        <v>208.44736900000001</v>
      </c>
      <c r="AT52" s="54">
        <v>230.65102300000001</v>
      </c>
      <c r="AU52" s="54">
        <v>243.55248900000001</v>
      </c>
      <c r="AV52" s="54">
        <v>242.90498400000001</v>
      </c>
      <c r="AW52" s="54">
        <v>236.06258</v>
      </c>
      <c r="AX52" s="54">
        <v>211.08472399999999</v>
      </c>
      <c r="AY52" s="54">
        <v>187.860716</v>
      </c>
      <c r="AZ52" s="54">
        <v>174.72214700000001</v>
      </c>
      <c r="BA52" s="54">
        <v>174.29694499999999</v>
      </c>
      <c r="BB52" s="54">
        <v>187.94931199999999</v>
      </c>
      <c r="BC52" s="54">
        <v>207.70500000000001</v>
      </c>
      <c r="BD52" s="54">
        <v>227.10664811999999</v>
      </c>
      <c r="BE52" s="238">
        <v>244.69659999999999</v>
      </c>
      <c r="BF52" s="238">
        <v>261.85550000000001</v>
      </c>
      <c r="BG52" s="238">
        <v>265.53039999999999</v>
      </c>
      <c r="BH52" s="238">
        <v>259.41300000000001</v>
      </c>
      <c r="BI52" s="238">
        <v>243.94390000000001</v>
      </c>
      <c r="BJ52" s="238">
        <v>221.24959999999999</v>
      </c>
      <c r="BK52" s="238">
        <v>195.32040000000001</v>
      </c>
      <c r="BL52" s="238">
        <v>179.45169999999999</v>
      </c>
      <c r="BM52" s="238">
        <v>178.96719999999999</v>
      </c>
      <c r="BN52" s="238">
        <v>189.3526</v>
      </c>
      <c r="BO52" s="238">
        <v>208.2046</v>
      </c>
      <c r="BP52" s="238">
        <v>226.11930000000001</v>
      </c>
      <c r="BQ52" s="238">
        <v>241.55609999999999</v>
      </c>
      <c r="BR52" s="238">
        <v>260.0369</v>
      </c>
      <c r="BS52" s="238">
        <v>264.13119999999998</v>
      </c>
      <c r="BT52" s="238">
        <v>257.99720000000002</v>
      </c>
      <c r="BU52" s="238">
        <v>242.08920000000001</v>
      </c>
      <c r="BV52" s="238">
        <v>218.7681</v>
      </c>
    </row>
    <row r="53" spans="1:74" ht="11.15" customHeight="1" x14ac:dyDescent="0.25">
      <c r="A53" s="48" t="s">
        <v>726</v>
      </c>
      <c r="B53" s="137" t="s">
        <v>381</v>
      </c>
      <c r="C53" s="54">
        <v>88.994</v>
      </c>
      <c r="D53" s="54">
        <v>92.94</v>
      </c>
      <c r="E53" s="54">
        <v>92.186999999999998</v>
      </c>
      <c r="F53" s="54">
        <v>96.123000000000005</v>
      </c>
      <c r="G53" s="54">
        <v>98.195999999999998</v>
      </c>
      <c r="H53" s="54">
        <v>95.933999999999997</v>
      </c>
      <c r="I53" s="54">
        <v>96.275000000000006</v>
      </c>
      <c r="J53" s="54">
        <v>94.694000000000003</v>
      </c>
      <c r="K53" s="54">
        <v>92.266999999999996</v>
      </c>
      <c r="L53" s="54">
        <v>98.41</v>
      </c>
      <c r="M53" s="54">
        <v>94.757999999999996</v>
      </c>
      <c r="N53" s="54">
        <v>89.843999999999994</v>
      </c>
      <c r="O53" s="54">
        <v>94.064999999999998</v>
      </c>
      <c r="P53" s="54">
        <v>100.876</v>
      </c>
      <c r="Q53" s="54">
        <v>101.86</v>
      </c>
      <c r="R53" s="54">
        <v>94.777000000000001</v>
      </c>
      <c r="S53" s="54">
        <v>90.88</v>
      </c>
      <c r="T53" s="54">
        <v>92.462000000000003</v>
      </c>
      <c r="U53" s="54">
        <v>89.164000000000001</v>
      </c>
      <c r="V53" s="54">
        <v>82.396000000000001</v>
      </c>
      <c r="W53" s="54">
        <v>81.436999999999998</v>
      </c>
      <c r="X53" s="54">
        <v>80.308000000000007</v>
      </c>
      <c r="Y53" s="54">
        <v>80.207999999999998</v>
      </c>
      <c r="Z53" s="54">
        <v>77.614000000000004</v>
      </c>
      <c r="AA53" s="54">
        <v>84.307000000000002</v>
      </c>
      <c r="AB53" s="54">
        <v>88.64</v>
      </c>
      <c r="AC53" s="54">
        <v>92.546999999999997</v>
      </c>
      <c r="AD53" s="54">
        <v>91.009</v>
      </c>
      <c r="AE53" s="54">
        <v>90.15</v>
      </c>
      <c r="AF53" s="54">
        <v>92.25</v>
      </c>
      <c r="AG53" s="54">
        <v>90.656999999999996</v>
      </c>
      <c r="AH53" s="54">
        <v>85.084999999999994</v>
      </c>
      <c r="AI53" s="54">
        <v>89.522999999999996</v>
      </c>
      <c r="AJ53" s="54">
        <v>90.191000000000003</v>
      </c>
      <c r="AK53" s="54">
        <v>87.673000000000002</v>
      </c>
      <c r="AL53" s="54">
        <v>79.7</v>
      </c>
      <c r="AM53" s="54">
        <v>82.948999999999998</v>
      </c>
      <c r="AN53" s="54">
        <v>85.379000000000005</v>
      </c>
      <c r="AO53" s="54">
        <v>87.912999999999997</v>
      </c>
      <c r="AP53" s="54">
        <v>86.59</v>
      </c>
      <c r="AQ53" s="54">
        <v>89.781999999999996</v>
      </c>
      <c r="AR53" s="54">
        <v>88.781000000000006</v>
      </c>
      <c r="AS53" s="54">
        <v>87.715999999999994</v>
      </c>
      <c r="AT53" s="54">
        <v>86.432000000000002</v>
      </c>
      <c r="AU53" s="54">
        <v>82.319000000000003</v>
      </c>
      <c r="AV53" s="54">
        <v>85.177000000000007</v>
      </c>
      <c r="AW53" s="54">
        <v>84.185000000000002</v>
      </c>
      <c r="AX53" s="54">
        <v>86.144999999999996</v>
      </c>
      <c r="AY53" s="54">
        <v>85.093000000000004</v>
      </c>
      <c r="AZ53" s="54">
        <v>87.418999999999997</v>
      </c>
      <c r="BA53" s="54">
        <v>88.551000000000002</v>
      </c>
      <c r="BB53" s="54">
        <v>91.62</v>
      </c>
      <c r="BC53" s="54">
        <v>88.25</v>
      </c>
      <c r="BD53" s="54">
        <v>86.138319761999995</v>
      </c>
      <c r="BE53" s="238">
        <v>86.642539999999997</v>
      </c>
      <c r="BF53" s="238">
        <v>86.928479999999993</v>
      </c>
      <c r="BG53" s="238">
        <v>88.089690000000004</v>
      </c>
      <c r="BH53" s="238">
        <v>89.650909999999996</v>
      </c>
      <c r="BI53" s="238">
        <v>86.84393</v>
      </c>
      <c r="BJ53" s="238">
        <v>80.988990000000001</v>
      </c>
      <c r="BK53" s="238">
        <v>86.722279999999998</v>
      </c>
      <c r="BL53" s="238">
        <v>88.960139999999996</v>
      </c>
      <c r="BM53" s="238">
        <v>90.961529999999996</v>
      </c>
      <c r="BN53" s="238">
        <v>92.786199999999994</v>
      </c>
      <c r="BO53" s="238">
        <v>90.116600000000005</v>
      </c>
      <c r="BP53" s="238">
        <v>87.869470000000007</v>
      </c>
      <c r="BQ53" s="238">
        <v>86.808940000000007</v>
      </c>
      <c r="BR53" s="238">
        <v>86.131140000000002</v>
      </c>
      <c r="BS53" s="238">
        <v>86.864090000000004</v>
      </c>
      <c r="BT53" s="238">
        <v>88.493170000000006</v>
      </c>
      <c r="BU53" s="238">
        <v>85.299859999999995</v>
      </c>
      <c r="BV53" s="238">
        <v>79.282290000000003</v>
      </c>
    </row>
    <row r="54" spans="1:74" ht="11.15" customHeight="1" x14ac:dyDescent="0.25">
      <c r="A54" s="48" t="s">
        <v>728</v>
      </c>
      <c r="B54" s="137" t="s">
        <v>385</v>
      </c>
      <c r="C54" s="54">
        <v>32.510353000000002</v>
      </c>
      <c r="D54" s="54">
        <v>32.194479000000001</v>
      </c>
      <c r="E54" s="54">
        <v>30.92802</v>
      </c>
      <c r="F54" s="54">
        <v>30.722297999999999</v>
      </c>
      <c r="G54" s="54">
        <v>29.595977000000001</v>
      </c>
      <c r="H54" s="54">
        <v>29.128499000000001</v>
      </c>
      <c r="I54" s="54">
        <v>29.095613</v>
      </c>
      <c r="J54" s="54">
        <v>28.357616</v>
      </c>
      <c r="K54" s="54">
        <v>28.335778000000001</v>
      </c>
      <c r="L54" s="54">
        <v>27.404743</v>
      </c>
      <c r="M54" s="54">
        <v>27.357734000000001</v>
      </c>
      <c r="N54" s="54">
        <v>27.809621</v>
      </c>
      <c r="O54" s="54">
        <v>29.927185000000001</v>
      </c>
      <c r="P54" s="54">
        <v>30.241679000000001</v>
      </c>
      <c r="Q54" s="54">
        <v>33.430008999999998</v>
      </c>
      <c r="R54" s="54">
        <v>32.151341000000002</v>
      </c>
      <c r="S54" s="54">
        <v>28.504470000000001</v>
      </c>
      <c r="T54" s="54">
        <v>25.385137</v>
      </c>
      <c r="U54" s="54">
        <v>25.232994999999999</v>
      </c>
      <c r="V54" s="54">
        <v>25.151019000000002</v>
      </c>
      <c r="W54" s="54">
        <v>24.638249999999999</v>
      </c>
      <c r="X54" s="54">
        <v>26.637853</v>
      </c>
      <c r="Y54" s="54">
        <v>28.670565</v>
      </c>
      <c r="Z54" s="54">
        <v>29.655564999999999</v>
      </c>
      <c r="AA54" s="54">
        <v>32.564942000000002</v>
      </c>
      <c r="AB54" s="54">
        <v>31.051335999999999</v>
      </c>
      <c r="AC54" s="54">
        <v>29.276747</v>
      </c>
      <c r="AD54" s="54">
        <v>28.590413999999999</v>
      </c>
      <c r="AE54" s="54">
        <v>27.747852999999999</v>
      </c>
      <c r="AF54" s="54">
        <v>27.730668999999999</v>
      </c>
      <c r="AG54" s="54">
        <v>28.734027000000001</v>
      </c>
      <c r="AH54" s="54">
        <v>26.634188999999999</v>
      </c>
      <c r="AI54" s="54">
        <v>25.720549999999999</v>
      </c>
      <c r="AJ54" s="54">
        <v>25.393108999999999</v>
      </c>
      <c r="AK54" s="54">
        <v>26.449034000000001</v>
      </c>
      <c r="AL54" s="54">
        <v>28.674790999999999</v>
      </c>
      <c r="AM54" s="54">
        <v>33.030715999999998</v>
      </c>
      <c r="AN54" s="54">
        <v>33.926800999999998</v>
      </c>
      <c r="AO54" s="54">
        <v>34.147221000000002</v>
      </c>
      <c r="AP54" s="54">
        <v>31.425771000000001</v>
      </c>
      <c r="AQ54" s="54">
        <v>30.584228</v>
      </c>
      <c r="AR54" s="54">
        <v>29.434228000000001</v>
      </c>
      <c r="AS54" s="54">
        <v>30.521391999999999</v>
      </c>
      <c r="AT54" s="54">
        <v>28.801535999999999</v>
      </c>
      <c r="AU54" s="54">
        <v>27.272441000000001</v>
      </c>
      <c r="AV54" s="54">
        <v>26.985828999999999</v>
      </c>
      <c r="AW54" s="54">
        <v>30.15831</v>
      </c>
      <c r="AX54" s="54">
        <v>31.723310999999999</v>
      </c>
      <c r="AY54" s="54">
        <v>33.476635999999999</v>
      </c>
      <c r="AZ54" s="54">
        <v>35.098570000000002</v>
      </c>
      <c r="BA54" s="54">
        <v>34.287790999999999</v>
      </c>
      <c r="BB54" s="54">
        <v>33.321258</v>
      </c>
      <c r="BC54" s="54">
        <v>32.132753200000003</v>
      </c>
      <c r="BD54" s="54">
        <v>31.195380196999999</v>
      </c>
      <c r="BE54" s="238">
        <v>31.0367</v>
      </c>
      <c r="BF54" s="238">
        <v>30.709679999999999</v>
      </c>
      <c r="BG54" s="238">
        <v>30.90456</v>
      </c>
      <c r="BH54" s="238">
        <v>30.328399999999998</v>
      </c>
      <c r="BI54" s="238">
        <v>30.71266</v>
      </c>
      <c r="BJ54" s="238">
        <v>31.195070000000001</v>
      </c>
      <c r="BK54" s="238">
        <v>33.203380000000003</v>
      </c>
      <c r="BL54" s="238">
        <v>33.35145</v>
      </c>
      <c r="BM54" s="238">
        <v>33.249940000000002</v>
      </c>
      <c r="BN54" s="238">
        <v>32.896610000000003</v>
      </c>
      <c r="BO54" s="238">
        <v>32.49765</v>
      </c>
      <c r="BP54" s="238">
        <v>32.018509999999999</v>
      </c>
      <c r="BQ54" s="238">
        <v>31.860779999999998</v>
      </c>
      <c r="BR54" s="238">
        <v>31.53087</v>
      </c>
      <c r="BS54" s="238">
        <v>31.722560000000001</v>
      </c>
      <c r="BT54" s="238">
        <v>31.146059999999999</v>
      </c>
      <c r="BU54" s="238">
        <v>31.530619999999999</v>
      </c>
      <c r="BV54" s="238">
        <v>32.016210000000001</v>
      </c>
    </row>
    <row r="55" spans="1:74" ht="11.15" customHeight="1" x14ac:dyDescent="0.25">
      <c r="A55" s="48" t="s">
        <v>471</v>
      </c>
      <c r="B55" s="137" t="s">
        <v>386</v>
      </c>
      <c r="C55" s="54">
        <v>262.36599999999999</v>
      </c>
      <c r="D55" s="54">
        <v>252.05799999999999</v>
      </c>
      <c r="E55" s="54">
        <v>236.55500000000001</v>
      </c>
      <c r="F55" s="54">
        <v>230.869</v>
      </c>
      <c r="G55" s="54">
        <v>235.83</v>
      </c>
      <c r="H55" s="54">
        <v>229.91399999999999</v>
      </c>
      <c r="I55" s="54">
        <v>235.434</v>
      </c>
      <c r="J55" s="54">
        <v>230.36199999999999</v>
      </c>
      <c r="K55" s="54">
        <v>232.04300000000001</v>
      </c>
      <c r="L55" s="54">
        <v>224.47300000000001</v>
      </c>
      <c r="M55" s="54">
        <v>233.691</v>
      </c>
      <c r="N55" s="54">
        <v>254.1</v>
      </c>
      <c r="O55" s="54">
        <v>265.71100000000001</v>
      </c>
      <c r="P55" s="54">
        <v>253.09100000000001</v>
      </c>
      <c r="Q55" s="54">
        <v>261.82299999999998</v>
      </c>
      <c r="R55" s="54">
        <v>258.46300000000002</v>
      </c>
      <c r="S55" s="54">
        <v>258.952</v>
      </c>
      <c r="T55" s="54">
        <v>254.47900000000001</v>
      </c>
      <c r="U55" s="54">
        <v>250.36</v>
      </c>
      <c r="V55" s="54">
        <v>237.53399999999999</v>
      </c>
      <c r="W55" s="54">
        <v>227.578</v>
      </c>
      <c r="X55" s="54">
        <v>227.61586700000001</v>
      </c>
      <c r="Y55" s="54">
        <v>241.22969699999999</v>
      </c>
      <c r="Z55" s="54">
        <v>243.39474899999999</v>
      </c>
      <c r="AA55" s="54">
        <v>255.361605</v>
      </c>
      <c r="AB55" s="54">
        <v>241.27302900000001</v>
      </c>
      <c r="AC55" s="54">
        <v>237.84609399999999</v>
      </c>
      <c r="AD55" s="54">
        <v>238.62245100000001</v>
      </c>
      <c r="AE55" s="54">
        <v>240.175715</v>
      </c>
      <c r="AF55" s="54">
        <v>237.28622200000001</v>
      </c>
      <c r="AG55" s="54">
        <v>230.76469800000001</v>
      </c>
      <c r="AH55" s="54">
        <v>225.55103199999999</v>
      </c>
      <c r="AI55" s="54">
        <v>227.04755800000001</v>
      </c>
      <c r="AJ55" s="54">
        <v>216.69639000000001</v>
      </c>
      <c r="AK55" s="54">
        <v>220.59760700000001</v>
      </c>
      <c r="AL55" s="54">
        <v>232.177537</v>
      </c>
      <c r="AM55" s="54">
        <v>251.75343699999999</v>
      </c>
      <c r="AN55" s="54">
        <v>250.43103600000001</v>
      </c>
      <c r="AO55" s="54">
        <v>238.47202100000001</v>
      </c>
      <c r="AP55" s="54">
        <v>230.05525299999999</v>
      </c>
      <c r="AQ55" s="54">
        <v>220.704215</v>
      </c>
      <c r="AR55" s="54">
        <v>220.96728899999999</v>
      </c>
      <c r="AS55" s="54">
        <v>225.614025</v>
      </c>
      <c r="AT55" s="54">
        <v>215.613225</v>
      </c>
      <c r="AU55" s="54">
        <v>209.578711</v>
      </c>
      <c r="AV55" s="54">
        <v>210.97837200000001</v>
      </c>
      <c r="AW55" s="54">
        <v>221.32419999999999</v>
      </c>
      <c r="AX55" s="54">
        <v>224.30915400000001</v>
      </c>
      <c r="AY55" s="54">
        <v>239.705725</v>
      </c>
      <c r="AZ55" s="54">
        <v>242.29767200000001</v>
      </c>
      <c r="BA55" s="54">
        <v>225.332627</v>
      </c>
      <c r="BB55" s="54">
        <v>223.59109000000001</v>
      </c>
      <c r="BC55" s="54">
        <v>218.815</v>
      </c>
      <c r="BD55" s="54">
        <v>219.67014172</v>
      </c>
      <c r="BE55" s="238">
        <v>227.15440000000001</v>
      </c>
      <c r="BF55" s="238">
        <v>227.38030000000001</v>
      </c>
      <c r="BG55" s="238">
        <v>229.2861</v>
      </c>
      <c r="BH55" s="238">
        <v>223.6866</v>
      </c>
      <c r="BI55" s="238">
        <v>228.70160000000001</v>
      </c>
      <c r="BJ55" s="238">
        <v>239.9298</v>
      </c>
      <c r="BK55" s="238">
        <v>251.3578</v>
      </c>
      <c r="BL55" s="238">
        <v>247.73310000000001</v>
      </c>
      <c r="BM55" s="238">
        <v>240.75299999999999</v>
      </c>
      <c r="BN55" s="238">
        <v>238.06370000000001</v>
      </c>
      <c r="BO55" s="238">
        <v>238.66300000000001</v>
      </c>
      <c r="BP55" s="238">
        <v>236.5241</v>
      </c>
      <c r="BQ55" s="238">
        <v>229.4427</v>
      </c>
      <c r="BR55" s="238">
        <v>227.1223</v>
      </c>
      <c r="BS55" s="238">
        <v>224.5857</v>
      </c>
      <c r="BT55" s="238">
        <v>219.42689999999999</v>
      </c>
      <c r="BU55" s="238">
        <v>226.42240000000001</v>
      </c>
      <c r="BV55" s="238">
        <v>237.06819999999999</v>
      </c>
    </row>
    <row r="56" spans="1:74" ht="11.15" customHeight="1" x14ac:dyDescent="0.25">
      <c r="A56" s="48" t="s">
        <v>472</v>
      </c>
      <c r="B56" s="137" t="s">
        <v>387</v>
      </c>
      <c r="C56" s="54">
        <v>28.704999999999998</v>
      </c>
      <c r="D56" s="54">
        <v>23.864000000000001</v>
      </c>
      <c r="E56" s="54">
        <v>20.864999999999998</v>
      </c>
      <c r="F56" s="54">
        <v>20.866</v>
      </c>
      <c r="G56" s="54">
        <v>22.169</v>
      </c>
      <c r="H56" s="54">
        <v>21.491</v>
      </c>
      <c r="I56" s="54">
        <v>21.916</v>
      </c>
      <c r="J56" s="54">
        <v>23.084</v>
      </c>
      <c r="K56" s="54">
        <v>23.007000000000001</v>
      </c>
      <c r="L56" s="54">
        <v>23.33</v>
      </c>
      <c r="M56" s="54">
        <v>24.834</v>
      </c>
      <c r="N56" s="54">
        <v>26.129000000000001</v>
      </c>
      <c r="O56" s="54">
        <v>28.536999999999999</v>
      </c>
      <c r="P56" s="54">
        <v>26.396999999999998</v>
      </c>
      <c r="Q56" s="54">
        <v>22.585000000000001</v>
      </c>
      <c r="R56" s="54">
        <v>22.888999999999999</v>
      </c>
      <c r="S56" s="54">
        <v>24.068999999999999</v>
      </c>
      <c r="T56" s="54">
        <v>23.495000000000001</v>
      </c>
      <c r="U56" s="54">
        <v>24.292999999999999</v>
      </c>
      <c r="V56" s="54">
        <v>25.151</v>
      </c>
      <c r="W56" s="54">
        <v>22.542999999999999</v>
      </c>
      <c r="X56" s="54">
        <v>25.205065000000001</v>
      </c>
      <c r="Y56" s="54">
        <v>25.039054</v>
      </c>
      <c r="Z56" s="54">
        <v>25.398053000000001</v>
      </c>
      <c r="AA56" s="54">
        <v>22.952304999999999</v>
      </c>
      <c r="AB56" s="54">
        <v>20.906077</v>
      </c>
      <c r="AC56" s="54">
        <v>20.273078000000002</v>
      </c>
      <c r="AD56" s="54">
        <v>21.291778999999998</v>
      </c>
      <c r="AE56" s="54">
        <v>20.651513999999999</v>
      </c>
      <c r="AF56" s="54">
        <v>18.546299000000001</v>
      </c>
      <c r="AG56" s="54">
        <v>17.830857000000002</v>
      </c>
      <c r="AH56" s="54">
        <v>18.183273</v>
      </c>
      <c r="AI56" s="54">
        <v>18.512231</v>
      </c>
      <c r="AJ56" s="54">
        <v>18.291882000000001</v>
      </c>
      <c r="AK56" s="54">
        <v>18.172886999999999</v>
      </c>
      <c r="AL56" s="54">
        <v>17.814738999999999</v>
      </c>
      <c r="AM56" s="54">
        <v>18.089321999999999</v>
      </c>
      <c r="AN56" s="54">
        <v>18.624253</v>
      </c>
      <c r="AO56" s="54">
        <v>17.260479</v>
      </c>
      <c r="AP56" s="54">
        <v>17.831721999999999</v>
      </c>
      <c r="AQ56" s="54">
        <v>17.162693999999998</v>
      </c>
      <c r="AR56" s="54">
        <v>17.131768999999998</v>
      </c>
      <c r="AS56" s="54">
        <v>16.960424</v>
      </c>
      <c r="AT56" s="54">
        <v>17.034687000000002</v>
      </c>
      <c r="AU56" s="54">
        <v>17.622859999999999</v>
      </c>
      <c r="AV56" s="54">
        <v>17.100628</v>
      </c>
      <c r="AW56" s="54">
        <v>16.684923999999999</v>
      </c>
      <c r="AX56" s="54">
        <v>17.411878000000002</v>
      </c>
      <c r="AY56" s="54">
        <v>16.700402</v>
      </c>
      <c r="AZ56" s="54">
        <v>17.173024000000002</v>
      </c>
      <c r="BA56" s="54">
        <v>14.706690999999999</v>
      </c>
      <c r="BB56" s="54">
        <v>15.698938999999999</v>
      </c>
      <c r="BC56" s="54">
        <v>17.305</v>
      </c>
      <c r="BD56" s="54">
        <v>17.230601934999999</v>
      </c>
      <c r="BE56" s="238">
        <v>18.140049999999999</v>
      </c>
      <c r="BF56" s="238">
        <v>19.66827</v>
      </c>
      <c r="BG56" s="238">
        <v>22.243580000000001</v>
      </c>
      <c r="BH56" s="238">
        <v>23.25103</v>
      </c>
      <c r="BI56" s="238">
        <v>21.253399999999999</v>
      </c>
      <c r="BJ56" s="238">
        <v>22.340009999999999</v>
      </c>
      <c r="BK56" s="238">
        <v>22.663789999999999</v>
      </c>
      <c r="BL56" s="238">
        <v>21.390329999999999</v>
      </c>
      <c r="BM56" s="238">
        <v>19.44501</v>
      </c>
      <c r="BN56" s="238">
        <v>19.055319999999998</v>
      </c>
      <c r="BO56" s="238">
        <v>19.647950000000002</v>
      </c>
      <c r="BP56" s="238">
        <v>19.70974</v>
      </c>
      <c r="BQ56" s="238">
        <v>19.60989</v>
      </c>
      <c r="BR56" s="238">
        <v>20.98076</v>
      </c>
      <c r="BS56" s="238">
        <v>23.08878</v>
      </c>
      <c r="BT56" s="238">
        <v>23.997949999999999</v>
      </c>
      <c r="BU56" s="238">
        <v>22.219570000000001</v>
      </c>
      <c r="BV56" s="238">
        <v>23.152889999999999</v>
      </c>
    </row>
    <row r="57" spans="1:74" ht="11.15" customHeight="1" x14ac:dyDescent="0.25">
      <c r="A57" s="48" t="s">
        <v>473</v>
      </c>
      <c r="B57" s="137" t="s">
        <v>658</v>
      </c>
      <c r="C57" s="54">
        <v>233.661</v>
      </c>
      <c r="D57" s="54">
        <v>228.19399999999999</v>
      </c>
      <c r="E57" s="54">
        <v>215.69</v>
      </c>
      <c r="F57" s="54">
        <v>210.00299999999999</v>
      </c>
      <c r="G57" s="54">
        <v>213.661</v>
      </c>
      <c r="H57" s="54">
        <v>208.423</v>
      </c>
      <c r="I57" s="54">
        <v>213.518</v>
      </c>
      <c r="J57" s="54">
        <v>207.27799999999999</v>
      </c>
      <c r="K57" s="54">
        <v>209.036</v>
      </c>
      <c r="L57" s="54">
        <v>201.143</v>
      </c>
      <c r="M57" s="54">
        <v>208.857</v>
      </c>
      <c r="N57" s="54">
        <v>227.971</v>
      </c>
      <c r="O57" s="54">
        <v>237.17400000000001</v>
      </c>
      <c r="P57" s="54">
        <v>226.69399999999999</v>
      </c>
      <c r="Q57" s="54">
        <v>239.238</v>
      </c>
      <c r="R57" s="54">
        <v>235.57400000000001</v>
      </c>
      <c r="S57" s="54">
        <v>234.88300000000001</v>
      </c>
      <c r="T57" s="54">
        <v>230.98400000000001</v>
      </c>
      <c r="U57" s="54">
        <v>226.06700000000001</v>
      </c>
      <c r="V57" s="54">
        <v>212.38300000000001</v>
      </c>
      <c r="W57" s="54">
        <v>205.035</v>
      </c>
      <c r="X57" s="54">
        <v>202.41080199999999</v>
      </c>
      <c r="Y57" s="54">
        <v>216.19064299999999</v>
      </c>
      <c r="Z57" s="54">
        <v>217.99669599999999</v>
      </c>
      <c r="AA57" s="54">
        <v>232.4093</v>
      </c>
      <c r="AB57" s="54">
        <v>220.366952</v>
      </c>
      <c r="AC57" s="54">
        <v>217.573016</v>
      </c>
      <c r="AD57" s="54">
        <v>217.33067199999999</v>
      </c>
      <c r="AE57" s="54">
        <v>219.52420100000001</v>
      </c>
      <c r="AF57" s="54">
        <v>218.739923</v>
      </c>
      <c r="AG57" s="54">
        <v>212.933841</v>
      </c>
      <c r="AH57" s="54">
        <v>207.36775900000001</v>
      </c>
      <c r="AI57" s="54">
        <v>208.535327</v>
      </c>
      <c r="AJ57" s="54">
        <v>198.40450799999999</v>
      </c>
      <c r="AK57" s="54">
        <v>202.42472000000001</v>
      </c>
      <c r="AL57" s="54">
        <v>214.362798</v>
      </c>
      <c r="AM57" s="54">
        <v>233.66411500000001</v>
      </c>
      <c r="AN57" s="54">
        <v>231.806783</v>
      </c>
      <c r="AO57" s="54">
        <v>221.21154200000001</v>
      </c>
      <c r="AP57" s="54">
        <v>212.22353100000001</v>
      </c>
      <c r="AQ57" s="54">
        <v>203.54152099999999</v>
      </c>
      <c r="AR57" s="54">
        <v>203.83552</v>
      </c>
      <c r="AS57" s="54">
        <v>208.65360100000001</v>
      </c>
      <c r="AT57" s="54">
        <v>198.57853800000001</v>
      </c>
      <c r="AU57" s="54">
        <v>191.955851</v>
      </c>
      <c r="AV57" s="54">
        <v>193.87774400000001</v>
      </c>
      <c r="AW57" s="54">
        <v>204.639276</v>
      </c>
      <c r="AX57" s="54">
        <v>206.89727600000001</v>
      </c>
      <c r="AY57" s="54">
        <v>223.005323</v>
      </c>
      <c r="AZ57" s="54">
        <v>225.12464800000001</v>
      </c>
      <c r="BA57" s="54">
        <v>210.625936</v>
      </c>
      <c r="BB57" s="54">
        <v>207.89215100000001</v>
      </c>
      <c r="BC57" s="54">
        <v>201.51</v>
      </c>
      <c r="BD57" s="54">
        <v>202.43950767999999</v>
      </c>
      <c r="BE57" s="238">
        <v>209.01439999999999</v>
      </c>
      <c r="BF57" s="238">
        <v>207.71199999999999</v>
      </c>
      <c r="BG57" s="238">
        <v>207.04249999999999</v>
      </c>
      <c r="BH57" s="238">
        <v>200.43559999999999</v>
      </c>
      <c r="BI57" s="238">
        <v>207.44820000000001</v>
      </c>
      <c r="BJ57" s="238">
        <v>217.5898</v>
      </c>
      <c r="BK57" s="238">
        <v>228.69399999999999</v>
      </c>
      <c r="BL57" s="238">
        <v>226.34280000000001</v>
      </c>
      <c r="BM57" s="238">
        <v>221.30789999999999</v>
      </c>
      <c r="BN57" s="238">
        <v>219.00839999999999</v>
      </c>
      <c r="BO57" s="238">
        <v>219.01509999999999</v>
      </c>
      <c r="BP57" s="238">
        <v>216.8143</v>
      </c>
      <c r="BQ57" s="238">
        <v>209.8329</v>
      </c>
      <c r="BR57" s="238">
        <v>206.14150000000001</v>
      </c>
      <c r="BS57" s="238">
        <v>201.49700000000001</v>
      </c>
      <c r="BT57" s="238">
        <v>195.4289</v>
      </c>
      <c r="BU57" s="238">
        <v>204.2028</v>
      </c>
      <c r="BV57" s="238">
        <v>213.9153</v>
      </c>
    </row>
    <row r="58" spans="1:74" ht="11.15" customHeight="1" x14ac:dyDescent="0.25">
      <c r="A58" s="48" t="s">
        <v>496</v>
      </c>
      <c r="B58" s="137" t="s">
        <v>371</v>
      </c>
      <c r="C58" s="54">
        <v>41.158000000000001</v>
      </c>
      <c r="D58" s="54">
        <v>42.018999999999998</v>
      </c>
      <c r="E58" s="54">
        <v>41.646000000000001</v>
      </c>
      <c r="F58" s="54">
        <v>40.871000000000002</v>
      </c>
      <c r="G58" s="54">
        <v>39.292999999999999</v>
      </c>
      <c r="H58" s="54">
        <v>40.546999999999997</v>
      </c>
      <c r="I58" s="54">
        <v>43.029000000000003</v>
      </c>
      <c r="J58" s="54">
        <v>43.15</v>
      </c>
      <c r="K58" s="54">
        <v>44.331000000000003</v>
      </c>
      <c r="L58" s="54">
        <v>39.781999999999996</v>
      </c>
      <c r="M58" s="54">
        <v>40.622</v>
      </c>
      <c r="N58" s="54">
        <v>40.466999999999999</v>
      </c>
      <c r="O58" s="54">
        <v>43.634</v>
      </c>
      <c r="P58" s="54">
        <v>42.631</v>
      </c>
      <c r="Q58" s="54">
        <v>39.872999999999998</v>
      </c>
      <c r="R58" s="54">
        <v>39.993000000000002</v>
      </c>
      <c r="S58" s="54">
        <v>40.354999999999997</v>
      </c>
      <c r="T58" s="54">
        <v>41.610999999999997</v>
      </c>
      <c r="U58" s="54">
        <v>40.993000000000002</v>
      </c>
      <c r="V58" s="54">
        <v>40.090000000000003</v>
      </c>
      <c r="W58" s="54">
        <v>40.134999999999998</v>
      </c>
      <c r="X58" s="54">
        <v>37.636000000000003</v>
      </c>
      <c r="Y58" s="54">
        <v>37.662999999999997</v>
      </c>
      <c r="Z58" s="54">
        <v>38.627000000000002</v>
      </c>
      <c r="AA58" s="54">
        <v>42.591304999999998</v>
      </c>
      <c r="AB58" s="54">
        <v>39.996749000000001</v>
      </c>
      <c r="AC58" s="54">
        <v>39.118651999999997</v>
      </c>
      <c r="AD58" s="54">
        <v>40.531784000000002</v>
      </c>
      <c r="AE58" s="54">
        <v>43.443421000000001</v>
      </c>
      <c r="AF58" s="54">
        <v>44.729740999999997</v>
      </c>
      <c r="AG58" s="54">
        <v>43.818579</v>
      </c>
      <c r="AH58" s="54">
        <v>42.476813</v>
      </c>
      <c r="AI58" s="54">
        <v>41.987599000000003</v>
      </c>
      <c r="AJ58" s="54">
        <v>40.353942000000004</v>
      </c>
      <c r="AK58" s="54">
        <v>36.776465000000002</v>
      </c>
      <c r="AL58" s="54">
        <v>35.797570999999998</v>
      </c>
      <c r="AM58" s="54">
        <v>38.582630000000002</v>
      </c>
      <c r="AN58" s="54">
        <v>39.857602999999997</v>
      </c>
      <c r="AO58" s="54">
        <v>35.573813000000001</v>
      </c>
      <c r="AP58" s="54">
        <v>37.657814000000002</v>
      </c>
      <c r="AQ58" s="54">
        <v>41.411512000000002</v>
      </c>
      <c r="AR58" s="54">
        <v>39.312874000000001</v>
      </c>
      <c r="AS58" s="54">
        <v>41.232306999999999</v>
      </c>
      <c r="AT58" s="54">
        <v>38.389995999999996</v>
      </c>
      <c r="AU58" s="54">
        <v>36.200042000000003</v>
      </c>
      <c r="AV58" s="54">
        <v>36.557811999999998</v>
      </c>
      <c r="AW58" s="54">
        <v>37.782635999999997</v>
      </c>
      <c r="AX58" s="54">
        <v>35.038728999999996</v>
      </c>
      <c r="AY58" s="54">
        <v>35.863529999999997</v>
      </c>
      <c r="AZ58" s="54">
        <v>37.524085999999997</v>
      </c>
      <c r="BA58" s="54">
        <v>37.748772000000002</v>
      </c>
      <c r="BB58" s="54">
        <v>41.170085999999998</v>
      </c>
      <c r="BC58" s="54">
        <v>42.332000000000001</v>
      </c>
      <c r="BD58" s="54">
        <v>41.329704292000002</v>
      </c>
      <c r="BE58" s="238">
        <v>39.700240000000001</v>
      </c>
      <c r="BF58" s="238">
        <v>39.231569999999998</v>
      </c>
      <c r="BG58" s="238">
        <v>40.856720000000003</v>
      </c>
      <c r="BH58" s="238">
        <v>40.928539999999998</v>
      </c>
      <c r="BI58" s="238">
        <v>39.759720000000002</v>
      </c>
      <c r="BJ58" s="238">
        <v>39.927010000000003</v>
      </c>
      <c r="BK58" s="238">
        <v>41.064059999999998</v>
      </c>
      <c r="BL58" s="238">
        <v>41.282299999999999</v>
      </c>
      <c r="BM58" s="238">
        <v>39.61186</v>
      </c>
      <c r="BN58" s="238">
        <v>40.361080000000001</v>
      </c>
      <c r="BO58" s="238">
        <v>41.318199999999997</v>
      </c>
      <c r="BP58" s="238">
        <v>41.383409999999998</v>
      </c>
      <c r="BQ58" s="238">
        <v>40.673729999999999</v>
      </c>
      <c r="BR58" s="238">
        <v>40.250149999999998</v>
      </c>
      <c r="BS58" s="238">
        <v>42.468409999999999</v>
      </c>
      <c r="BT58" s="238">
        <v>39.629150000000003</v>
      </c>
      <c r="BU58" s="238">
        <v>38.636429999999997</v>
      </c>
      <c r="BV58" s="238">
        <v>39.31015</v>
      </c>
    </row>
    <row r="59" spans="1:74" ht="11.15" customHeight="1" x14ac:dyDescent="0.25">
      <c r="A59" s="48" t="s">
        <v>452</v>
      </c>
      <c r="B59" s="137" t="s">
        <v>383</v>
      </c>
      <c r="C59" s="54">
        <v>140.12899999999999</v>
      </c>
      <c r="D59" s="54">
        <v>136.32300000000001</v>
      </c>
      <c r="E59" s="54">
        <v>132.172</v>
      </c>
      <c r="F59" s="54">
        <v>128.274</v>
      </c>
      <c r="G59" s="54">
        <v>129.86500000000001</v>
      </c>
      <c r="H59" s="54">
        <v>131.09399999999999</v>
      </c>
      <c r="I59" s="54">
        <v>137.67400000000001</v>
      </c>
      <c r="J59" s="54">
        <v>135.636</v>
      </c>
      <c r="K59" s="54">
        <v>131.83799999999999</v>
      </c>
      <c r="L59" s="54">
        <v>120.07299999999999</v>
      </c>
      <c r="M59" s="54">
        <v>126.221</v>
      </c>
      <c r="N59" s="54">
        <v>140.083</v>
      </c>
      <c r="O59" s="54">
        <v>143.19</v>
      </c>
      <c r="P59" s="54">
        <v>132.91800000000001</v>
      </c>
      <c r="Q59" s="54">
        <v>126.782</v>
      </c>
      <c r="R59" s="54">
        <v>150.922</v>
      </c>
      <c r="S59" s="54">
        <v>176.62700000000001</v>
      </c>
      <c r="T59" s="54">
        <v>176.947</v>
      </c>
      <c r="U59" s="54">
        <v>178.8</v>
      </c>
      <c r="V59" s="54">
        <v>179.76300000000001</v>
      </c>
      <c r="W59" s="54">
        <v>172.50200000000001</v>
      </c>
      <c r="X59" s="54">
        <v>156.23500000000001</v>
      </c>
      <c r="Y59" s="54">
        <v>157.20500000000001</v>
      </c>
      <c r="Z59" s="54">
        <v>161.18799999999999</v>
      </c>
      <c r="AA59" s="54">
        <v>164.05760799999999</v>
      </c>
      <c r="AB59" s="54">
        <v>144.01243700000001</v>
      </c>
      <c r="AC59" s="54">
        <v>146.07853600000001</v>
      </c>
      <c r="AD59" s="54">
        <v>137.21829700000001</v>
      </c>
      <c r="AE59" s="54">
        <v>139.59954400000001</v>
      </c>
      <c r="AF59" s="54">
        <v>140.132555</v>
      </c>
      <c r="AG59" s="54">
        <v>142.13915600000001</v>
      </c>
      <c r="AH59" s="54">
        <v>137.625441</v>
      </c>
      <c r="AI59" s="54">
        <v>132.095395</v>
      </c>
      <c r="AJ59" s="54">
        <v>132.81144399999999</v>
      </c>
      <c r="AK59" s="54">
        <v>131.69239400000001</v>
      </c>
      <c r="AL59" s="54">
        <v>130.03906000000001</v>
      </c>
      <c r="AM59" s="54">
        <v>124.98899900000001</v>
      </c>
      <c r="AN59" s="54">
        <v>120.84792299999999</v>
      </c>
      <c r="AO59" s="54">
        <v>114.646615</v>
      </c>
      <c r="AP59" s="54">
        <v>106.44823599999999</v>
      </c>
      <c r="AQ59" s="54">
        <v>109.48912199999999</v>
      </c>
      <c r="AR59" s="54">
        <v>111.356022</v>
      </c>
      <c r="AS59" s="54">
        <v>112.525425</v>
      </c>
      <c r="AT59" s="54">
        <v>113.26084400000001</v>
      </c>
      <c r="AU59" s="54">
        <v>110.510839</v>
      </c>
      <c r="AV59" s="54">
        <v>110.52794799999999</v>
      </c>
      <c r="AW59" s="54">
        <v>120.52704199999999</v>
      </c>
      <c r="AX59" s="54">
        <v>118.809214</v>
      </c>
      <c r="AY59" s="54">
        <v>123.013195</v>
      </c>
      <c r="AZ59" s="54">
        <v>124.82069199999999</v>
      </c>
      <c r="BA59" s="54">
        <v>112.291937</v>
      </c>
      <c r="BB59" s="54">
        <v>112.061094</v>
      </c>
      <c r="BC59" s="54">
        <v>111.732</v>
      </c>
      <c r="BD59" s="54">
        <v>113.54354361999999</v>
      </c>
      <c r="BE59" s="238">
        <v>118.6024</v>
      </c>
      <c r="BF59" s="238">
        <v>121.62</v>
      </c>
      <c r="BG59" s="238">
        <v>118.8349</v>
      </c>
      <c r="BH59" s="238">
        <v>107.9353</v>
      </c>
      <c r="BI59" s="238">
        <v>111.39700000000001</v>
      </c>
      <c r="BJ59" s="238">
        <v>120.1542</v>
      </c>
      <c r="BK59" s="238">
        <v>122.753</v>
      </c>
      <c r="BL59" s="238">
        <v>115.3737</v>
      </c>
      <c r="BM59" s="238">
        <v>111.67749999999999</v>
      </c>
      <c r="BN59" s="238">
        <v>108.741</v>
      </c>
      <c r="BO59" s="238">
        <v>113.1367</v>
      </c>
      <c r="BP59" s="238">
        <v>115.65170000000001</v>
      </c>
      <c r="BQ59" s="238">
        <v>119.7071</v>
      </c>
      <c r="BR59" s="238">
        <v>119.69110000000001</v>
      </c>
      <c r="BS59" s="238">
        <v>116.3053</v>
      </c>
      <c r="BT59" s="238">
        <v>104.3312</v>
      </c>
      <c r="BU59" s="238">
        <v>108.6302</v>
      </c>
      <c r="BV59" s="238">
        <v>115.7577</v>
      </c>
    </row>
    <row r="60" spans="1:74" ht="11.15" customHeight="1" x14ac:dyDescent="0.25">
      <c r="A60" s="48" t="s">
        <v>497</v>
      </c>
      <c r="B60" s="137" t="s">
        <v>384</v>
      </c>
      <c r="C60" s="54">
        <v>29.748999999999999</v>
      </c>
      <c r="D60" s="54">
        <v>28.41</v>
      </c>
      <c r="E60" s="54">
        <v>29.18</v>
      </c>
      <c r="F60" s="54">
        <v>28.93</v>
      </c>
      <c r="G60" s="54">
        <v>30.155999999999999</v>
      </c>
      <c r="H60" s="54">
        <v>30.466999999999999</v>
      </c>
      <c r="I60" s="54">
        <v>30.712</v>
      </c>
      <c r="J60" s="54">
        <v>28.788</v>
      </c>
      <c r="K60" s="54">
        <v>30.03</v>
      </c>
      <c r="L60" s="54">
        <v>29.681000000000001</v>
      </c>
      <c r="M60" s="54">
        <v>32.659999999999997</v>
      </c>
      <c r="N60" s="54">
        <v>30.52</v>
      </c>
      <c r="O60" s="54">
        <v>30.305</v>
      </c>
      <c r="P60" s="54">
        <v>31.327999999999999</v>
      </c>
      <c r="Q60" s="54">
        <v>34.819000000000003</v>
      </c>
      <c r="R60" s="54">
        <v>36.174999999999997</v>
      </c>
      <c r="S60" s="54">
        <v>38.454000000000001</v>
      </c>
      <c r="T60" s="54">
        <v>39.524000000000001</v>
      </c>
      <c r="U60" s="54">
        <v>35.871000000000002</v>
      </c>
      <c r="V60" s="54">
        <v>34.386000000000003</v>
      </c>
      <c r="W60" s="54">
        <v>32.124000000000002</v>
      </c>
      <c r="X60" s="54">
        <v>31.212</v>
      </c>
      <c r="Y60" s="54">
        <v>31.134</v>
      </c>
      <c r="Z60" s="54">
        <v>30.172999999999998</v>
      </c>
      <c r="AA60" s="54">
        <v>32.183999999999997</v>
      </c>
      <c r="AB60" s="54">
        <v>31.425000000000001</v>
      </c>
      <c r="AC60" s="54">
        <v>30.927</v>
      </c>
      <c r="AD60" s="54">
        <v>31.853999999999999</v>
      </c>
      <c r="AE60" s="54">
        <v>32.03</v>
      </c>
      <c r="AF60" s="54">
        <v>31.524000000000001</v>
      </c>
      <c r="AG60" s="54">
        <v>29.382000000000001</v>
      </c>
      <c r="AH60" s="54">
        <v>29.818999999999999</v>
      </c>
      <c r="AI60" s="54">
        <v>27.76</v>
      </c>
      <c r="AJ60" s="54">
        <v>28.733000000000001</v>
      </c>
      <c r="AK60" s="54">
        <v>27.9</v>
      </c>
      <c r="AL60" s="54">
        <v>25.77</v>
      </c>
      <c r="AM60" s="54">
        <v>26.748999999999999</v>
      </c>
      <c r="AN60" s="54">
        <v>27.541</v>
      </c>
      <c r="AO60" s="54">
        <v>27.931000000000001</v>
      </c>
      <c r="AP60" s="54">
        <v>29.413</v>
      </c>
      <c r="AQ60" s="54">
        <v>29.169</v>
      </c>
      <c r="AR60" s="54">
        <v>29.196999999999999</v>
      </c>
      <c r="AS60" s="54">
        <v>29.106000000000002</v>
      </c>
      <c r="AT60" s="54">
        <v>28.558</v>
      </c>
      <c r="AU60" s="54">
        <v>27.334</v>
      </c>
      <c r="AV60" s="54">
        <v>29.782</v>
      </c>
      <c r="AW60" s="54">
        <v>29.081</v>
      </c>
      <c r="AX60" s="54">
        <v>30.739000000000001</v>
      </c>
      <c r="AY60" s="54">
        <v>32.110999999999997</v>
      </c>
      <c r="AZ60" s="54">
        <v>31.33</v>
      </c>
      <c r="BA60" s="54">
        <v>29.562999999999999</v>
      </c>
      <c r="BB60" s="54">
        <v>32.073</v>
      </c>
      <c r="BC60" s="54">
        <v>32.713000000000001</v>
      </c>
      <c r="BD60" s="54">
        <v>30.864093960999998</v>
      </c>
      <c r="BE60" s="238">
        <v>28.883620000000001</v>
      </c>
      <c r="BF60" s="238">
        <v>28.669250000000002</v>
      </c>
      <c r="BG60" s="238">
        <v>28.44257</v>
      </c>
      <c r="BH60" s="238">
        <v>28.538350000000001</v>
      </c>
      <c r="BI60" s="238">
        <v>29.173249999999999</v>
      </c>
      <c r="BJ60" s="238">
        <v>27.950679999999998</v>
      </c>
      <c r="BK60" s="238">
        <v>29.116019999999999</v>
      </c>
      <c r="BL60" s="238">
        <v>28.513680000000001</v>
      </c>
      <c r="BM60" s="238">
        <v>29.362539999999999</v>
      </c>
      <c r="BN60" s="238">
        <v>28.61524</v>
      </c>
      <c r="BO60" s="238">
        <v>29.269570000000002</v>
      </c>
      <c r="BP60" s="238">
        <v>28.702580000000001</v>
      </c>
      <c r="BQ60" s="238">
        <v>27.46134</v>
      </c>
      <c r="BR60" s="238">
        <v>27.313479999999998</v>
      </c>
      <c r="BS60" s="238">
        <v>26.937139999999999</v>
      </c>
      <c r="BT60" s="238">
        <v>27.128209999999999</v>
      </c>
      <c r="BU60" s="238">
        <v>27.322299999999998</v>
      </c>
      <c r="BV60" s="238">
        <v>26.251609999999999</v>
      </c>
    </row>
    <row r="61" spans="1:74" ht="11.15" customHeight="1" x14ac:dyDescent="0.25">
      <c r="A61" s="48" t="s">
        <v>729</v>
      </c>
      <c r="B61" s="478" t="s">
        <v>945</v>
      </c>
      <c r="C61" s="54">
        <v>60.615000000000002</v>
      </c>
      <c r="D61" s="54">
        <v>61.472000000000001</v>
      </c>
      <c r="E61" s="54">
        <v>63.317</v>
      </c>
      <c r="F61" s="54">
        <v>63.07</v>
      </c>
      <c r="G61" s="54">
        <v>61.323</v>
      </c>
      <c r="H61" s="54">
        <v>59.155999999999999</v>
      </c>
      <c r="I61" s="54">
        <v>56.904000000000003</v>
      </c>
      <c r="J61" s="54">
        <v>53.771999999999998</v>
      </c>
      <c r="K61" s="54">
        <v>51.16</v>
      </c>
      <c r="L61" s="54">
        <v>49.875999999999998</v>
      </c>
      <c r="M61" s="54">
        <v>50.152999999999999</v>
      </c>
      <c r="N61" s="54">
        <v>54.588000000000001</v>
      </c>
      <c r="O61" s="54">
        <v>56.037999999999997</v>
      </c>
      <c r="P61" s="54">
        <v>58.944000000000003</v>
      </c>
      <c r="Q61" s="54">
        <v>61.902999999999999</v>
      </c>
      <c r="R61" s="54">
        <v>62.563000000000002</v>
      </c>
      <c r="S61" s="54">
        <v>63.109000000000002</v>
      </c>
      <c r="T61" s="54">
        <v>58.951000000000001</v>
      </c>
      <c r="U61" s="54">
        <v>56.176000000000002</v>
      </c>
      <c r="V61" s="54">
        <v>50.991999999999997</v>
      </c>
      <c r="W61" s="54">
        <v>48.335000000000001</v>
      </c>
      <c r="X61" s="54">
        <v>46.072000000000003</v>
      </c>
      <c r="Y61" s="54">
        <v>46.298000000000002</v>
      </c>
      <c r="Z61" s="54">
        <v>49.055999999999997</v>
      </c>
      <c r="AA61" s="54">
        <v>52.537999999999997</v>
      </c>
      <c r="AB61" s="54">
        <v>54.73</v>
      </c>
      <c r="AC61" s="54">
        <v>55.807000000000002</v>
      </c>
      <c r="AD61" s="54">
        <v>55.996000000000002</v>
      </c>
      <c r="AE61" s="54">
        <v>57.375999999999998</v>
      </c>
      <c r="AF61" s="54">
        <v>54.305</v>
      </c>
      <c r="AG61" s="54">
        <v>52.122</v>
      </c>
      <c r="AH61" s="54">
        <v>52.225999999999999</v>
      </c>
      <c r="AI61" s="54">
        <v>50.959000000000003</v>
      </c>
      <c r="AJ61" s="54">
        <v>46.472999999999999</v>
      </c>
      <c r="AK61" s="54">
        <v>48.588999999999999</v>
      </c>
      <c r="AL61" s="54">
        <v>52.216999999999999</v>
      </c>
      <c r="AM61" s="54">
        <v>56.558999999999997</v>
      </c>
      <c r="AN61" s="54">
        <v>58.026000000000003</v>
      </c>
      <c r="AO61" s="54">
        <v>58.53</v>
      </c>
      <c r="AP61" s="54">
        <v>58.505000000000003</v>
      </c>
      <c r="AQ61" s="54">
        <v>59.22</v>
      </c>
      <c r="AR61" s="54">
        <v>56.442999999999998</v>
      </c>
      <c r="AS61" s="54">
        <v>56.055999999999997</v>
      </c>
      <c r="AT61" s="54">
        <v>50.939</v>
      </c>
      <c r="AU61" s="54">
        <v>49.487000000000002</v>
      </c>
      <c r="AV61" s="54">
        <v>48.348999999999997</v>
      </c>
      <c r="AW61" s="54">
        <v>50.595999999999997</v>
      </c>
      <c r="AX61" s="54">
        <v>54.225000000000001</v>
      </c>
      <c r="AY61" s="54">
        <v>57.646000000000001</v>
      </c>
      <c r="AZ61" s="54">
        <v>61.177999999999997</v>
      </c>
      <c r="BA61" s="54">
        <v>63.281999999999996</v>
      </c>
      <c r="BB61" s="54">
        <v>63.793999999999997</v>
      </c>
      <c r="BC61" s="54">
        <v>61.768990000000002</v>
      </c>
      <c r="BD61" s="54">
        <v>57.842440000000003</v>
      </c>
      <c r="BE61" s="238">
        <v>55.412619999999997</v>
      </c>
      <c r="BF61" s="238">
        <v>50.753540000000001</v>
      </c>
      <c r="BG61" s="238">
        <v>48.615450000000003</v>
      </c>
      <c r="BH61" s="238">
        <v>46.089779999999998</v>
      </c>
      <c r="BI61" s="238">
        <v>46.83222</v>
      </c>
      <c r="BJ61" s="238">
        <v>50.060890000000001</v>
      </c>
      <c r="BK61" s="238">
        <v>54.580550000000002</v>
      </c>
      <c r="BL61" s="238">
        <v>57.313070000000003</v>
      </c>
      <c r="BM61" s="238">
        <v>59.293990000000001</v>
      </c>
      <c r="BN61" s="238">
        <v>60.287230000000001</v>
      </c>
      <c r="BO61" s="238">
        <v>60.252749999999999</v>
      </c>
      <c r="BP61" s="238">
        <v>57.251739999999998</v>
      </c>
      <c r="BQ61" s="238">
        <v>54.830150000000003</v>
      </c>
      <c r="BR61" s="238">
        <v>50.17765</v>
      </c>
      <c r="BS61" s="238">
        <v>48.033949999999997</v>
      </c>
      <c r="BT61" s="238">
        <v>45.506570000000004</v>
      </c>
      <c r="BU61" s="238">
        <v>46.2376</v>
      </c>
      <c r="BV61" s="238">
        <v>49.458869999999997</v>
      </c>
    </row>
    <row r="62" spans="1:74" ht="11.15" customHeight="1" x14ac:dyDescent="0.25">
      <c r="A62" s="48" t="s">
        <v>498</v>
      </c>
      <c r="B62" s="137" t="s">
        <v>106</v>
      </c>
      <c r="C62" s="561">
        <v>1265.0133530000001</v>
      </c>
      <c r="D62" s="561">
        <v>1248.3144789999999</v>
      </c>
      <c r="E62" s="561">
        <v>1245.21002</v>
      </c>
      <c r="F62" s="561">
        <v>1263.632298</v>
      </c>
      <c r="G62" s="561">
        <v>1307.123977</v>
      </c>
      <c r="H62" s="561">
        <v>1304.1664989999999</v>
      </c>
      <c r="I62" s="561">
        <v>1309.074613</v>
      </c>
      <c r="J62" s="561">
        <v>1300.684616</v>
      </c>
      <c r="K62" s="561">
        <v>1298.386778</v>
      </c>
      <c r="L62" s="561">
        <v>1285.568743</v>
      </c>
      <c r="M62" s="561">
        <v>1283.237734</v>
      </c>
      <c r="N62" s="561">
        <v>1281.879621</v>
      </c>
      <c r="O62" s="561">
        <v>1299.8931849999999</v>
      </c>
      <c r="P62" s="561">
        <v>1282.712679</v>
      </c>
      <c r="Q62" s="561">
        <v>1326.7220090000001</v>
      </c>
      <c r="R62" s="561">
        <v>1403.5993410000001</v>
      </c>
      <c r="S62" s="561">
        <v>1432.23847</v>
      </c>
      <c r="T62" s="561">
        <v>1457.703137</v>
      </c>
      <c r="U62" s="561">
        <v>1453.987995</v>
      </c>
      <c r="V62" s="561">
        <v>1437.578019</v>
      </c>
      <c r="W62" s="561">
        <v>1423.1812500000001</v>
      </c>
      <c r="X62" s="561">
        <v>1386.329254</v>
      </c>
      <c r="Y62" s="561">
        <v>1388.7240099999999</v>
      </c>
      <c r="Z62" s="561">
        <v>1343.3477109999999</v>
      </c>
      <c r="AA62" s="561">
        <v>1337.1033399999999</v>
      </c>
      <c r="AB62" s="561">
        <v>1303.06792</v>
      </c>
      <c r="AC62" s="561">
        <v>1310.94721</v>
      </c>
      <c r="AD62" s="561">
        <v>1298.811995</v>
      </c>
      <c r="AE62" s="561">
        <v>1303.867405</v>
      </c>
      <c r="AF62" s="561">
        <v>1281.363983</v>
      </c>
      <c r="AG62" s="561">
        <v>1278.1167359999999</v>
      </c>
      <c r="AH62" s="561">
        <v>1250.2037230000001</v>
      </c>
      <c r="AI62" s="561">
        <v>1250.9396790000001</v>
      </c>
      <c r="AJ62" s="561">
        <v>1252.9669180000001</v>
      </c>
      <c r="AK62" s="561">
        <v>1233.747879</v>
      </c>
      <c r="AL62" s="561">
        <v>1198.6124299999999</v>
      </c>
      <c r="AM62" s="561">
        <v>1189.9870060000001</v>
      </c>
      <c r="AN62" s="561">
        <v>1165.4500370000001</v>
      </c>
      <c r="AO62" s="561">
        <v>1153.6286359999999</v>
      </c>
      <c r="AP62" s="561">
        <v>1153.4994770000001</v>
      </c>
      <c r="AQ62" s="561">
        <v>1172.450118</v>
      </c>
      <c r="AR62" s="561">
        <v>1179.6685890000001</v>
      </c>
      <c r="AS62" s="561">
        <v>1215.4325180000001</v>
      </c>
      <c r="AT62" s="561">
        <v>1212.387624</v>
      </c>
      <c r="AU62" s="561">
        <v>1215.0645219999999</v>
      </c>
      <c r="AV62" s="561">
        <v>1230.700945</v>
      </c>
      <c r="AW62" s="561">
        <v>1226.0657679999999</v>
      </c>
      <c r="AX62" s="561">
        <v>1221.6351320000001</v>
      </c>
      <c r="AY62" s="561">
        <v>1254.576802</v>
      </c>
      <c r="AZ62" s="561">
        <v>1266.747167</v>
      </c>
      <c r="BA62" s="561">
        <v>1230.791072</v>
      </c>
      <c r="BB62" s="561">
        <v>1245.4618399999999</v>
      </c>
      <c r="BC62" s="561">
        <v>1254.6537432</v>
      </c>
      <c r="BD62" s="561">
        <v>1259.3429157999999</v>
      </c>
      <c r="BE62" s="562">
        <v>1271.586</v>
      </c>
      <c r="BF62" s="562">
        <v>1277.498</v>
      </c>
      <c r="BG62" s="562">
        <v>1279.873</v>
      </c>
      <c r="BH62" s="562">
        <v>1268.0740000000001</v>
      </c>
      <c r="BI62" s="562">
        <v>1260.1389999999999</v>
      </c>
      <c r="BJ62" s="562">
        <v>1244.0630000000001</v>
      </c>
      <c r="BK62" s="562">
        <v>1255</v>
      </c>
      <c r="BL62" s="562">
        <v>1241.008</v>
      </c>
      <c r="BM62" s="562">
        <v>1243.7460000000001</v>
      </c>
      <c r="BN62" s="562">
        <v>1255.011</v>
      </c>
      <c r="BO62" s="562">
        <v>1275.049</v>
      </c>
      <c r="BP62" s="562">
        <v>1272.538</v>
      </c>
      <c r="BQ62" s="562">
        <v>1268.806</v>
      </c>
      <c r="BR62" s="562">
        <v>1269.7</v>
      </c>
      <c r="BS62" s="562">
        <v>1269.67</v>
      </c>
      <c r="BT62" s="562">
        <v>1256.2470000000001</v>
      </c>
      <c r="BU62" s="562">
        <v>1252.346</v>
      </c>
      <c r="BV62" s="562">
        <v>1234.0920000000001</v>
      </c>
    </row>
    <row r="63" spans="1:74" ht="11.15" customHeight="1" x14ac:dyDescent="0.25">
      <c r="A63" s="48" t="s">
        <v>499</v>
      </c>
      <c r="B63" s="140" t="s">
        <v>388</v>
      </c>
      <c r="C63" s="567">
        <v>649.13900000000001</v>
      </c>
      <c r="D63" s="567">
        <v>649.12599999999998</v>
      </c>
      <c r="E63" s="567">
        <v>649.12599999999998</v>
      </c>
      <c r="F63" s="567">
        <v>648.58799999999997</v>
      </c>
      <c r="G63" s="567">
        <v>644.81799999999998</v>
      </c>
      <c r="H63" s="567">
        <v>644.81799999999998</v>
      </c>
      <c r="I63" s="567">
        <v>644.81799999999998</v>
      </c>
      <c r="J63" s="567">
        <v>644.81799999999998</v>
      </c>
      <c r="K63" s="567">
        <v>644.81799999999998</v>
      </c>
      <c r="L63" s="567">
        <v>641.15300000000002</v>
      </c>
      <c r="M63" s="567">
        <v>634.96699999999998</v>
      </c>
      <c r="N63" s="567">
        <v>634.96699999999998</v>
      </c>
      <c r="O63" s="567">
        <v>634.96699999999998</v>
      </c>
      <c r="P63" s="567">
        <v>634.96699999999998</v>
      </c>
      <c r="Q63" s="567">
        <v>634.96699999999998</v>
      </c>
      <c r="R63" s="567">
        <v>637.82600000000002</v>
      </c>
      <c r="S63" s="567">
        <v>648.32600000000002</v>
      </c>
      <c r="T63" s="567">
        <v>656.02300000000002</v>
      </c>
      <c r="U63" s="567">
        <v>656.14</v>
      </c>
      <c r="V63" s="567">
        <v>647.53</v>
      </c>
      <c r="W63" s="567">
        <v>642.18600000000004</v>
      </c>
      <c r="X63" s="567">
        <v>638.55600000000004</v>
      </c>
      <c r="Y63" s="567">
        <v>638.08500000000004</v>
      </c>
      <c r="Z63" s="567">
        <v>638.08600000000001</v>
      </c>
      <c r="AA63" s="567">
        <v>638.08500000000004</v>
      </c>
      <c r="AB63" s="567">
        <v>637.77300000000002</v>
      </c>
      <c r="AC63" s="567">
        <v>637.774</v>
      </c>
      <c r="AD63" s="567">
        <v>633.428</v>
      </c>
      <c r="AE63" s="567">
        <v>627.58500000000004</v>
      </c>
      <c r="AF63" s="567">
        <v>621.30399999999997</v>
      </c>
      <c r="AG63" s="567">
        <v>621.30200000000002</v>
      </c>
      <c r="AH63" s="567">
        <v>621.30200000000002</v>
      </c>
      <c r="AI63" s="567">
        <v>617.76800000000003</v>
      </c>
      <c r="AJ63" s="567">
        <v>610.64599999999996</v>
      </c>
      <c r="AK63" s="567">
        <v>601.46699999999998</v>
      </c>
      <c r="AL63" s="567">
        <v>593.68200000000002</v>
      </c>
      <c r="AM63" s="567">
        <v>588.31700000000001</v>
      </c>
      <c r="AN63" s="567">
        <v>578.87199999999996</v>
      </c>
      <c r="AO63" s="567">
        <v>566.06100000000004</v>
      </c>
      <c r="AP63" s="567">
        <v>547.86599999999999</v>
      </c>
      <c r="AQ63" s="567">
        <v>523.10900000000004</v>
      </c>
      <c r="AR63" s="567">
        <v>493.32400000000001</v>
      </c>
      <c r="AS63" s="567">
        <v>468.00599999999997</v>
      </c>
      <c r="AT63" s="567">
        <v>445.05700000000002</v>
      </c>
      <c r="AU63" s="567">
        <v>416.39299999999997</v>
      </c>
      <c r="AV63" s="567">
        <v>398.56900000000002</v>
      </c>
      <c r="AW63" s="567">
        <v>388.41899999999998</v>
      </c>
      <c r="AX63" s="567">
        <v>372.03</v>
      </c>
      <c r="AY63" s="567">
        <v>371.57900000000001</v>
      </c>
      <c r="AZ63" s="567">
        <v>371.57900000000001</v>
      </c>
      <c r="BA63" s="567">
        <v>371.17500000000001</v>
      </c>
      <c r="BB63" s="567">
        <v>363.72300000000001</v>
      </c>
      <c r="BC63" s="567">
        <v>353.56900000000002</v>
      </c>
      <c r="BD63" s="567">
        <v>346.90899860000002</v>
      </c>
      <c r="BE63" s="568">
        <v>346.90899999999999</v>
      </c>
      <c r="BF63" s="568">
        <v>350.00900000000001</v>
      </c>
      <c r="BG63" s="568">
        <v>353.209</v>
      </c>
      <c r="BH63" s="568">
        <v>353.209</v>
      </c>
      <c r="BI63" s="568">
        <v>353.209</v>
      </c>
      <c r="BJ63" s="568">
        <v>353.209</v>
      </c>
      <c r="BK63" s="568">
        <v>353.209</v>
      </c>
      <c r="BL63" s="568">
        <v>353.209</v>
      </c>
      <c r="BM63" s="568">
        <v>353.209</v>
      </c>
      <c r="BN63" s="568">
        <v>353.209</v>
      </c>
      <c r="BO63" s="568">
        <v>353.209</v>
      </c>
      <c r="BP63" s="568">
        <v>353.209</v>
      </c>
      <c r="BQ63" s="568">
        <v>353.209</v>
      </c>
      <c r="BR63" s="568">
        <v>353.209</v>
      </c>
      <c r="BS63" s="568">
        <v>353.209</v>
      </c>
      <c r="BT63" s="568">
        <v>353.209</v>
      </c>
      <c r="BU63" s="568">
        <v>353.209</v>
      </c>
      <c r="BV63" s="568">
        <v>353.209</v>
      </c>
    </row>
    <row r="64" spans="1:74" s="329" customFormat="1" ht="12" customHeight="1" x14ac:dyDescent="0.25">
      <c r="A64" s="328"/>
      <c r="B64" s="658" t="s">
        <v>791</v>
      </c>
      <c r="C64" s="614"/>
      <c r="D64" s="614"/>
      <c r="E64" s="614"/>
      <c r="F64" s="614"/>
      <c r="G64" s="614"/>
      <c r="H64" s="614"/>
      <c r="I64" s="614"/>
      <c r="J64" s="614"/>
      <c r="K64" s="614"/>
      <c r="L64" s="614"/>
      <c r="M64" s="614"/>
      <c r="N64" s="614"/>
      <c r="O64" s="614"/>
      <c r="P64" s="614"/>
      <c r="Q64" s="608"/>
      <c r="AY64" s="397"/>
      <c r="AZ64" s="397"/>
      <c r="BA64" s="397"/>
      <c r="BB64" s="397"/>
      <c r="BC64" s="397"/>
      <c r="BD64" s="397"/>
      <c r="BE64" s="397"/>
      <c r="BF64" s="397"/>
      <c r="BG64" s="397"/>
      <c r="BH64" s="397"/>
      <c r="BI64" s="397"/>
      <c r="BJ64" s="397"/>
    </row>
    <row r="65" spans="1:74" s="329" customFormat="1" ht="12" customHeight="1" x14ac:dyDescent="0.25">
      <c r="A65" s="328"/>
      <c r="B65" s="659" t="s">
        <v>819</v>
      </c>
      <c r="C65" s="614"/>
      <c r="D65" s="614"/>
      <c r="E65" s="614"/>
      <c r="F65" s="614"/>
      <c r="G65" s="614"/>
      <c r="H65" s="614"/>
      <c r="I65" s="614"/>
      <c r="J65" s="614"/>
      <c r="K65" s="614"/>
      <c r="L65" s="614"/>
      <c r="M65" s="614"/>
      <c r="N65" s="614"/>
      <c r="O65" s="614"/>
      <c r="P65" s="614"/>
      <c r="Q65" s="608"/>
      <c r="AY65" s="397"/>
      <c r="AZ65" s="397"/>
      <c r="BA65" s="397"/>
      <c r="BB65" s="397"/>
      <c r="BC65" s="397"/>
      <c r="BD65" s="397"/>
      <c r="BE65" s="397"/>
      <c r="BF65" s="397"/>
      <c r="BG65" s="397"/>
      <c r="BH65" s="397"/>
      <c r="BI65" s="397"/>
      <c r="BJ65" s="397"/>
    </row>
    <row r="66" spans="1:74" s="329" customFormat="1" ht="12" customHeight="1" x14ac:dyDescent="0.25">
      <c r="A66" s="328"/>
      <c r="B66" s="659" t="s">
        <v>820</v>
      </c>
      <c r="C66" s="614"/>
      <c r="D66" s="614"/>
      <c r="E66" s="614"/>
      <c r="F66" s="614"/>
      <c r="G66" s="614"/>
      <c r="H66" s="614"/>
      <c r="I66" s="614"/>
      <c r="J66" s="614"/>
      <c r="K66" s="614"/>
      <c r="L66" s="614"/>
      <c r="M66" s="614"/>
      <c r="N66" s="614"/>
      <c r="O66" s="614"/>
      <c r="P66" s="614"/>
      <c r="Q66" s="608"/>
      <c r="AY66" s="397"/>
      <c r="AZ66" s="397"/>
      <c r="BA66" s="397"/>
      <c r="BB66" s="397"/>
      <c r="BC66" s="397"/>
      <c r="BD66" s="397"/>
      <c r="BE66" s="397"/>
      <c r="BF66" s="397"/>
      <c r="BG66" s="397"/>
      <c r="BH66" s="397"/>
      <c r="BI66" s="397"/>
      <c r="BJ66" s="397"/>
    </row>
    <row r="67" spans="1:74" s="329" customFormat="1" ht="12" customHeight="1" x14ac:dyDescent="0.25">
      <c r="A67" s="328"/>
      <c r="B67" s="659" t="s">
        <v>821</v>
      </c>
      <c r="C67" s="614"/>
      <c r="D67" s="614"/>
      <c r="E67" s="614"/>
      <c r="F67" s="614"/>
      <c r="G67" s="614"/>
      <c r="H67" s="614"/>
      <c r="I67" s="614"/>
      <c r="J67" s="614"/>
      <c r="K67" s="614"/>
      <c r="L67" s="614"/>
      <c r="M67" s="614"/>
      <c r="N67" s="614"/>
      <c r="O67" s="614"/>
      <c r="P67" s="614"/>
      <c r="Q67" s="608"/>
      <c r="AY67" s="397"/>
      <c r="AZ67" s="397"/>
      <c r="BA67" s="397"/>
      <c r="BB67" s="397"/>
      <c r="BC67" s="397"/>
      <c r="BD67" s="397"/>
      <c r="BE67" s="397"/>
      <c r="BF67" s="397"/>
      <c r="BG67" s="397"/>
      <c r="BH67" s="397"/>
      <c r="BI67" s="397"/>
      <c r="BJ67" s="397"/>
    </row>
    <row r="68" spans="1:74" s="329" customFormat="1" ht="20.5" customHeight="1" x14ac:dyDescent="0.25">
      <c r="A68" s="328"/>
      <c r="B68" s="658" t="s">
        <v>1293</v>
      </c>
      <c r="C68" s="608"/>
      <c r="D68" s="608"/>
      <c r="E68" s="608"/>
      <c r="F68" s="608"/>
      <c r="G68" s="608"/>
      <c r="H68" s="608"/>
      <c r="I68" s="608"/>
      <c r="J68" s="608"/>
      <c r="K68" s="608"/>
      <c r="L68" s="608"/>
      <c r="M68" s="608"/>
      <c r="N68" s="608"/>
      <c r="O68" s="608"/>
      <c r="P68" s="608"/>
      <c r="Q68" s="608"/>
      <c r="AY68" s="397"/>
      <c r="AZ68" s="397"/>
      <c r="BA68" s="397"/>
      <c r="BB68" s="397"/>
      <c r="BC68" s="397"/>
      <c r="BD68" s="397"/>
      <c r="BE68" s="397"/>
      <c r="BF68" s="397"/>
      <c r="BG68" s="397"/>
      <c r="BH68" s="397"/>
      <c r="BI68" s="397"/>
      <c r="BJ68" s="397"/>
    </row>
    <row r="69" spans="1:74" s="329" customFormat="1" ht="12" customHeight="1" x14ac:dyDescent="0.25">
      <c r="A69" s="328"/>
      <c r="B69" s="658" t="s">
        <v>856</v>
      </c>
      <c r="C69" s="614"/>
      <c r="D69" s="614"/>
      <c r="E69" s="614"/>
      <c r="F69" s="614"/>
      <c r="G69" s="614"/>
      <c r="H69" s="614"/>
      <c r="I69" s="614"/>
      <c r="J69" s="614"/>
      <c r="K69" s="614"/>
      <c r="L69" s="614"/>
      <c r="M69" s="614"/>
      <c r="N69" s="614"/>
      <c r="O69" s="614"/>
      <c r="P69" s="614"/>
      <c r="Q69" s="608"/>
      <c r="AY69" s="397"/>
      <c r="AZ69" s="397"/>
      <c r="BA69" s="397"/>
      <c r="BB69" s="397"/>
      <c r="BC69" s="397"/>
      <c r="BD69" s="397"/>
      <c r="BE69" s="397"/>
      <c r="BF69" s="397"/>
      <c r="BG69" s="397"/>
      <c r="BH69" s="397"/>
      <c r="BI69" s="397"/>
      <c r="BJ69" s="397"/>
    </row>
    <row r="70" spans="1:74" s="329" customFormat="1" ht="23.25" customHeight="1" x14ac:dyDescent="0.25">
      <c r="A70" s="328"/>
      <c r="B70" s="658" t="s">
        <v>1306</v>
      </c>
      <c r="C70" s="614"/>
      <c r="D70" s="614"/>
      <c r="E70" s="614"/>
      <c r="F70" s="614"/>
      <c r="G70" s="614"/>
      <c r="H70" s="614"/>
      <c r="I70" s="614"/>
      <c r="J70" s="614"/>
      <c r="K70" s="614"/>
      <c r="L70" s="614"/>
      <c r="M70" s="614"/>
      <c r="N70" s="614"/>
      <c r="O70" s="614"/>
      <c r="P70" s="614"/>
      <c r="Q70" s="608"/>
      <c r="AY70" s="397"/>
      <c r="AZ70" s="397"/>
      <c r="BA70" s="397"/>
      <c r="BB70" s="397"/>
      <c r="BC70" s="397"/>
      <c r="BD70" s="397"/>
      <c r="BE70" s="397"/>
      <c r="BF70" s="397"/>
      <c r="BG70" s="397"/>
      <c r="BH70" s="397"/>
      <c r="BI70" s="397"/>
      <c r="BJ70" s="397"/>
    </row>
    <row r="71" spans="1:74" s="329" customFormat="1" ht="12" customHeight="1" x14ac:dyDescent="0.25">
      <c r="A71" s="328"/>
      <c r="B71" s="629" t="s">
        <v>790</v>
      </c>
      <c r="C71" s="630"/>
      <c r="D71" s="630"/>
      <c r="E71" s="630"/>
      <c r="F71" s="630"/>
      <c r="G71" s="630"/>
      <c r="H71" s="630"/>
      <c r="I71" s="630"/>
      <c r="J71" s="630"/>
      <c r="K71" s="630"/>
      <c r="L71" s="630"/>
      <c r="M71" s="630"/>
      <c r="N71" s="630"/>
      <c r="O71" s="630"/>
      <c r="P71" s="630"/>
      <c r="Q71" s="630"/>
      <c r="AY71" s="397"/>
      <c r="AZ71" s="397"/>
      <c r="BA71" s="397"/>
      <c r="BB71" s="397"/>
      <c r="BC71" s="397"/>
      <c r="BD71" s="397"/>
      <c r="BE71" s="397"/>
      <c r="BF71" s="397"/>
      <c r="BG71" s="397"/>
      <c r="BH71" s="397"/>
      <c r="BI71" s="397"/>
      <c r="BJ71" s="397"/>
    </row>
    <row r="72" spans="1:74" s="329" customFormat="1" ht="12" customHeight="1" x14ac:dyDescent="0.25">
      <c r="A72" s="328"/>
      <c r="B72" s="662" t="s">
        <v>822</v>
      </c>
      <c r="C72" s="614"/>
      <c r="D72" s="614"/>
      <c r="E72" s="614"/>
      <c r="F72" s="614"/>
      <c r="G72" s="614"/>
      <c r="H72" s="614"/>
      <c r="I72" s="614"/>
      <c r="J72" s="614"/>
      <c r="K72" s="614"/>
      <c r="L72" s="614"/>
      <c r="M72" s="614"/>
      <c r="N72" s="614"/>
      <c r="O72" s="614"/>
      <c r="P72" s="614"/>
      <c r="Q72" s="608"/>
      <c r="AY72" s="397"/>
      <c r="AZ72" s="397"/>
      <c r="BA72" s="397"/>
      <c r="BB72" s="397"/>
      <c r="BC72" s="397"/>
      <c r="BD72" s="397"/>
      <c r="BE72" s="397"/>
      <c r="BF72" s="397"/>
      <c r="BG72" s="397"/>
      <c r="BH72" s="397"/>
      <c r="BI72" s="397"/>
      <c r="BJ72" s="397"/>
    </row>
    <row r="73" spans="1:74" s="329" customFormat="1" ht="12" customHeight="1" x14ac:dyDescent="0.25">
      <c r="A73" s="328"/>
      <c r="B73" s="663" t="s">
        <v>823</v>
      </c>
      <c r="C73" s="608"/>
      <c r="D73" s="608"/>
      <c r="E73" s="608"/>
      <c r="F73" s="608"/>
      <c r="G73" s="608"/>
      <c r="H73" s="608"/>
      <c r="I73" s="608"/>
      <c r="J73" s="608"/>
      <c r="K73" s="608"/>
      <c r="L73" s="608"/>
      <c r="M73" s="608"/>
      <c r="N73" s="608"/>
      <c r="O73" s="608"/>
      <c r="P73" s="608"/>
      <c r="Q73" s="608"/>
      <c r="AY73" s="397"/>
      <c r="AZ73" s="397"/>
      <c r="BA73" s="397"/>
      <c r="BB73" s="397"/>
      <c r="BC73" s="397"/>
      <c r="BD73" s="397"/>
      <c r="BE73" s="397"/>
      <c r="BF73" s="397"/>
      <c r="BG73" s="397"/>
      <c r="BH73" s="397"/>
      <c r="BI73" s="397"/>
      <c r="BJ73" s="397"/>
    </row>
    <row r="74" spans="1:74" s="329" customFormat="1" ht="12" customHeight="1" x14ac:dyDescent="0.25">
      <c r="A74" s="328"/>
      <c r="B74" s="622" t="str">
        <f>"Notes: "&amp;"EIA completed modeling and analysis for this report on " &amp;Dates!D2&amp;"."</f>
        <v>Notes: EIA completed modeling and analysis for this report on Tuesday July 6, 2023.</v>
      </c>
      <c r="C74" s="621"/>
      <c r="D74" s="621"/>
      <c r="E74" s="621"/>
      <c r="F74" s="621"/>
      <c r="G74" s="621"/>
      <c r="H74" s="621"/>
      <c r="I74" s="621"/>
      <c r="J74" s="621"/>
      <c r="K74" s="621"/>
      <c r="L74" s="621"/>
      <c r="M74" s="621"/>
      <c r="N74" s="621"/>
      <c r="O74" s="621"/>
      <c r="P74" s="621"/>
      <c r="Q74" s="621"/>
      <c r="AY74" s="397"/>
      <c r="AZ74" s="397"/>
      <c r="BA74" s="397"/>
      <c r="BB74" s="397"/>
      <c r="BC74" s="397"/>
      <c r="BD74" s="397"/>
      <c r="BE74" s="397"/>
      <c r="BF74" s="397"/>
      <c r="BG74" s="397"/>
      <c r="BH74" s="397"/>
      <c r="BI74" s="397"/>
      <c r="BJ74" s="397"/>
    </row>
    <row r="75" spans="1:74" s="329" customFormat="1" ht="12" customHeight="1" x14ac:dyDescent="0.25">
      <c r="A75" s="328"/>
      <c r="B75" s="622" t="s">
        <v>338</v>
      </c>
      <c r="C75" s="621"/>
      <c r="D75" s="621"/>
      <c r="E75" s="621"/>
      <c r="F75" s="621"/>
      <c r="G75" s="621"/>
      <c r="H75" s="621"/>
      <c r="I75" s="621"/>
      <c r="J75" s="621"/>
      <c r="K75" s="621"/>
      <c r="L75" s="621"/>
      <c r="M75" s="621"/>
      <c r="N75" s="621"/>
      <c r="O75" s="621"/>
      <c r="P75" s="621"/>
      <c r="Q75" s="621"/>
      <c r="AY75" s="397"/>
      <c r="AZ75" s="397"/>
      <c r="BA75" s="397"/>
      <c r="BB75" s="397"/>
      <c r="BC75" s="397"/>
      <c r="BD75" s="397"/>
      <c r="BE75" s="397"/>
      <c r="BF75" s="397"/>
      <c r="BG75" s="397"/>
      <c r="BH75" s="397"/>
      <c r="BI75" s="397"/>
      <c r="BJ75" s="397"/>
    </row>
    <row r="76" spans="1:74" s="329" customFormat="1" ht="12" customHeight="1" x14ac:dyDescent="0.25">
      <c r="A76" s="328"/>
      <c r="B76" s="615" t="s">
        <v>824</v>
      </c>
      <c r="C76" s="614"/>
      <c r="D76" s="614"/>
      <c r="E76" s="614"/>
      <c r="F76" s="614"/>
      <c r="G76" s="614"/>
      <c r="H76" s="614"/>
      <c r="I76" s="614"/>
      <c r="J76" s="614"/>
      <c r="K76" s="614"/>
      <c r="L76" s="614"/>
      <c r="M76" s="614"/>
      <c r="N76" s="614"/>
      <c r="O76" s="614"/>
      <c r="P76" s="614"/>
      <c r="Q76" s="608"/>
      <c r="AY76" s="397"/>
      <c r="AZ76" s="397"/>
      <c r="BA76" s="397"/>
      <c r="BB76" s="397"/>
      <c r="BC76" s="397"/>
      <c r="BD76" s="397"/>
      <c r="BE76" s="397"/>
      <c r="BF76" s="397"/>
      <c r="BG76" s="397"/>
      <c r="BH76" s="397"/>
      <c r="BI76" s="397"/>
      <c r="BJ76" s="397"/>
    </row>
    <row r="77" spans="1:74" s="329" customFormat="1" ht="12" customHeight="1" x14ac:dyDescent="0.25">
      <c r="A77" s="328"/>
      <c r="B77" s="616" t="s">
        <v>825</v>
      </c>
      <c r="C77" s="618"/>
      <c r="D77" s="618"/>
      <c r="E77" s="618"/>
      <c r="F77" s="618"/>
      <c r="G77" s="618"/>
      <c r="H77" s="618"/>
      <c r="I77" s="618"/>
      <c r="J77" s="618"/>
      <c r="K77" s="618"/>
      <c r="L77" s="618"/>
      <c r="M77" s="618"/>
      <c r="N77" s="618"/>
      <c r="O77" s="618"/>
      <c r="P77" s="618"/>
      <c r="Q77" s="608"/>
      <c r="AY77" s="397"/>
      <c r="AZ77" s="397"/>
      <c r="BA77" s="397"/>
      <c r="BB77" s="397"/>
      <c r="BC77" s="397"/>
      <c r="BD77" s="397"/>
      <c r="BE77" s="397"/>
      <c r="BF77" s="397"/>
      <c r="BG77" s="397"/>
      <c r="BH77" s="397"/>
      <c r="BI77" s="397"/>
      <c r="BJ77" s="397"/>
    </row>
    <row r="78" spans="1:74" s="329" customFormat="1" ht="12" customHeight="1" x14ac:dyDescent="0.25">
      <c r="A78" s="328"/>
      <c r="B78" s="617" t="s">
        <v>813</v>
      </c>
      <c r="C78" s="618"/>
      <c r="D78" s="618"/>
      <c r="E78" s="618"/>
      <c r="F78" s="618"/>
      <c r="G78" s="618"/>
      <c r="H78" s="618"/>
      <c r="I78" s="618"/>
      <c r="J78" s="618"/>
      <c r="K78" s="618"/>
      <c r="L78" s="618"/>
      <c r="M78" s="618"/>
      <c r="N78" s="618"/>
      <c r="O78" s="618"/>
      <c r="P78" s="618"/>
      <c r="Q78" s="608"/>
      <c r="AY78" s="397"/>
      <c r="AZ78" s="397"/>
      <c r="BA78" s="397"/>
      <c r="BB78" s="397"/>
      <c r="BC78" s="397"/>
      <c r="BD78" s="397"/>
      <c r="BE78" s="397"/>
      <c r="BF78" s="397"/>
      <c r="BG78" s="397"/>
      <c r="BH78" s="397"/>
      <c r="BI78" s="397"/>
      <c r="BJ78" s="397"/>
    </row>
    <row r="79" spans="1:74" s="330" customFormat="1" ht="12" customHeight="1" x14ac:dyDescent="0.25">
      <c r="A79" s="322"/>
      <c r="B79" s="638" t="s">
        <v>1282</v>
      </c>
      <c r="C79" s="608"/>
      <c r="D79" s="608"/>
      <c r="E79" s="608"/>
      <c r="F79" s="608"/>
      <c r="G79" s="608"/>
      <c r="H79" s="608"/>
      <c r="I79" s="608"/>
      <c r="J79" s="608"/>
      <c r="K79" s="608"/>
      <c r="L79" s="608"/>
      <c r="M79" s="608"/>
      <c r="N79" s="608"/>
      <c r="O79" s="608"/>
      <c r="P79" s="608"/>
      <c r="Q79" s="608"/>
      <c r="AY79" s="398"/>
      <c r="AZ79" s="398"/>
      <c r="BA79" s="398"/>
      <c r="BB79" s="398"/>
      <c r="BC79" s="398"/>
      <c r="BD79" s="398"/>
      <c r="BE79" s="398"/>
      <c r="BF79" s="398"/>
      <c r="BG79" s="398"/>
      <c r="BH79" s="398"/>
      <c r="BI79" s="398"/>
      <c r="BJ79" s="398"/>
    </row>
    <row r="80" spans="1:74" ht="10" x14ac:dyDescent="0.2">
      <c r="BD80" s="296"/>
      <c r="BE80" s="296"/>
      <c r="BF80" s="296"/>
      <c r="BK80" s="296"/>
      <c r="BL80" s="296"/>
      <c r="BM80" s="296"/>
      <c r="BN80" s="296"/>
      <c r="BO80" s="296"/>
      <c r="BP80" s="296"/>
      <c r="BQ80" s="296"/>
      <c r="BR80" s="296"/>
      <c r="BS80" s="296"/>
      <c r="BT80" s="296"/>
      <c r="BU80" s="296"/>
      <c r="BV80" s="296"/>
    </row>
    <row r="81" spans="56:74" ht="10" x14ac:dyDescent="0.2">
      <c r="BD81" s="296"/>
      <c r="BE81" s="296"/>
      <c r="BF81" s="296"/>
      <c r="BK81" s="296"/>
      <c r="BL81" s="296"/>
      <c r="BM81" s="296"/>
      <c r="BN81" s="296"/>
      <c r="BO81" s="296"/>
      <c r="BP81" s="296"/>
      <c r="BQ81" s="296"/>
      <c r="BR81" s="296"/>
      <c r="BS81" s="296"/>
      <c r="BT81" s="296"/>
      <c r="BU81" s="296"/>
      <c r="BV81" s="296"/>
    </row>
    <row r="82" spans="56:74" ht="10" x14ac:dyDescent="0.2">
      <c r="BD82" s="296"/>
      <c r="BE82" s="296"/>
      <c r="BF82" s="296"/>
      <c r="BK82" s="296"/>
      <c r="BL82" s="296"/>
      <c r="BM82" s="296"/>
      <c r="BN82" s="296"/>
      <c r="BO82" s="296"/>
      <c r="BP82" s="296"/>
      <c r="BQ82" s="296"/>
      <c r="BR82" s="296"/>
      <c r="BS82" s="296"/>
      <c r="BT82" s="296"/>
      <c r="BU82" s="296"/>
      <c r="BV82" s="296"/>
    </row>
    <row r="83" spans="56:74" ht="10" x14ac:dyDescent="0.2">
      <c r="BD83" s="296"/>
      <c r="BE83" s="296"/>
      <c r="BF83" s="296"/>
      <c r="BK83" s="296"/>
      <c r="BL83" s="296"/>
      <c r="BM83" s="296"/>
      <c r="BN83" s="296"/>
      <c r="BO83" s="296"/>
      <c r="BP83" s="296"/>
      <c r="BQ83" s="296"/>
      <c r="BR83" s="296"/>
      <c r="BS83" s="296"/>
      <c r="BT83" s="296"/>
      <c r="BU83" s="296"/>
      <c r="BV83" s="296"/>
    </row>
    <row r="84" spans="56:74" ht="10" x14ac:dyDescent="0.2">
      <c r="BD84" s="296"/>
      <c r="BE84" s="296"/>
      <c r="BF84" s="296"/>
      <c r="BK84" s="296"/>
      <c r="BL84" s="296"/>
      <c r="BM84" s="296"/>
      <c r="BN84" s="296"/>
      <c r="BO84" s="296"/>
      <c r="BP84" s="296"/>
      <c r="BQ84" s="296"/>
      <c r="BR84" s="296"/>
      <c r="BS84" s="296"/>
      <c r="BT84" s="296"/>
      <c r="BU84" s="296"/>
      <c r="BV84" s="296"/>
    </row>
    <row r="85" spans="56:74" ht="10" x14ac:dyDescent="0.2">
      <c r="BD85" s="296"/>
      <c r="BE85" s="296"/>
      <c r="BF85" s="296"/>
      <c r="BK85" s="296"/>
      <c r="BL85" s="296"/>
      <c r="BM85" s="296"/>
      <c r="BN85" s="296"/>
      <c r="BO85" s="296"/>
      <c r="BP85" s="296"/>
      <c r="BQ85" s="296"/>
      <c r="BR85" s="296"/>
      <c r="BS85" s="296"/>
      <c r="BT85" s="296"/>
      <c r="BU85" s="296"/>
      <c r="BV85" s="296"/>
    </row>
    <row r="86" spans="56:74" ht="10" x14ac:dyDescent="0.2">
      <c r="BD86" s="296"/>
      <c r="BE86" s="296"/>
      <c r="BF86" s="296"/>
      <c r="BK86" s="296"/>
      <c r="BL86" s="296"/>
      <c r="BM86" s="296"/>
      <c r="BN86" s="296"/>
      <c r="BO86" s="296"/>
      <c r="BP86" s="296"/>
      <c r="BQ86" s="296"/>
      <c r="BR86" s="296"/>
      <c r="BS86" s="296"/>
      <c r="BT86" s="296"/>
      <c r="BU86" s="296"/>
      <c r="BV86" s="296"/>
    </row>
    <row r="87" spans="56:74" ht="10" x14ac:dyDescent="0.2">
      <c r="BD87" s="296"/>
      <c r="BE87" s="296"/>
      <c r="BF87" s="296"/>
      <c r="BK87" s="296"/>
      <c r="BL87" s="296"/>
      <c r="BM87" s="296"/>
      <c r="BN87" s="296"/>
      <c r="BO87" s="296"/>
      <c r="BP87" s="296"/>
      <c r="BQ87" s="296"/>
      <c r="BR87" s="296"/>
      <c r="BS87" s="296"/>
      <c r="BT87" s="296"/>
      <c r="BU87" s="296"/>
      <c r="BV87" s="296"/>
    </row>
    <row r="88" spans="56:74" ht="10" x14ac:dyDescent="0.2">
      <c r="BD88" s="296"/>
      <c r="BE88" s="296"/>
      <c r="BF88" s="296"/>
      <c r="BK88" s="296"/>
      <c r="BL88" s="296"/>
      <c r="BM88" s="296"/>
      <c r="BN88" s="296"/>
      <c r="BO88" s="296"/>
      <c r="BP88" s="296"/>
      <c r="BQ88" s="296"/>
      <c r="BR88" s="296"/>
      <c r="BS88" s="296"/>
      <c r="BT88" s="296"/>
      <c r="BU88" s="296"/>
      <c r="BV88" s="296"/>
    </row>
    <row r="89" spans="56:74" ht="10" x14ac:dyDescent="0.2">
      <c r="BD89" s="296"/>
      <c r="BE89" s="296"/>
      <c r="BF89" s="296"/>
      <c r="BK89" s="296"/>
      <c r="BL89" s="296"/>
      <c r="BM89" s="296"/>
      <c r="BN89" s="296"/>
      <c r="BO89" s="296"/>
      <c r="BP89" s="296"/>
      <c r="BQ89" s="296"/>
      <c r="BR89" s="296"/>
      <c r="BS89" s="296"/>
      <c r="BT89" s="296"/>
      <c r="BU89" s="296"/>
      <c r="BV89" s="296"/>
    </row>
    <row r="90" spans="56:74" ht="10" x14ac:dyDescent="0.2">
      <c r="BD90" s="296"/>
      <c r="BE90" s="296"/>
      <c r="BF90" s="296"/>
      <c r="BK90" s="296"/>
      <c r="BL90" s="296"/>
      <c r="BM90" s="296"/>
      <c r="BN90" s="296"/>
      <c r="BO90" s="296"/>
      <c r="BP90" s="296"/>
      <c r="BQ90" s="296"/>
      <c r="BR90" s="296"/>
      <c r="BS90" s="296"/>
      <c r="BT90" s="296"/>
      <c r="BU90" s="296"/>
      <c r="BV90" s="296"/>
    </row>
    <row r="91" spans="56:74" ht="10" x14ac:dyDescent="0.2">
      <c r="BD91" s="296"/>
      <c r="BE91" s="296"/>
      <c r="BF91" s="296"/>
      <c r="BK91" s="296"/>
      <c r="BL91" s="296"/>
      <c r="BM91" s="296"/>
      <c r="BN91" s="296"/>
      <c r="BO91" s="296"/>
      <c r="BP91" s="296"/>
      <c r="BQ91" s="296"/>
      <c r="BR91" s="296"/>
      <c r="BS91" s="296"/>
      <c r="BT91" s="296"/>
      <c r="BU91" s="296"/>
      <c r="BV91" s="296"/>
    </row>
    <row r="92" spans="56:74" ht="10" x14ac:dyDescent="0.2">
      <c r="BD92" s="296"/>
      <c r="BE92" s="296"/>
      <c r="BF92" s="296"/>
      <c r="BK92" s="296"/>
      <c r="BL92" s="296"/>
      <c r="BM92" s="296"/>
      <c r="BN92" s="296"/>
      <c r="BO92" s="296"/>
      <c r="BP92" s="296"/>
      <c r="BQ92" s="296"/>
      <c r="BR92" s="296"/>
      <c r="BS92" s="296"/>
      <c r="BT92" s="296"/>
      <c r="BU92" s="296"/>
      <c r="BV92" s="296"/>
    </row>
    <row r="93" spans="56:74" ht="10" x14ac:dyDescent="0.2">
      <c r="BD93" s="296"/>
      <c r="BE93" s="296"/>
      <c r="BF93" s="296"/>
      <c r="BK93" s="296"/>
      <c r="BL93" s="296"/>
      <c r="BM93" s="296"/>
      <c r="BN93" s="296"/>
      <c r="BO93" s="296"/>
      <c r="BP93" s="296"/>
      <c r="BQ93" s="296"/>
      <c r="BR93" s="296"/>
      <c r="BS93" s="296"/>
      <c r="BT93" s="296"/>
      <c r="BU93" s="296"/>
      <c r="BV93" s="296"/>
    </row>
    <row r="94" spans="56:74" ht="10" x14ac:dyDescent="0.2">
      <c r="BD94" s="296"/>
      <c r="BE94" s="296"/>
      <c r="BF94" s="296"/>
      <c r="BK94" s="296"/>
      <c r="BL94" s="296"/>
      <c r="BM94" s="296"/>
      <c r="BN94" s="296"/>
      <c r="BO94" s="296"/>
      <c r="BP94" s="296"/>
      <c r="BQ94" s="296"/>
      <c r="BR94" s="296"/>
      <c r="BS94" s="296"/>
      <c r="BT94" s="296"/>
      <c r="BU94" s="296"/>
      <c r="BV94" s="296"/>
    </row>
    <row r="95" spans="56:74" ht="10" x14ac:dyDescent="0.2">
      <c r="BD95" s="296"/>
      <c r="BE95" s="296"/>
      <c r="BF95" s="296"/>
      <c r="BK95" s="296"/>
      <c r="BL95" s="296"/>
      <c r="BM95" s="296"/>
      <c r="BN95" s="296"/>
      <c r="BO95" s="296"/>
      <c r="BP95" s="296"/>
      <c r="BQ95" s="296"/>
      <c r="BR95" s="296"/>
      <c r="BS95" s="296"/>
      <c r="BT95" s="296"/>
      <c r="BU95" s="296"/>
      <c r="BV95" s="296"/>
    </row>
    <row r="96" spans="56: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x14ac:dyDescent="0.25">
      <c r="BK105" s="296"/>
      <c r="BL105" s="296"/>
      <c r="BM105" s="296"/>
      <c r="BN105" s="296"/>
      <c r="BO105" s="296"/>
      <c r="BP105" s="296"/>
      <c r="BQ105" s="296"/>
      <c r="BR105" s="296"/>
      <c r="BS105" s="296"/>
      <c r="BT105" s="296"/>
      <c r="BU105" s="296"/>
      <c r="BV105" s="296"/>
    </row>
    <row r="106" spans="56:74" x14ac:dyDescent="0.25">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2023-03-01T21:02:34Z</cp:lastPrinted>
  <dcterms:created xsi:type="dcterms:W3CDTF">2006-10-10T12:45:59Z</dcterms:created>
  <dcterms:modified xsi:type="dcterms:W3CDTF">2023-07-06T19:04:03Z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