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9485" windowHeight="103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<sst xmlns="http://schemas.openxmlformats.org/spreadsheetml/2006/main" count="708" uniqueCount="57">
  <si>
    <t>Interconnection</t>
  </si>
  <si>
    <t>NERC Regional Assesment Area</t>
  </si>
  <si>
    <t>Net Internal Demand (MW)[1] -- Summer</t>
  </si>
  <si>
    <t>Actual</t>
  </si>
  <si>
    <t>Projected</t>
  </si>
  <si>
    <t>Eastern Interconnection</t>
  </si>
  <si>
    <t>FRCC</t>
  </si>
  <si>
    <t>NPCC</t>
  </si>
  <si>
    <t>Balance of Eastern Region</t>
  </si>
  <si>
    <t>ECAR</t>
  </si>
  <si>
    <t>NA</t>
  </si>
  <si>
    <t>MAAC</t>
  </si>
  <si>
    <t>MAIN</t>
  </si>
  <si>
    <t>MAPP</t>
  </si>
  <si>
    <t>MISO</t>
  </si>
  <si>
    <t>MRO</t>
  </si>
  <si>
    <t>PJM</t>
  </si>
  <si>
    <t>RFC</t>
  </si>
  <si>
    <t>SERC</t>
  </si>
  <si>
    <t>SPP</t>
  </si>
  <si>
    <t>ERCOT</t>
  </si>
  <si>
    <t>TRE</t>
  </si>
  <si>
    <t>Western Interconnection</t>
  </si>
  <si>
    <t>WECC</t>
  </si>
  <si>
    <t>All Interconnections</t>
  </si>
  <si>
    <t xml:space="preserve">Contiguous U.S. </t>
  </si>
  <si>
    <t>Capacity Resources (MW)[2] -- Summer</t>
  </si>
  <si>
    <t>• Projected data are updated annually.</t>
  </si>
  <si>
    <t xml:space="preserve">• Peak load represents an hour of a day during the associated peak period. </t>
  </si>
  <si>
    <t xml:space="preserve"> • E - Estimate; NA - Not Available</t>
  </si>
  <si>
    <t>Source:  U.S. Energy Information Administration, Form EIA-411, "Coordinated Bulk Power Supply and Demand Program Report."</t>
  </si>
  <si>
    <t>[1] Net Internal Demand represent the system demand that is planned for by the electric power industry`s reliability authority and is equal to Internal Demand less Direct Control Load Management and Interruptible Demand.</t>
  </si>
  <si>
    <t>[2] Capacity Resources:  Utility and nonutility-owned generating capacity that is existing or in various stages of planning or construction, less inoperable capacity, plus planned capacity purchases from other resources, less planned capacity sales.</t>
  </si>
  <si>
    <t>• Historically the MRO, RFC, SERC, and SPP regional boundaries were altered as utilities changed reliability organizations.  The historical data series for these regions have not been adjusted.  Instead, the Balance of Eastern Region category was introduced to to provide a consistent trend of the Eastern interconnection.</t>
  </si>
  <si>
    <t xml:space="preserve"> • ECAR, MAAC, and MAIN dissolved at the end-of-2005.  Many of the former utility members joined RFC.  ReliabilityFirst Corporation (RFC) came into existence on January 1, 2006.  RFC submitted a consolidated filing covering the historical NERC regions of ECAR, MAAC, and MAIN.</t>
  </si>
  <si>
    <t>megawatts and percent</t>
  </si>
  <si>
    <t>• The Summer peak period begins on June1 and extends through September 30. •  The Winter peak period begins October 1 and extends through May 31.</t>
  </si>
  <si>
    <t>Table 4.A.  Summer net internal demand, capacity resources, and capacity margins by North American Electric Reliability Corporation Region</t>
  </si>
  <si>
    <t>Notes: • NERC region and reliability assessment area maps are provided on EIA's Electricity Reliability web page: http://www.eia.gov/electricity/data/eia411/</t>
  </si>
  <si>
    <t>[3] Capacity Margin is the amount of unused available capability of an electric power system at peak load as a percentage of capacity resources. Margins may be less straightforward than in previous decades due to increases in demand-side resource availability and renewable capacity.</t>
  </si>
  <si>
    <t xml:space="preserve"> • MAPP was absorbed into MISO, SPP and WECC in 2015.</t>
  </si>
  <si>
    <t>2017E</t>
  </si>
  <si>
    <t>2018E</t>
  </si>
  <si>
    <t>2019E</t>
  </si>
  <si>
    <t>2020E</t>
  </si>
  <si>
    <t>2021E</t>
  </si>
  <si>
    <t>2022E</t>
  </si>
  <si>
    <t>2023E</t>
  </si>
  <si>
    <t>2024E</t>
  </si>
  <si>
    <t>2025E</t>
  </si>
  <si>
    <t>2026E</t>
  </si>
  <si>
    <t>[4] Prior to 2015, capacity margins were roughly calculated internally using net internal demand and capacity resource figures provided to EIA. Beginning in 2015, capacity margins were sent from NERC. Balance of Eastern Region and Contiguous U.S. are calculated internaly using the figures for those areas and is not intended to be a precise measurement.</t>
  </si>
  <si>
    <t>Capacity Margin (percent)[3][4] -- Summer</t>
  </si>
  <si>
    <t>Released: November 2017</t>
  </si>
  <si>
    <t>Next Update: November 2018</t>
  </si>
  <si>
    <t>1999 through 2016 actual, 2017-2027 projected</t>
  </si>
  <si>
    <t>2027E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</si>
</sst>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0.000"/>
    <numFmt numFmtId="168" formatCode="[$-409]dddd\,\ mmmm\ dd\,\ yyyy"/>
    <numFmt numFmtId="169" formatCode="[$-409]h:mm:ss\ AM/PM"/>
    <numFmt numFmtId="170" formatCode="0.0000"/>
    <numFmt numFmtId="171" formatCode="0.0%"/>
  </numFmts>
  <fonts count="53">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1"/>
      <color indexed="9"/>
      <name val="Calibri"/>
      <family val="2"/>
    </font>
    <font>
      <sz val="11"/>
      <color indexed="20"/>
      <name val="Calibri"/>
      <family val="2"/>
    </font>
    <font>
      <sz val="9"/>
      <color indexed="8"/>
      <name val="Calibri"/>
      <family val="2"/>
    </font>
    <font>
      <b/>
      <sz val="11"/>
      <color indexed="52"/>
      <name val="Calibri"/>
      <family val="2"/>
    </font>
    <font>
      <b/>
      <sz val="11"/>
      <color indexed="9"/>
      <name val="Calibri"/>
      <family val="2"/>
    </font>
    <font>
      <i/>
      <sz val="11"/>
      <color indexed="23"/>
      <name val="Calibri"/>
      <family val="2"/>
    </font>
    <font>
      <u val="single"/>
      <sz val="11"/>
      <color indexed="57"/>
      <name val="Calibri"/>
      <family val="2"/>
    </font>
    <font>
      <sz val="11"/>
      <color indexed="17"/>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u val="single"/>
      <sz val="10"/>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color indexed="30"/>
      <name val="Calibri"/>
      <family val="2"/>
    </font>
    <font>
      <b/>
      <sz val="18"/>
      <color indexed="56"/>
      <name val="Times New Roman"/>
      <family val="2"/>
    </font>
    <font>
      <b/>
      <sz val="11"/>
      <color indexed="8"/>
      <name val="Calibri"/>
      <family val="2"/>
    </font>
    <font>
      <sz val="11"/>
      <color indexed="10"/>
      <name val="Calibri"/>
      <family val="2"/>
    </font>
    <font>
      <b/>
      <sz val="7.5"/>
      <color indexed="8"/>
      <name val="Calibri"/>
      <family val="2"/>
    </font>
    <font>
      <sz val="7.5"/>
      <color indexed="8"/>
      <name val="Calibri"/>
      <family val="2"/>
    </font>
    <font>
      <b/>
      <sz val="8"/>
      <color indexed="8"/>
      <name val="Calibri"/>
      <family val="2"/>
    </font>
    <font>
      <sz val="11"/>
      <color theme="0"/>
      <name val="Calibri"/>
      <family val="2"/>
    </font>
    <font>
      <sz val="11"/>
      <color rgb="FF9C0006"/>
      <name val="Calibri"/>
      <family val="2"/>
    </font>
    <font>
      <sz val="9"/>
      <color theme="1"/>
      <name val="Calibri"/>
      <family val="2"/>
    </font>
    <font>
      <b/>
      <sz val="11"/>
      <color rgb="FFFA7D00"/>
      <name val="Calibri"/>
      <family val="2"/>
    </font>
    <font>
      <b/>
      <sz val="11"/>
      <color theme="0"/>
      <name val="Calibri"/>
      <family val="2"/>
    </font>
    <font>
      <i/>
      <sz val="11"/>
      <color rgb="FF7F7F7F"/>
      <name val="Calibri"/>
      <family val="2"/>
    </font>
    <font>
      <u val="single"/>
      <sz val="11"/>
      <color theme="6"/>
      <name val="Calibri"/>
      <family val="2"/>
    </font>
    <font>
      <sz val="11"/>
      <color rgb="FF006100"/>
      <name val="Calibri"/>
      <family val="2"/>
    </font>
    <font>
      <b/>
      <sz val="9"/>
      <color theme="1"/>
      <name val="Calibri"/>
      <family val="2"/>
    </font>
    <font>
      <b/>
      <sz val="15"/>
      <color theme="3"/>
      <name val="Calibri"/>
      <family val="2"/>
    </font>
    <font>
      <b/>
      <sz val="13"/>
      <color theme="3"/>
      <name val="Calibri"/>
      <family val="2"/>
    </font>
    <font>
      <b/>
      <sz val="11"/>
      <color theme="3"/>
      <name val="Calibri"/>
      <family val="2"/>
    </font>
    <font>
      <u val="single"/>
      <sz val="10"/>
      <color theme="4"/>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2"/>
      <color theme="4"/>
      <name val="Calibri"/>
      <family val="2"/>
    </font>
    <font>
      <b/>
      <sz val="18"/>
      <color theme="3"/>
      <name val="Times New Roman"/>
      <family val="2"/>
    </font>
    <font>
      <b/>
      <sz val="11"/>
      <color theme="1"/>
      <name val="Calibri"/>
      <family val="2"/>
    </font>
    <font>
      <sz val="11"/>
      <color rgb="FFFF0000"/>
      <name val="Calibri"/>
      <family val="2"/>
    </font>
    <font>
      <b/>
      <sz val="7.5"/>
      <color theme="1"/>
      <name val="Calibri"/>
      <family val="2"/>
    </font>
    <font>
      <sz val="7.5"/>
      <color theme="1"/>
      <name val="Calibri"/>
      <family val="2"/>
    </font>
    <font>
      <b/>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right/>
      <top/>
      <bottom style="dashed">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color theme="4"/>
      </top>
      <bottom/>
    </border>
    <border>
      <left/>
      <right/>
      <top/>
      <bottom style="thick">
        <color theme="4"/>
      </bottom>
    </border>
    <border>
      <left style="thick">
        <color theme="0"/>
      </left>
      <right style="thick">
        <color theme="0"/>
      </right>
      <top/>
      <bottom style="thin">
        <color theme="0" tint="-0.249939993023872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color theme="0" tint="-0.24997000396251678"/>
      </bottom>
    </border>
    <border>
      <left/>
      <right/>
      <top style="thin">
        <color theme="4"/>
      </top>
      <bottom style="dashed">
        <color theme="0" tint="-0.24993999302387238"/>
      </bottom>
    </border>
    <border>
      <left/>
      <right/>
      <top style="thin">
        <color theme="4"/>
      </top>
      <bottom style="thin">
        <color theme="0" tint="-0.24993999302387238"/>
      </bottom>
    </border>
    <border>
      <left>
        <color indexed="63"/>
      </left>
      <right>
        <color indexed="63"/>
      </right>
      <top style="thin">
        <color theme="4"/>
      </top>
      <bottom style="double">
        <color theme="4"/>
      </bottom>
    </border>
    <border>
      <left/>
      <right/>
      <top>
        <color indexed="63"/>
      </top>
      <bottom style="thin">
        <color theme="0" tint="-0.149959996342659"/>
      </bottom>
    </border>
    <border>
      <left/>
      <right/>
      <top style="dashed">
        <color theme="0" tint="-0.24993999302387238"/>
      </top>
      <bottom style="thin">
        <color theme="4"/>
      </bottom>
    </border>
    <border>
      <left/>
      <right/>
      <top style="thin">
        <color theme="0" tint="-0.24997000396251678"/>
      </top>
      <bottom>
        <color indexed="63"/>
      </bottom>
    </border>
    <border>
      <left/>
      <right/>
      <top style="thin">
        <color theme="0" tint="-0.24997000396251678"/>
      </top>
      <bottom style="thick">
        <color theme="4"/>
      </bottom>
    </border>
    <border>
      <left/>
      <right/>
      <top style="dashed">
        <color theme="0" tint="-0.24993999302387238"/>
      </top>
      <bottom style="medium">
        <color theme="4"/>
      </bottom>
    </border>
    <border>
      <left/>
      <right>
        <color indexed="63"/>
      </right>
      <top style="thin">
        <color theme="0" tint="-0.24997000396251678"/>
      </top>
      <bottom style="thin">
        <color theme="0" tint="-0.24997000396251678"/>
      </bottom>
    </border>
    <border>
      <left/>
      <right/>
      <top style="thin">
        <color theme="4"/>
      </top>
      <bottom style="thin">
        <color theme="0" tint="-0.24997000396251678"/>
      </bottom>
    </border>
    <border>
      <left/>
      <right>
        <color indexed="63"/>
      </right>
      <top style="thin">
        <color theme="4"/>
      </top>
      <bottom>
        <color indexed="63"/>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0" borderId="1" applyNumberFormat="0" applyFont="0" applyProtection="0">
      <alignment wrapText="1"/>
    </xf>
    <xf numFmtId="0" fontId="32" fillId="27" borderId="2" applyNumberFormat="0" applyAlignment="0" applyProtection="0"/>
    <xf numFmtId="0" fontId="33"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31" fillId="0" borderId="0" applyNumberFormat="0" applyProtection="0">
      <alignment vertical="top" wrapText="1"/>
    </xf>
    <xf numFmtId="0" fontId="31" fillId="0" borderId="4" applyNumberFormat="0" applyProtection="0">
      <alignment vertical="top" wrapText="1"/>
    </xf>
    <xf numFmtId="0" fontId="36" fillId="29" borderId="0" applyNumberFormat="0" applyBorder="0" applyAlignment="0" applyProtection="0"/>
    <xf numFmtId="0" fontId="37" fillId="0" borderId="5" applyNumberFormat="0" applyProtection="0">
      <alignment wrapText="1"/>
    </xf>
    <xf numFmtId="0" fontId="37" fillId="0" borderId="6" applyNumberFormat="0" applyProtection="0">
      <alignment horizontal="left" wrapText="1"/>
    </xf>
    <xf numFmtId="0" fontId="38" fillId="0" borderId="5"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2" applyNumberFormat="0" applyAlignment="0" applyProtection="0"/>
    <xf numFmtId="0" fontId="43" fillId="0" borderId="9" applyNumberFormat="0" applyFill="0" applyAlignment="0" applyProtection="0"/>
    <xf numFmtId="0" fontId="44" fillId="31" borderId="0" applyNumberFormat="0" applyBorder="0" applyAlignment="0" applyProtection="0"/>
    <xf numFmtId="0" fontId="0" fillId="32" borderId="10" applyNumberFormat="0" applyFont="0" applyAlignment="0" applyProtection="0"/>
    <xf numFmtId="0" fontId="45" fillId="27" borderId="11" applyNumberFormat="0" applyAlignment="0" applyProtection="0"/>
    <xf numFmtId="0" fontId="37" fillId="0" borderId="12" applyNumberFormat="0" applyProtection="0">
      <alignment wrapText="1"/>
    </xf>
    <xf numFmtId="9" fontId="0" fillId="0" borderId="0" applyFont="0" applyFill="0" applyBorder="0" applyAlignment="0" applyProtection="0"/>
    <xf numFmtId="0" fontId="31" fillId="0" borderId="13" applyNumberFormat="0" applyFont="0" applyFill="0" applyProtection="0">
      <alignment wrapText="1"/>
    </xf>
    <xf numFmtId="0" fontId="37" fillId="0" borderId="14" applyNumberFormat="0" applyFill="0" applyProtection="0">
      <alignment wrapText="1"/>
    </xf>
    <xf numFmtId="0" fontId="46" fillId="0" borderId="0" applyNumberFormat="0" applyProtection="0">
      <alignment horizontal="left"/>
    </xf>
    <xf numFmtId="0" fontId="47" fillId="0" borderId="0" applyNumberFormat="0" applyFill="0" applyBorder="0" applyAlignment="0" applyProtection="0"/>
    <xf numFmtId="0" fontId="48" fillId="0" borderId="15" applyNumberFormat="0" applyFill="0" applyAlignment="0" applyProtection="0"/>
    <xf numFmtId="0" fontId="49" fillId="0" borderId="0" applyNumberFormat="0" applyFill="0" applyBorder="0" applyAlignment="0" applyProtection="0"/>
  </cellStyleXfs>
  <cellXfs count="61">
    <xf numFmtId="0" fontId="0" fillId="0" borderId="0" xfId="0" applyFont="1" applyAlignment="1">
      <alignment/>
    </xf>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xf>
    <xf numFmtId="0" fontId="3" fillId="0" borderId="0" xfId="0" applyFont="1" applyAlignment="1">
      <alignment horizontal="left"/>
    </xf>
    <xf numFmtId="0" fontId="2" fillId="0" borderId="0" xfId="0" applyFont="1" applyFill="1" applyAlignment="1">
      <alignment/>
    </xf>
    <xf numFmtId="0" fontId="3" fillId="0" borderId="0" xfId="0" applyFont="1" applyBorder="1" applyAlignment="1">
      <alignment horizontal="left"/>
    </xf>
    <xf numFmtId="0" fontId="2" fillId="0" borderId="0" xfId="0" applyFont="1" applyAlignment="1">
      <alignment/>
    </xf>
    <xf numFmtId="0" fontId="4" fillId="0" borderId="0" xfId="0" applyFont="1" applyAlignment="1">
      <alignment horizontal="left"/>
    </xf>
    <xf numFmtId="0" fontId="3" fillId="0" borderId="0" xfId="0" applyFont="1" applyFill="1" applyBorder="1" applyAlignment="1">
      <alignment horizontal="left" wrapText="1"/>
    </xf>
    <xf numFmtId="0" fontId="3" fillId="0" borderId="0" xfId="0" applyFont="1" applyBorder="1" applyAlignment="1">
      <alignment horizontal="left" wrapText="1"/>
    </xf>
    <xf numFmtId="0" fontId="2" fillId="0" borderId="0" xfId="0" applyFont="1" applyBorder="1" applyAlignment="1">
      <alignment/>
    </xf>
    <xf numFmtId="0" fontId="46" fillId="0" borderId="0" xfId="69">
      <alignment horizontal="left"/>
    </xf>
    <xf numFmtId="0" fontId="31" fillId="0" borderId="0" xfId="49" applyBorder="1" applyAlignment="1">
      <alignment/>
    </xf>
    <xf numFmtId="0" fontId="31" fillId="0" borderId="0" xfId="49" applyAlignment="1">
      <alignment vertical="center"/>
    </xf>
    <xf numFmtId="0" fontId="50" fillId="0" borderId="12" xfId="65" applyFont="1">
      <alignment wrapText="1"/>
    </xf>
    <xf numFmtId="0" fontId="50" fillId="0" borderId="5" xfId="53" applyFont="1">
      <alignment wrapText="1"/>
    </xf>
    <xf numFmtId="0" fontId="50" fillId="0" borderId="5" xfId="53" applyFont="1" applyAlignment="1">
      <alignment horizontal="right" wrapText="1"/>
    </xf>
    <xf numFmtId="0" fontId="51" fillId="0" borderId="1" xfId="40" applyFont="1">
      <alignment wrapText="1"/>
    </xf>
    <xf numFmtId="3" fontId="51" fillId="0" borderId="1" xfId="40" applyNumberFormat="1" applyFont="1" applyAlignment="1">
      <alignment horizontal="right" wrapText="1"/>
    </xf>
    <xf numFmtId="0" fontId="51" fillId="0" borderId="1" xfId="40" applyFont="1" applyAlignment="1">
      <alignment horizontal="right" wrapText="1"/>
    </xf>
    <xf numFmtId="0" fontId="50" fillId="0" borderId="12" xfId="65" applyFont="1" applyAlignment="1">
      <alignment horizontal="center" wrapText="1"/>
    </xf>
    <xf numFmtId="165" fontId="51" fillId="0" borderId="1" xfId="40" applyNumberFormat="1" applyFont="1" applyAlignment="1">
      <alignment horizontal="right" wrapText="1"/>
    </xf>
    <xf numFmtId="165" fontId="51" fillId="0" borderId="1" xfId="40" applyNumberFormat="1" applyFont="1">
      <alignment wrapText="1"/>
    </xf>
    <xf numFmtId="0" fontId="0" fillId="0" borderId="0" xfId="0" applyBorder="1" applyAlignment="1">
      <alignment/>
    </xf>
    <xf numFmtId="0" fontId="0" fillId="0" borderId="16" xfId="0" applyBorder="1" applyAlignment="1">
      <alignment/>
    </xf>
    <xf numFmtId="0" fontId="51" fillId="0" borderId="0" xfId="40" applyFont="1" applyBorder="1">
      <alignment wrapText="1"/>
    </xf>
    <xf numFmtId="164" fontId="51" fillId="0" borderId="0" xfId="40" applyNumberFormat="1" applyFont="1" applyBorder="1" applyAlignment="1">
      <alignment horizontal="right" wrapText="1"/>
    </xf>
    <xf numFmtId="3" fontId="51" fillId="0" borderId="17" xfId="40" applyNumberFormat="1" applyFont="1" applyBorder="1">
      <alignment wrapText="1"/>
    </xf>
    <xf numFmtId="0" fontId="51" fillId="0" borderId="17" xfId="40" applyFont="1" applyBorder="1">
      <alignment wrapText="1"/>
    </xf>
    <xf numFmtId="164" fontId="51" fillId="0" borderId="17" xfId="40" applyNumberFormat="1" applyFont="1" applyBorder="1" applyAlignment="1">
      <alignment horizontal="right" wrapText="1"/>
    </xf>
    <xf numFmtId="0" fontId="50" fillId="0" borderId="18" xfId="65" applyFont="1" applyBorder="1">
      <alignment wrapText="1"/>
    </xf>
    <xf numFmtId="0" fontId="50" fillId="0" borderId="0" xfId="65" applyFont="1" applyBorder="1" applyAlignment="1">
      <alignment horizontal="center" wrapText="1"/>
    </xf>
    <xf numFmtId="0" fontId="50" fillId="0" borderId="0" xfId="65" applyFont="1" applyBorder="1">
      <alignment wrapText="1"/>
    </xf>
    <xf numFmtId="0" fontId="50" fillId="0" borderId="5" xfId="53" applyFont="1" applyBorder="1" applyAlignment="1">
      <alignment horizontal="right" wrapText="1"/>
    </xf>
    <xf numFmtId="43" fontId="51" fillId="0" borderId="0" xfId="40" applyNumberFormat="1" applyFont="1" applyBorder="1" applyAlignment="1">
      <alignment horizontal="right" wrapText="1"/>
    </xf>
    <xf numFmtId="0" fontId="51" fillId="0" borderId="0" xfId="40" applyFont="1" applyBorder="1">
      <alignment wrapText="1"/>
    </xf>
    <xf numFmtId="0" fontId="51" fillId="0" borderId="0" xfId="40" applyFont="1" applyBorder="1" applyAlignment="1">
      <alignment/>
    </xf>
    <xf numFmtId="0" fontId="50" fillId="0" borderId="19" xfId="53" applyFont="1" applyBorder="1" applyAlignment="1">
      <alignment horizontal="right" wrapText="1"/>
    </xf>
    <xf numFmtId="0" fontId="52" fillId="0" borderId="5" xfId="53" applyFont="1" applyFill="1" applyAlignment="1">
      <alignment horizontal="right" wrapText="1"/>
    </xf>
    <xf numFmtId="164" fontId="51" fillId="0" borderId="1" xfId="43" applyNumberFormat="1" applyFont="1" applyBorder="1" applyAlignment="1">
      <alignment horizontal="right" wrapText="1"/>
    </xf>
    <xf numFmtId="3" fontId="51" fillId="0" borderId="1" xfId="40" applyNumberFormat="1" applyFont="1" applyFill="1" applyAlignment="1">
      <alignment horizontal="right" wrapText="1"/>
    </xf>
    <xf numFmtId="3" fontId="51" fillId="0" borderId="1" xfId="40" applyNumberFormat="1" applyFont="1">
      <alignment wrapText="1"/>
    </xf>
    <xf numFmtId="167" fontId="51" fillId="0" borderId="1" xfId="40" applyNumberFormat="1" applyFont="1" applyAlignment="1">
      <alignment horizontal="right" wrapText="1"/>
    </xf>
    <xf numFmtId="165" fontId="51" fillId="0" borderId="1" xfId="66" applyNumberFormat="1" applyFont="1" applyBorder="1" applyAlignment="1">
      <alignment horizontal="right" wrapText="1"/>
    </xf>
    <xf numFmtId="165" fontId="51" fillId="0" borderId="20" xfId="66" applyNumberFormat="1" applyFont="1" applyBorder="1" applyAlignment="1">
      <alignment horizontal="right" wrapText="1"/>
    </xf>
    <xf numFmtId="0" fontId="51" fillId="0" borderId="0" xfId="40" applyFont="1" applyBorder="1">
      <alignment wrapText="1"/>
    </xf>
    <xf numFmtId="0" fontId="50" fillId="0" borderId="21" xfId="65" applyFont="1" applyBorder="1" applyAlignment="1">
      <alignment horizontal="center" wrapText="1"/>
    </xf>
    <xf numFmtId="164" fontId="51" fillId="0" borderId="1" xfId="40" applyNumberFormat="1" applyFont="1" applyAlignment="1">
      <alignment horizontal="right" wrapText="1"/>
    </xf>
    <xf numFmtId="0" fontId="51" fillId="0" borderId="1" xfId="66" applyNumberFormat="1" applyFont="1" applyBorder="1" applyAlignment="1">
      <alignment horizontal="right" wrapText="1"/>
    </xf>
    <xf numFmtId="0" fontId="51" fillId="0" borderId="0" xfId="40" applyFont="1" applyBorder="1">
      <alignment wrapText="1"/>
    </xf>
    <xf numFmtId="0" fontId="51" fillId="0" borderId="1" xfId="40" applyFont="1">
      <alignment wrapText="1"/>
    </xf>
    <xf numFmtId="0" fontId="50" fillId="0" borderId="12" xfId="65" applyFont="1" applyBorder="1" applyAlignment="1">
      <alignment horizontal="center" wrapText="1"/>
    </xf>
    <xf numFmtId="0" fontId="50" fillId="0" borderId="0" xfId="65" applyFont="1" applyBorder="1" applyAlignment="1">
      <alignment horizontal="center" wrapText="1"/>
    </xf>
    <xf numFmtId="0" fontId="51" fillId="0" borderId="4" xfId="51" applyFont="1" applyBorder="1">
      <alignment vertical="top" wrapText="1"/>
    </xf>
    <xf numFmtId="0" fontId="50" fillId="0" borderId="21" xfId="65" applyFont="1" applyBorder="1" applyAlignment="1">
      <alignment horizontal="center" wrapText="1"/>
    </xf>
    <xf numFmtId="0" fontId="50" fillId="0" borderId="21" xfId="40" applyFont="1" applyBorder="1" applyAlignment="1">
      <alignment horizontal="center"/>
    </xf>
    <xf numFmtId="0" fontId="50" fillId="0" borderId="12" xfId="65" applyFont="1" applyAlignment="1">
      <alignment horizontal="center" wrapText="1"/>
    </xf>
    <xf numFmtId="0" fontId="50" fillId="0" borderId="22" xfId="65" applyFont="1" applyBorder="1" applyAlignment="1">
      <alignment horizontal="center" wrapText="1"/>
    </xf>
    <xf numFmtId="0" fontId="50" fillId="0" borderId="23" xfId="65" applyFont="1" applyBorder="1" applyAlignment="1">
      <alignment horizontal="center"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normal cell"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nt: Calibri, 9pt regular" xfId="49"/>
    <cellStyle name="Footnotes: all except top row" xfId="50"/>
    <cellStyle name="Footnotes: top row" xfId="51"/>
    <cellStyle name="Good" xfId="52"/>
    <cellStyle name="Header: bottom row" xfId="53"/>
    <cellStyle name="Header: top rows"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Output" xfId="64"/>
    <cellStyle name="Parent row" xfId="65"/>
    <cellStyle name="Percent" xfId="66"/>
    <cellStyle name="Section Break" xfId="67"/>
    <cellStyle name="Section Break: parent row" xfId="68"/>
    <cellStyle name="Table title" xfId="69"/>
    <cellStyle name="Title" xfId="70"/>
    <cellStyle name="Total" xfId="71"/>
    <cellStyle name="Warning Text" xfId="72"/>
  </cellStyles>
  <dxfs count="2">
    <dxf>
      <border>
        <left/>
        <right/>
        <top/>
        <bottom/>
      </border>
    </dxf>
    <dxf>
      <border>
        <left style="dotted">
          <color theme="0" tint="-0.24993999302387238"/>
        </left>
        <right style="dotted">
          <color theme="0" tint="-0.24993999302387238"/>
        </right>
        <top/>
        <bottom/>
      </border>
    </dxf>
  </dxfs>
  <tableStyles count="1" defaultTableStyle="TableStyleMedium9"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P80"/>
  <sheetViews>
    <sheetView showGridLines="0" tabSelected="1" workbookViewId="0" topLeftCell="A1">
      <pane xSplit="2" topLeftCell="O1" activePane="topRight" state="frozen"/>
      <selection pane="topLeft" activeCell="A1" sqref="A1"/>
      <selection pane="topRight" activeCell="AN13" sqref="AN13"/>
    </sheetView>
  </sheetViews>
  <sheetFormatPr defaultColWidth="9.140625" defaultRowHeight="15"/>
  <cols>
    <col min="1" max="1" width="19.8515625" style="0" customWidth="1"/>
    <col min="2" max="2" width="9.57421875" style="0" customWidth="1"/>
    <col min="3" max="3" width="7.28125" style="0" customWidth="1"/>
    <col min="4" max="4" width="7.140625" style="0" customWidth="1"/>
    <col min="5" max="5" width="7.00390625" style="0" customWidth="1"/>
    <col min="6" max="6" width="7.140625" style="0" customWidth="1"/>
    <col min="7" max="7" width="7.00390625" style="0" customWidth="1"/>
    <col min="8" max="8" width="7.421875" style="0" customWidth="1"/>
    <col min="9" max="9" width="7.140625" style="0" customWidth="1"/>
    <col min="10" max="10" width="7.57421875" style="0" customWidth="1"/>
    <col min="11" max="12" width="7.28125" style="0" customWidth="1"/>
    <col min="13" max="13" width="6.8515625" style="0" customWidth="1"/>
    <col min="14" max="14" width="7.00390625" style="0" customWidth="1"/>
    <col min="15" max="15" width="6.8515625" style="0" customWidth="1"/>
    <col min="16" max="16" width="7.421875" style="0" customWidth="1"/>
    <col min="17" max="17" width="7.140625" style="0" customWidth="1"/>
    <col min="18" max="18" width="6.8515625" style="0" customWidth="1"/>
    <col min="19" max="19" width="7.28125" style="0" customWidth="1"/>
    <col min="20" max="20" width="7.00390625" style="0" customWidth="1"/>
    <col min="21" max="21" width="7.57421875" style="0" customWidth="1"/>
    <col min="22" max="22" width="6.57421875" style="0" customWidth="1"/>
    <col min="23" max="24" width="7.140625" style="0" customWidth="1"/>
    <col min="25" max="25" width="6.8515625" style="0" customWidth="1"/>
    <col min="26" max="26" width="7.00390625" style="0" customWidth="1"/>
    <col min="27" max="27" width="6.8515625" style="0" customWidth="1"/>
    <col min="28" max="28" width="7.28125" style="0" customWidth="1"/>
    <col min="29" max="29" width="7.28125" style="1" customWidth="1"/>
    <col min="30" max="32" width="7.28125" style="0" customWidth="1"/>
    <col min="33" max="36" width="8.140625" style="0" bestFit="1" customWidth="1"/>
    <col min="37" max="37" width="7.8515625" style="0" bestFit="1" customWidth="1"/>
    <col min="38" max="38" width="8.140625" style="0" bestFit="1" customWidth="1"/>
    <col min="39" max="39" width="7.8515625" style="0" bestFit="1" customWidth="1"/>
    <col min="40" max="40" width="8.140625" style="0" bestFit="1" customWidth="1"/>
  </cols>
  <sheetData>
    <row r="1" spans="1:30" ht="14.25" customHeight="1">
      <c r="A1" s="15" t="s">
        <v>53</v>
      </c>
      <c r="B1" s="3"/>
      <c r="C1" s="3"/>
      <c r="D1" s="3"/>
      <c r="E1" s="3"/>
      <c r="F1" s="3"/>
      <c r="G1" s="3"/>
      <c r="H1" s="3"/>
      <c r="I1" s="3"/>
      <c r="J1" s="4"/>
      <c r="K1" s="4"/>
      <c r="L1" s="4"/>
      <c r="M1" s="4"/>
      <c r="N1" s="4"/>
      <c r="O1" s="4"/>
      <c r="P1" s="4"/>
      <c r="Q1" s="4"/>
      <c r="R1" s="4"/>
      <c r="S1" s="4"/>
      <c r="T1" s="4"/>
      <c r="U1" s="4"/>
      <c r="V1" s="4"/>
      <c r="W1" s="4"/>
      <c r="X1" s="4"/>
      <c r="Y1" s="4"/>
      <c r="Z1" s="4"/>
      <c r="AA1" s="4"/>
      <c r="AB1" s="4"/>
      <c r="AC1" s="4"/>
      <c r="AD1" s="4"/>
    </row>
    <row r="2" spans="1:30" s="1" customFormat="1" ht="14.25" customHeight="1">
      <c r="A2" s="15" t="s">
        <v>54</v>
      </c>
      <c r="B2" s="3"/>
      <c r="C2" s="3"/>
      <c r="D2" s="3"/>
      <c r="E2" s="3"/>
      <c r="F2" s="3"/>
      <c r="G2" s="3"/>
      <c r="H2" s="3"/>
      <c r="I2" s="3"/>
      <c r="J2" s="4"/>
      <c r="K2" s="4"/>
      <c r="L2" s="4"/>
      <c r="M2" s="4"/>
      <c r="N2" s="4"/>
      <c r="O2" s="4"/>
      <c r="P2" s="4"/>
      <c r="Q2" s="4"/>
      <c r="R2" s="4"/>
      <c r="S2" s="4"/>
      <c r="T2" s="4"/>
      <c r="U2" s="4"/>
      <c r="V2" s="4"/>
      <c r="W2" s="4"/>
      <c r="X2" s="4"/>
      <c r="Y2" s="4"/>
      <c r="Z2" s="4"/>
      <c r="AA2" s="4"/>
      <c r="AB2" s="4"/>
      <c r="AC2" s="4"/>
      <c r="AD2" s="4"/>
    </row>
    <row r="3" spans="1:30" s="1" customFormat="1" ht="12" customHeight="1">
      <c r="A3" s="2"/>
      <c r="B3" s="3"/>
      <c r="C3" s="3"/>
      <c r="D3" s="3"/>
      <c r="E3" s="3"/>
      <c r="F3" s="3"/>
      <c r="G3" s="3"/>
      <c r="H3" s="3"/>
      <c r="I3" s="3"/>
      <c r="J3" s="4"/>
      <c r="K3" s="4"/>
      <c r="L3" s="4"/>
      <c r="M3" s="4"/>
      <c r="N3" s="4"/>
      <c r="O3" s="4"/>
      <c r="P3" s="4"/>
      <c r="Q3" s="4"/>
      <c r="R3" s="4"/>
      <c r="S3" s="4"/>
      <c r="T3" s="4"/>
      <c r="U3" s="4"/>
      <c r="V3" s="4"/>
      <c r="W3" s="4"/>
      <c r="X3" s="4"/>
      <c r="Y3" s="4"/>
      <c r="Z3" s="4"/>
      <c r="AA3" s="4"/>
      <c r="AB3" s="4"/>
      <c r="AC3" s="4"/>
      <c r="AD3" s="4"/>
    </row>
    <row r="4" spans="1:30" ht="14.25" customHeight="1">
      <c r="A4" s="13" t="s">
        <v>37</v>
      </c>
      <c r="B4" s="5"/>
      <c r="C4" s="6"/>
      <c r="D4" s="6"/>
      <c r="E4" s="6"/>
      <c r="F4" s="6"/>
      <c r="G4" s="6"/>
      <c r="H4" s="6"/>
      <c r="I4" s="6"/>
      <c r="J4" s="6"/>
      <c r="K4" s="6"/>
      <c r="L4" s="6"/>
      <c r="M4" s="6"/>
      <c r="N4" s="6"/>
      <c r="O4" s="6"/>
      <c r="P4" s="6"/>
      <c r="Q4" s="6"/>
      <c r="R4" s="4"/>
      <c r="S4" s="4"/>
      <c r="T4" s="4"/>
      <c r="U4" s="4"/>
      <c r="V4" s="4"/>
      <c r="W4" s="4"/>
      <c r="X4" s="7"/>
      <c r="Y4" s="8"/>
      <c r="Z4" s="8"/>
      <c r="AA4" s="8"/>
      <c r="AB4" s="8"/>
      <c r="AC4" s="8"/>
      <c r="AD4" s="8"/>
    </row>
    <row r="5" spans="1:30" ht="15.75">
      <c r="A5" s="13" t="s">
        <v>55</v>
      </c>
      <c r="B5" s="5"/>
      <c r="C5" s="6"/>
      <c r="D5" s="6"/>
      <c r="E5" s="6"/>
      <c r="F5" s="6"/>
      <c r="G5" s="6"/>
      <c r="H5" s="6"/>
      <c r="I5" s="6"/>
      <c r="J5" s="6"/>
      <c r="K5" s="6"/>
      <c r="L5" s="6"/>
      <c r="M5" s="6"/>
      <c r="N5" s="6"/>
      <c r="O5" s="6"/>
      <c r="P5" s="6"/>
      <c r="Q5" s="6"/>
      <c r="R5" s="4"/>
      <c r="S5" s="4"/>
      <c r="T5" s="4"/>
      <c r="U5" s="4"/>
      <c r="V5" s="4"/>
      <c r="W5" s="4"/>
      <c r="X5" s="7"/>
      <c r="Y5" s="8"/>
      <c r="Z5" s="8"/>
      <c r="AA5" s="8"/>
      <c r="AB5" s="8"/>
      <c r="AC5" s="8"/>
      <c r="AD5" s="8"/>
    </row>
    <row r="6" spans="1:30" ht="15">
      <c r="A6" s="14" t="s">
        <v>35</v>
      </c>
      <c r="B6" s="9"/>
      <c r="C6" s="10"/>
      <c r="D6" s="10"/>
      <c r="E6" s="10"/>
      <c r="F6" s="10"/>
      <c r="G6" s="10"/>
      <c r="H6" s="10"/>
      <c r="I6" s="10"/>
      <c r="J6" s="10"/>
      <c r="K6" s="10"/>
      <c r="L6" s="10"/>
      <c r="M6" s="10"/>
      <c r="N6" s="10"/>
      <c r="O6" s="10"/>
      <c r="P6" s="10"/>
      <c r="Q6" s="10"/>
      <c r="R6" s="11"/>
      <c r="S6" s="11"/>
      <c r="T6" s="11"/>
      <c r="U6" s="11"/>
      <c r="V6" s="11"/>
      <c r="W6" s="11"/>
      <c r="X6" s="11"/>
      <c r="Y6" s="4"/>
      <c r="Z6" s="4"/>
      <c r="AA6" s="4"/>
      <c r="AB6" s="4"/>
      <c r="AC6" s="4"/>
      <c r="AD6" s="4"/>
    </row>
    <row r="7" spans="1:30" ht="15">
      <c r="A7" s="9"/>
      <c r="B7" s="9"/>
      <c r="C7" s="10"/>
      <c r="D7" s="10"/>
      <c r="E7" s="10"/>
      <c r="F7" s="10"/>
      <c r="G7" s="10"/>
      <c r="H7" s="10"/>
      <c r="I7" s="10"/>
      <c r="J7" s="10"/>
      <c r="K7" s="10"/>
      <c r="L7" s="10"/>
      <c r="M7" s="10"/>
      <c r="N7" s="10"/>
      <c r="O7" s="10"/>
      <c r="P7" s="10"/>
      <c r="Q7" s="10"/>
      <c r="R7" s="11"/>
      <c r="S7" s="11"/>
      <c r="T7" s="11"/>
      <c r="U7" s="11"/>
      <c r="V7" s="11"/>
      <c r="W7" s="11"/>
      <c r="X7" s="11"/>
      <c r="Y7" s="12"/>
      <c r="Z7" s="12"/>
      <c r="AA7" s="12"/>
      <c r="AB7" s="12"/>
      <c r="AC7" s="12"/>
      <c r="AD7" s="12"/>
    </row>
    <row r="8" spans="1:30" ht="51" customHeight="1">
      <c r="A8" s="16" t="s">
        <v>0</v>
      </c>
      <c r="B8" s="16" t="s">
        <v>1</v>
      </c>
      <c r="C8" s="58" t="s">
        <v>2</v>
      </c>
      <c r="D8" s="58"/>
      <c r="E8" s="58"/>
      <c r="F8" s="58"/>
      <c r="G8" s="58"/>
      <c r="H8" s="58"/>
      <c r="I8" s="58"/>
      <c r="J8" s="58"/>
      <c r="K8" s="58"/>
      <c r="L8" s="58"/>
      <c r="M8" s="58"/>
      <c r="N8" s="58"/>
      <c r="O8" s="58"/>
      <c r="P8" s="58"/>
      <c r="Q8" s="58"/>
      <c r="R8" s="58"/>
      <c r="S8" s="58"/>
      <c r="T8" s="58"/>
      <c r="U8" s="58"/>
      <c r="V8" s="58"/>
      <c r="W8" s="58"/>
      <c r="X8" s="58"/>
      <c r="Y8" s="58"/>
      <c r="Z8" s="58"/>
      <c r="AA8" s="58"/>
      <c r="AB8" s="58"/>
      <c r="AC8" s="58"/>
      <c r="AD8" s="54"/>
    </row>
    <row r="9" spans="1:40" ht="15" customHeight="1">
      <c r="A9" s="32"/>
      <c r="B9" s="16"/>
      <c r="C9" s="56" t="s">
        <v>3</v>
      </c>
      <c r="D9" s="56"/>
      <c r="E9" s="56"/>
      <c r="F9" s="56"/>
      <c r="G9" s="56"/>
      <c r="H9" s="56"/>
      <c r="I9" s="56"/>
      <c r="J9" s="56"/>
      <c r="K9" s="56"/>
      <c r="L9" s="56"/>
      <c r="M9" s="56"/>
      <c r="N9" s="56"/>
      <c r="O9" s="56"/>
      <c r="P9" s="56"/>
      <c r="Q9" s="56"/>
      <c r="R9" s="56"/>
      <c r="S9" s="56"/>
      <c r="T9" s="56"/>
      <c r="U9" s="56"/>
      <c r="V9" s="56"/>
      <c r="W9" s="56"/>
      <c r="X9" s="56"/>
      <c r="Y9" s="56"/>
      <c r="Z9" s="56"/>
      <c r="AA9" s="56"/>
      <c r="AB9" s="56"/>
      <c r="AC9" s="48"/>
      <c r="AD9" s="57" t="s">
        <v>4</v>
      </c>
      <c r="AE9" s="57"/>
      <c r="AF9" s="57"/>
      <c r="AG9" s="57"/>
      <c r="AH9" s="57"/>
      <c r="AI9" s="57"/>
      <c r="AJ9" s="57"/>
      <c r="AK9" s="57"/>
      <c r="AL9" s="57"/>
      <c r="AM9" s="57"/>
      <c r="AN9" s="57"/>
    </row>
    <row r="10" spans="1:40" ht="15.75" thickBot="1">
      <c r="A10" s="17"/>
      <c r="B10" s="17"/>
      <c r="C10" s="18">
        <v>1990</v>
      </c>
      <c r="D10" s="18">
        <v>1991</v>
      </c>
      <c r="E10" s="18">
        <v>1992</v>
      </c>
      <c r="F10" s="18">
        <v>1993</v>
      </c>
      <c r="G10" s="18">
        <v>1994</v>
      </c>
      <c r="H10" s="18">
        <v>1995</v>
      </c>
      <c r="I10" s="18">
        <v>1996</v>
      </c>
      <c r="J10" s="18">
        <v>1997</v>
      </c>
      <c r="K10" s="18">
        <v>1998</v>
      </c>
      <c r="L10" s="18">
        <v>1999</v>
      </c>
      <c r="M10" s="18">
        <v>2000</v>
      </c>
      <c r="N10" s="18">
        <v>2001</v>
      </c>
      <c r="O10" s="18">
        <v>2002</v>
      </c>
      <c r="P10" s="18">
        <v>2003</v>
      </c>
      <c r="Q10" s="18">
        <v>2004</v>
      </c>
      <c r="R10" s="18">
        <v>2005</v>
      </c>
      <c r="S10" s="18">
        <v>2006</v>
      </c>
      <c r="T10" s="18">
        <v>2007</v>
      </c>
      <c r="U10" s="18">
        <v>2008</v>
      </c>
      <c r="V10" s="18">
        <v>2009</v>
      </c>
      <c r="W10" s="18">
        <v>2010</v>
      </c>
      <c r="X10" s="18">
        <v>2011</v>
      </c>
      <c r="Y10" s="39">
        <v>2012</v>
      </c>
      <c r="Z10" s="39">
        <v>2013</v>
      </c>
      <c r="AA10" s="39">
        <v>2014</v>
      </c>
      <c r="AB10" s="18">
        <v>2015</v>
      </c>
      <c r="AC10" s="18">
        <v>2016</v>
      </c>
      <c r="AD10" s="40" t="s">
        <v>41</v>
      </c>
      <c r="AE10" s="40" t="s">
        <v>42</v>
      </c>
      <c r="AF10" s="40" t="s">
        <v>43</v>
      </c>
      <c r="AG10" s="40" t="s">
        <v>44</v>
      </c>
      <c r="AH10" s="40" t="s">
        <v>45</v>
      </c>
      <c r="AI10" s="40" t="s">
        <v>46</v>
      </c>
      <c r="AJ10" s="40" t="s">
        <v>47</v>
      </c>
      <c r="AK10" s="40" t="s">
        <v>48</v>
      </c>
      <c r="AL10" s="40" t="s">
        <v>49</v>
      </c>
      <c r="AM10" s="40" t="s">
        <v>50</v>
      </c>
      <c r="AN10" s="40" t="s">
        <v>56</v>
      </c>
    </row>
    <row r="11" spans="1:40" ht="15.75" thickTop="1">
      <c r="A11" s="52" t="s">
        <v>5</v>
      </c>
      <c r="B11" s="19" t="s">
        <v>6</v>
      </c>
      <c r="C11" s="20">
        <v>27162</v>
      </c>
      <c r="D11" s="20">
        <v>27773</v>
      </c>
      <c r="E11" s="20">
        <v>28898</v>
      </c>
      <c r="F11" s="20">
        <v>29435</v>
      </c>
      <c r="G11" s="20">
        <v>30537</v>
      </c>
      <c r="H11" s="20">
        <v>31649</v>
      </c>
      <c r="I11" s="20">
        <v>31868</v>
      </c>
      <c r="J11" s="20">
        <v>32874</v>
      </c>
      <c r="K11" s="20">
        <v>34562</v>
      </c>
      <c r="L11" s="20">
        <v>34832</v>
      </c>
      <c r="M11" s="20">
        <v>35666</v>
      </c>
      <c r="N11" s="20">
        <v>38932</v>
      </c>
      <c r="O11" s="20">
        <v>37951</v>
      </c>
      <c r="P11" s="20">
        <v>40387</v>
      </c>
      <c r="Q11" s="20">
        <v>42243</v>
      </c>
      <c r="R11" s="20">
        <v>45950</v>
      </c>
      <c r="S11" s="20">
        <v>45345</v>
      </c>
      <c r="T11" s="20">
        <v>46434</v>
      </c>
      <c r="U11" s="20">
        <v>44660</v>
      </c>
      <c r="V11" s="20">
        <v>46263</v>
      </c>
      <c r="W11" s="20">
        <v>45522</v>
      </c>
      <c r="X11" s="20">
        <v>44798</v>
      </c>
      <c r="Y11" s="20">
        <v>44338</v>
      </c>
      <c r="Z11" s="20">
        <v>44653</v>
      </c>
      <c r="AA11" s="20">
        <v>46025</v>
      </c>
      <c r="AB11" s="20">
        <v>45938</v>
      </c>
      <c r="AC11" s="20">
        <v>47746</v>
      </c>
      <c r="AD11" s="49">
        <v>44586</v>
      </c>
      <c r="AE11" s="49">
        <v>45041</v>
      </c>
      <c r="AF11" s="49">
        <v>45533</v>
      </c>
      <c r="AG11" s="49">
        <v>45838</v>
      </c>
      <c r="AH11" s="49">
        <v>46332</v>
      </c>
      <c r="AI11" s="49">
        <v>46794</v>
      </c>
      <c r="AJ11" s="49">
        <v>47384</v>
      </c>
      <c r="AK11" s="49">
        <v>48031</v>
      </c>
      <c r="AL11" s="49">
        <v>48658</v>
      </c>
      <c r="AM11" s="49">
        <v>49260</v>
      </c>
      <c r="AN11" s="49">
        <v>49260</v>
      </c>
    </row>
    <row r="12" spans="1:40" ht="15">
      <c r="A12" s="52"/>
      <c r="B12" s="19" t="s">
        <v>7</v>
      </c>
      <c r="C12" s="20">
        <v>46016</v>
      </c>
      <c r="D12" s="20">
        <v>45952</v>
      </c>
      <c r="E12" s="20">
        <v>46007</v>
      </c>
      <c r="F12" s="20">
        <v>46380</v>
      </c>
      <c r="G12" s="20">
        <v>47465</v>
      </c>
      <c r="H12" s="20">
        <v>48290</v>
      </c>
      <c r="I12" s="20">
        <v>48950</v>
      </c>
      <c r="J12" s="20">
        <v>50240</v>
      </c>
      <c r="K12" s="20">
        <v>51760</v>
      </c>
      <c r="L12" s="20">
        <v>53450</v>
      </c>
      <c r="M12" s="20">
        <v>54270</v>
      </c>
      <c r="N12" s="20">
        <v>55888</v>
      </c>
      <c r="O12" s="20">
        <v>55164</v>
      </c>
      <c r="P12" s="20">
        <v>53936</v>
      </c>
      <c r="Q12" s="20">
        <v>51580</v>
      </c>
      <c r="R12" s="20">
        <v>57402</v>
      </c>
      <c r="S12" s="20">
        <v>60879</v>
      </c>
      <c r="T12" s="20">
        <v>58221</v>
      </c>
      <c r="U12" s="20">
        <v>59896</v>
      </c>
      <c r="V12" s="20">
        <v>55730</v>
      </c>
      <c r="W12" s="20">
        <v>56231.903762029746</v>
      </c>
      <c r="X12" s="20">
        <v>62312.6</v>
      </c>
      <c r="Y12" s="20">
        <v>58319</v>
      </c>
      <c r="Z12" s="20">
        <v>61335</v>
      </c>
      <c r="AA12" s="20">
        <v>54225</v>
      </c>
      <c r="AB12" s="20">
        <v>55575</v>
      </c>
      <c r="AC12" s="20">
        <v>57672</v>
      </c>
      <c r="AD12" s="49">
        <v>58384.3</v>
      </c>
      <c r="AE12" s="49">
        <v>58096.3</v>
      </c>
      <c r="AF12" s="49">
        <v>58183.3</v>
      </c>
      <c r="AG12" s="49">
        <v>57977.3</v>
      </c>
      <c r="AH12" s="49">
        <v>57908.3</v>
      </c>
      <c r="AI12" s="49">
        <v>57887.3</v>
      </c>
      <c r="AJ12" s="49">
        <v>57937.3</v>
      </c>
      <c r="AK12" s="49">
        <v>58014.3</v>
      </c>
      <c r="AL12" s="49">
        <v>58146.3</v>
      </c>
      <c r="AM12" s="49">
        <v>58320.3</v>
      </c>
      <c r="AN12" s="49">
        <v>58476.3</v>
      </c>
    </row>
    <row r="13" spans="1:40" ht="30.75" customHeight="1">
      <c r="A13" s="52"/>
      <c r="B13" s="19" t="s">
        <v>8</v>
      </c>
      <c r="C13" s="20">
        <v>332679</v>
      </c>
      <c r="D13" s="20">
        <v>337297</v>
      </c>
      <c r="E13" s="20">
        <v>341869</v>
      </c>
      <c r="F13" s="20">
        <v>349984</v>
      </c>
      <c r="G13" s="20">
        <v>357284</v>
      </c>
      <c r="H13" s="20">
        <v>365319</v>
      </c>
      <c r="I13" s="20">
        <v>374256</v>
      </c>
      <c r="J13" s="20">
        <v>383043</v>
      </c>
      <c r="K13" s="20">
        <v>389869</v>
      </c>
      <c r="L13" s="20">
        <v>401701</v>
      </c>
      <c r="M13" s="20">
        <v>420443</v>
      </c>
      <c r="N13" s="20">
        <v>417613</v>
      </c>
      <c r="O13" s="20">
        <v>430396</v>
      </c>
      <c r="P13" s="20">
        <v>422253</v>
      </c>
      <c r="Q13" s="20">
        <v>419349</v>
      </c>
      <c r="R13" s="20">
        <v>455594</v>
      </c>
      <c r="S13" s="20">
        <v>469639</v>
      </c>
      <c r="T13" s="20">
        <v>465229</v>
      </c>
      <c r="U13" s="20">
        <v>447629</v>
      </c>
      <c r="V13" s="20">
        <v>424714</v>
      </c>
      <c r="W13" s="20">
        <v>453436.12423630257</v>
      </c>
      <c r="X13" s="20">
        <v>466360.4627384067</v>
      </c>
      <c r="Y13" s="20">
        <f>Y17+Y18+Y20+Y22+Y23</f>
        <v>468092</v>
      </c>
      <c r="Z13" s="20">
        <f>Z17+Z18+Z20+Z22+Z23</f>
        <v>453202</v>
      </c>
      <c r="AA13" s="20">
        <f>AA17+AA18+AA20+AA22+AA23</f>
        <v>429615</v>
      </c>
      <c r="AB13" s="20">
        <f aca="true" t="shared" si="0" ref="AB13:AN13">AB18+AB20+AB22+AB23</f>
        <v>438594</v>
      </c>
      <c r="AC13" s="20">
        <f t="shared" si="0"/>
        <v>452551</v>
      </c>
      <c r="AD13" s="20">
        <f t="shared" si="0"/>
        <v>442410.4783909352</v>
      </c>
      <c r="AE13" s="20">
        <f t="shared" si="0"/>
        <v>444748.94579</v>
      </c>
      <c r="AF13" s="20">
        <f t="shared" si="0"/>
        <v>448230.1692</v>
      </c>
      <c r="AG13" s="20">
        <f t="shared" si="0"/>
        <v>452607.27313</v>
      </c>
      <c r="AH13" s="20">
        <f t="shared" si="0"/>
        <v>454497.28</v>
      </c>
      <c r="AI13" s="20">
        <f t="shared" si="0"/>
        <v>456642.28994000005</v>
      </c>
      <c r="AJ13" s="20">
        <f t="shared" si="0"/>
        <v>458959.30311000004</v>
      </c>
      <c r="AK13" s="20">
        <f t="shared" si="0"/>
        <v>461127.11966</v>
      </c>
      <c r="AL13" s="20">
        <f t="shared" si="0"/>
        <v>462938.03977</v>
      </c>
      <c r="AM13" s="20">
        <f t="shared" si="0"/>
        <v>464775.36089999997</v>
      </c>
      <c r="AN13" s="20">
        <f t="shared" si="0"/>
        <v>466769.28304999997</v>
      </c>
    </row>
    <row r="14" spans="1:40" ht="15">
      <c r="A14" s="52"/>
      <c r="B14" s="19" t="s">
        <v>9</v>
      </c>
      <c r="C14" s="21">
        <v>79370</v>
      </c>
      <c r="D14" s="21">
        <v>79948</v>
      </c>
      <c r="E14" s="21">
        <v>80536</v>
      </c>
      <c r="F14" s="21">
        <v>83530</v>
      </c>
      <c r="G14" s="21">
        <v>84967</v>
      </c>
      <c r="H14" s="21">
        <v>85643</v>
      </c>
      <c r="I14" s="21">
        <v>88573</v>
      </c>
      <c r="J14" s="21">
        <v>91103</v>
      </c>
      <c r="K14" s="21">
        <v>92359</v>
      </c>
      <c r="L14" s="21">
        <v>94072</v>
      </c>
      <c r="M14" s="21">
        <v>98651</v>
      </c>
      <c r="N14" s="21">
        <v>100235</v>
      </c>
      <c r="O14" s="21">
        <v>101251</v>
      </c>
      <c r="P14" s="21">
        <v>98487</v>
      </c>
      <c r="Q14" s="21">
        <v>95300</v>
      </c>
      <c r="R14" s="21" t="s">
        <v>10</v>
      </c>
      <c r="S14" s="21" t="s">
        <v>10</v>
      </c>
      <c r="T14" s="21" t="s">
        <v>10</v>
      </c>
      <c r="U14" s="21" t="s">
        <v>10</v>
      </c>
      <c r="V14" s="21" t="s">
        <v>10</v>
      </c>
      <c r="W14" s="21" t="s">
        <v>10</v>
      </c>
      <c r="X14" s="21" t="s">
        <v>10</v>
      </c>
      <c r="Y14" s="21" t="s">
        <v>10</v>
      </c>
      <c r="Z14" s="21" t="s">
        <v>10</v>
      </c>
      <c r="AA14" s="21" t="s">
        <v>10</v>
      </c>
      <c r="AB14" s="21" t="s">
        <v>10</v>
      </c>
      <c r="AC14" s="21" t="s">
        <v>10</v>
      </c>
      <c r="AD14" s="21" t="s">
        <v>10</v>
      </c>
      <c r="AE14" s="21" t="s">
        <v>10</v>
      </c>
      <c r="AF14" s="21" t="s">
        <v>10</v>
      </c>
      <c r="AG14" s="21" t="s">
        <v>10</v>
      </c>
      <c r="AH14" s="21" t="s">
        <v>10</v>
      </c>
      <c r="AI14" s="21" t="s">
        <v>10</v>
      </c>
      <c r="AJ14" s="21" t="s">
        <v>10</v>
      </c>
      <c r="AK14" s="21" t="s">
        <v>10</v>
      </c>
      <c r="AL14" s="21" t="s">
        <v>10</v>
      </c>
      <c r="AM14" s="21" t="s">
        <v>10</v>
      </c>
      <c r="AN14" s="21" t="s">
        <v>10</v>
      </c>
    </row>
    <row r="15" spans="1:40" ht="15">
      <c r="A15" s="52"/>
      <c r="B15" s="19" t="s">
        <v>11</v>
      </c>
      <c r="C15" s="21">
        <v>43341</v>
      </c>
      <c r="D15" s="21">
        <v>43794</v>
      </c>
      <c r="E15" s="21">
        <v>44348</v>
      </c>
      <c r="F15" s="21">
        <v>44198</v>
      </c>
      <c r="G15" s="21">
        <v>44571</v>
      </c>
      <c r="H15" s="21">
        <v>45224</v>
      </c>
      <c r="I15" s="21">
        <v>45628</v>
      </c>
      <c r="J15" s="21">
        <v>46548</v>
      </c>
      <c r="K15" s="21">
        <v>47626</v>
      </c>
      <c r="L15" s="21">
        <v>49325</v>
      </c>
      <c r="M15" s="21">
        <v>51358</v>
      </c>
      <c r="N15" s="21">
        <v>54015</v>
      </c>
      <c r="O15" s="21">
        <v>54296</v>
      </c>
      <c r="P15" s="21">
        <v>53566</v>
      </c>
      <c r="Q15" s="21">
        <v>52049</v>
      </c>
      <c r="R15" s="21" t="s">
        <v>10</v>
      </c>
      <c r="S15" s="21" t="s">
        <v>10</v>
      </c>
      <c r="T15" s="21" t="s">
        <v>10</v>
      </c>
      <c r="U15" s="21" t="s">
        <v>10</v>
      </c>
      <c r="V15" s="21" t="s">
        <v>10</v>
      </c>
      <c r="W15" s="21" t="s">
        <v>10</v>
      </c>
      <c r="X15" s="21" t="s">
        <v>10</v>
      </c>
      <c r="Y15" s="21" t="s">
        <v>10</v>
      </c>
      <c r="Z15" s="21" t="s">
        <v>10</v>
      </c>
      <c r="AA15" s="21" t="s">
        <v>10</v>
      </c>
      <c r="AB15" s="21" t="s">
        <v>10</v>
      </c>
      <c r="AC15" s="21" t="s">
        <v>10</v>
      </c>
      <c r="AD15" s="21" t="s">
        <v>10</v>
      </c>
      <c r="AE15" s="21" t="s">
        <v>10</v>
      </c>
      <c r="AF15" s="21" t="s">
        <v>10</v>
      </c>
      <c r="AG15" s="21" t="s">
        <v>10</v>
      </c>
      <c r="AH15" s="21" t="s">
        <v>10</v>
      </c>
      <c r="AI15" s="21" t="s">
        <v>10</v>
      </c>
      <c r="AJ15" s="21" t="s">
        <v>10</v>
      </c>
      <c r="AK15" s="21" t="s">
        <v>10</v>
      </c>
      <c r="AL15" s="21" t="s">
        <v>10</v>
      </c>
      <c r="AM15" s="21" t="s">
        <v>10</v>
      </c>
      <c r="AN15" s="21" t="s">
        <v>10</v>
      </c>
    </row>
    <row r="16" spans="1:40" ht="15">
      <c r="A16" s="52"/>
      <c r="B16" s="19" t="s">
        <v>12</v>
      </c>
      <c r="C16" s="21">
        <v>40466</v>
      </c>
      <c r="D16" s="21">
        <v>41083</v>
      </c>
      <c r="E16" s="21">
        <v>41304</v>
      </c>
      <c r="F16" s="21">
        <v>42001</v>
      </c>
      <c r="G16" s="21">
        <v>42611</v>
      </c>
      <c r="H16" s="21">
        <v>43229</v>
      </c>
      <c r="I16" s="21">
        <v>44470</v>
      </c>
      <c r="J16" s="21">
        <v>45194</v>
      </c>
      <c r="K16" s="21">
        <v>45570</v>
      </c>
      <c r="L16" s="21">
        <v>47165</v>
      </c>
      <c r="M16" s="21">
        <v>51845</v>
      </c>
      <c r="N16" s="21">
        <v>53032</v>
      </c>
      <c r="O16" s="21">
        <v>53267</v>
      </c>
      <c r="P16" s="21">
        <v>53617</v>
      </c>
      <c r="Q16" s="21">
        <v>50499</v>
      </c>
      <c r="R16" s="21" t="s">
        <v>10</v>
      </c>
      <c r="S16" s="21" t="s">
        <v>10</v>
      </c>
      <c r="T16" s="21" t="s">
        <v>10</v>
      </c>
      <c r="U16" s="21" t="s">
        <v>10</v>
      </c>
      <c r="V16" s="21" t="s">
        <v>10</v>
      </c>
      <c r="W16" s="21" t="s">
        <v>10</v>
      </c>
      <c r="X16" s="21" t="s">
        <v>10</v>
      </c>
      <c r="Y16" s="21" t="s">
        <v>10</v>
      </c>
      <c r="Z16" s="21" t="s">
        <v>10</v>
      </c>
      <c r="AA16" s="21" t="s">
        <v>10</v>
      </c>
      <c r="AB16" s="21" t="s">
        <v>10</v>
      </c>
      <c r="AC16" s="21" t="s">
        <v>10</v>
      </c>
      <c r="AD16" s="21" t="s">
        <v>10</v>
      </c>
      <c r="AE16" s="21" t="s">
        <v>10</v>
      </c>
      <c r="AF16" s="21" t="s">
        <v>10</v>
      </c>
      <c r="AG16" s="21" t="s">
        <v>10</v>
      </c>
      <c r="AH16" s="21" t="s">
        <v>10</v>
      </c>
      <c r="AI16" s="21" t="s">
        <v>10</v>
      </c>
      <c r="AJ16" s="21" t="s">
        <v>10</v>
      </c>
      <c r="AK16" s="21" t="s">
        <v>10</v>
      </c>
      <c r="AL16" s="21" t="s">
        <v>10</v>
      </c>
      <c r="AM16" s="21" t="s">
        <v>10</v>
      </c>
      <c r="AN16" s="21" t="s">
        <v>10</v>
      </c>
    </row>
    <row r="17" spans="1:40" ht="15" customHeight="1">
      <c r="A17" s="52"/>
      <c r="B17" s="19" t="s">
        <v>13</v>
      </c>
      <c r="C17" s="20" t="s">
        <v>10</v>
      </c>
      <c r="D17" s="20" t="s">
        <v>10</v>
      </c>
      <c r="E17" s="20" t="s">
        <v>10</v>
      </c>
      <c r="F17" s="20" t="s">
        <v>10</v>
      </c>
      <c r="G17" s="20" t="s">
        <v>10</v>
      </c>
      <c r="H17" s="20" t="s">
        <v>10</v>
      </c>
      <c r="I17" s="20" t="s">
        <v>10</v>
      </c>
      <c r="J17" s="20" t="s">
        <v>10</v>
      </c>
      <c r="K17" s="20" t="s">
        <v>10</v>
      </c>
      <c r="L17" s="20" t="s">
        <v>10</v>
      </c>
      <c r="M17" s="20" t="s">
        <v>10</v>
      </c>
      <c r="N17" s="20" t="s">
        <v>10</v>
      </c>
      <c r="O17" s="20" t="s">
        <v>10</v>
      </c>
      <c r="P17" s="20" t="s">
        <v>10</v>
      </c>
      <c r="Q17" s="20" t="s">
        <v>10</v>
      </c>
      <c r="R17" s="20" t="s">
        <v>10</v>
      </c>
      <c r="S17" s="20" t="s">
        <v>10</v>
      </c>
      <c r="T17" s="20" t="s">
        <v>10</v>
      </c>
      <c r="U17" s="20" t="s">
        <v>10</v>
      </c>
      <c r="V17" s="20" t="s">
        <v>10</v>
      </c>
      <c r="W17" s="20">
        <v>4492.843417439384</v>
      </c>
      <c r="X17" s="20">
        <v>4641.11714405</v>
      </c>
      <c r="Y17" s="20">
        <v>5051</v>
      </c>
      <c r="Z17" s="20">
        <v>5112</v>
      </c>
      <c r="AA17" s="20">
        <v>4488</v>
      </c>
      <c r="AB17" s="21" t="s">
        <v>10</v>
      </c>
      <c r="AC17" s="21" t="s">
        <v>10</v>
      </c>
      <c r="AD17" s="21" t="s">
        <v>10</v>
      </c>
      <c r="AE17" s="21" t="s">
        <v>10</v>
      </c>
      <c r="AF17" s="21" t="s">
        <v>10</v>
      </c>
      <c r="AG17" s="21" t="s">
        <v>10</v>
      </c>
      <c r="AH17" s="21" t="s">
        <v>10</v>
      </c>
      <c r="AI17" s="21" t="s">
        <v>10</v>
      </c>
      <c r="AJ17" s="21" t="s">
        <v>10</v>
      </c>
      <c r="AK17" s="21" t="s">
        <v>10</v>
      </c>
      <c r="AL17" s="21" t="s">
        <v>10</v>
      </c>
      <c r="AM17" s="21" t="s">
        <v>10</v>
      </c>
      <c r="AN17" s="21" t="s">
        <v>10</v>
      </c>
    </row>
    <row r="18" spans="1:40" ht="15">
      <c r="A18" s="52"/>
      <c r="B18" s="19" t="s">
        <v>14</v>
      </c>
      <c r="C18" s="20" t="s">
        <v>10</v>
      </c>
      <c r="D18" s="20" t="s">
        <v>10</v>
      </c>
      <c r="E18" s="20" t="s">
        <v>10</v>
      </c>
      <c r="F18" s="20" t="s">
        <v>10</v>
      </c>
      <c r="G18" s="20" t="s">
        <v>10</v>
      </c>
      <c r="H18" s="20" t="s">
        <v>10</v>
      </c>
      <c r="I18" s="20" t="s">
        <v>10</v>
      </c>
      <c r="J18" s="20" t="s">
        <v>10</v>
      </c>
      <c r="K18" s="20" t="s">
        <v>10</v>
      </c>
      <c r="L18" s="20" t="s">
        <v>10</v>
      </c>
      <c r="M18" s="20" t="s">
        <v>10</v>
      </c>
      <c r="N18" s="20" t="s">
        <v>10</v>
      </c>
      <c r="O18" s="20" t="s">
        <v>10</v>
      </c>
      <c r="P18" s="20" t="s">
        <v>10</v>
      </c>
      <c r="Q18" s="20" t="s">
        <v>10</v>
      </c>
      <c r="R18" s="20" t="s">
        <v>10</v>
      </c>
      <c r="S18" s="20" t="s">
        <v>10</v>
      </c>
      <c r="T18" s="20" t="s">
        <v>10</v>
      </c>
      <c r="U18" s="20" t="s">
        <v>10</v>
      </c>
      <c r="V18" s="20" t="s">
        <v>10</v>
      </c>
      <c r="W18" s="20">
        <v>100963.11</v>
      </c>
      <c r="X18" s="20">
        <v>98289.925</v>
      </c>
      <c r="Y18" s="20">
        <v>96769</v>
      </c>
      <c r="Z18" s="20">
        <v>121124</v>
      </c>
      <c r="AA18" s="20">
        <v>113507</v>
      </c>
      <c r="AB18" s="20">
        <v>118325</v>
      </c>
      <c r="AC18" s="49">
        <v>119506</v>
      </c>
      <c r="AD18" s="49">
        <v>119379.6</v>
      </c>
      <c r="AE18" s="49">
        <v>119947.40000000001</v>
      </c>
      <c r="AF18" s="49">
        <v>120922.90000000001</v>
      </c>
      <c r="AG18" s="49">
        <v>121401.7</v>
      </c>
      <c r="AH18" s="49">
        <v>122024.90000000001</v>
      </c>
      <c r="AI18" s="49">
        <v>122666.40000000001</v>
      </c>
      <c r="AJ18" s="49">
        <v>123276.40000000001</v>
      </c>
      <c r="AK18" s="49">
        <v>123788.7</v>
      </c>
      <c r="AL18" s="49">
        <v>123488.3</v>
      </c>
      <c r="AM18" s="49">
        <v>123291.8</v>
      </c>
      <c r="AN18" s="49">
        <v>123095.3</v>
      </c>
    </row>
    <row r="19" spans="1:40" ht="15">
      <c r="A19" s="52"/>
      <c r="B19" s="19" t="s">
        <v>15</v>
      </c>
      <c r="C19" s="20">
        <v>24055</v>
      </c>
      <c r="D19" s="20">
        <v>26168</v>
      </c>
      <c r="E19" s="20">
        <v>26050</v>
      </c>
      <c r="F19" s="20">
        <v>25901</v>
      </c>
      <c r="G19" s="20">
        <v>26855</v>
      </c>
      <c r="H19" s="20">
        <v>27487</v>
      </c>
      <c r="I19" s="20">
        <v>27298</v>
      </c>
      <c r="J19" s="20">
        <v>28221</v>
      </c>
      <c r="K19" s="20">
        <v>29766</v>
      </c>
      <c r="L19" s="20">
        <v>30606</v>
      </c>
      <c r="M19" s="20">
        <v>28006</v>
      </c>
      <c r="N19" s="20">
        <v>27125</v>
      </c>
      <c r="O19" s="20">
        <v>28825</v>
      </c>
      <c r="P19" s="20">
        <v>28775</v>
      </c>
      <c r="Q19" s="20">
        <v>29094</v>
      </c>
      <c r="R19" s="20">
        <v>38266</v>
      </c>
      <c r="S19" s="20">
        <v>40661</v>
      </c>
      <c r="T19" s="20">
        <v>40249</v>
      </c>
      <c r="U19" s="20">
        <v>38857</v>
      </c>
      <c r="V19" s="20">
        <v>35849</v>
      </c>
      <c r="W19" s="20" t="s">
        <v>10</v>
      </c>
      <c r="X19" s="20" t="s">
        <v>10</v>
      </c>
      <c r="Y19" s="20" t="s">
        <v>10</v>
      </c>
      <c r="Z19" s="20" t="s">
        <v>10</v>
      </c>
      <c r="AA19" s="20" t="s">
        <v>10</v>
      </c>
      <c r="AB19" s="20" t="s">
        <v>10</v>
      </c>
      <c r="AC19" s="20" t="s">
        <v>10</v>
      </c>
      <c r="AD19" s="20" t="s">
        <v>10</v>
      </c>
      <c r="AE19" s="20" t="s">
        <v>10</v>
      </c>
      <c r="AF19" s="20" t="s">
        <v>10</v>
      </c>
      <c r="AG19" s="20" t="s">
        <v>10</v>
      </c>
      <c r="AH19" s="20" t="s">
        <v>10</v>
      </c>
      <c r="AI19" s="20" t="s">
        <v>10</v>
      </c>
      <c r="AJ19" s="20" t="s">
        <v>10</v>
      </c>
      <c r="AK19" s="20" t="s">
        <v>10</v>
      </c>
      <c r="AL19" s="20" t="s">
        <v>10</v>
      </c>
      <c r="AM19" s="20" t="s">
        <v>10</v>
      </c>
      <c r="AN19" s="20" t="s">
        <v>10</v>
      </c>
    </row>
    <row r="20" spans="1:40" ht="15">
      <c r="A20" s="52"/>
      <c r="B20" s="19" t="s">
        <v>16</v>
      </c>
      <c r="C20" s="20" t="s">
        <v>10</v>
      </c>
      <c r="D20" s="20" t="s">
        <v>10</v>
      </c>
      <c r="E20" s="20" t="s">
        <v>10</v>
      </c>
      <c r="F20" s="20" t="s">
        <v>10</v>
      </c>
      <c r="G20" s="20" t="s">
        <v>10</v>
      </c>
      <c r="H20" s="20" t="s">
        <v>10</v>
      </c>
      <c r="I20" s="20" t="s">
        <v>10</v>
      </c>
      <c r="J20" s="20" t="s">
        <v>10</v>
      </c>
      <c r="K20" s="20" t="s">
        <v>10</v>
      </c>
      <c r="L20" s="20" t="s">
        <v>10</v>
      </c>
      <c r="M20" s="20" t="s">
        <v>10</v>
      </c>
      <c r="N20" s="20" t="s">
        <v>10</v>
      </c>
      <c r="O20" s="20" t="s">
        <v>10</v>
      </c>
      <c r="P20" s="20" t="s">
        <v>10</v>
      </c>
      <c r="Q20" s="20" t="s">
        <v>10</v>
      </c>
      <c r="R20" s="20" t="s">
        <v>10</v>
      </c>
      <c r="S20" s="20" t="s">
        <v>10</v>
      </c>
      <c r="T20" s="20" t="s">
        <v>10</v>
      </c>
      <c r="U20" s="20" t="s">
        <v>10</v>
      </c>
      <c r="V20" s="20" t="s">
        <v>10</v>
      </c>
      <c r="W20" s="20">
        <v>135142.117</v>
      </c>
      <c r="X20" s="20">
        <v>146443</v>
      </c>
      <c r="Y20" s="20">
        <v>154339</v>
      </c>
      <c r="Z20" s="20">
        <v>157509</v>
      </c>
      <c r="AA20" s="20">
        <v>141678</v>
      </c>
      <c r="AB20" s="43">
        <v>143633</v>
      </c>
      <c r="AC20" s="43">
        <v>152177</v>
      </c>
      <c r="AD20" s="49">
        <v>143879</v>
      </c>
      <c r="AE20" s="49">
        <v>144764</v>
      </c>
      <c r="AF20" s="49">
        <v>145074</v>
      </c>
      <c r="AG20" s="49">
        <v>147507</v>
      </c>
      <c r="AH20" s="49">
        <v>147215</v>
      </c>
      <c r="AI20" s="49">
        <v>147256</v>
      </c>
      <c r="AJ20" s="49">
        <v>147548</v>
      </c>
      <c r="AK20" s="49">
        <v>147955</v>
      </c>
      <c r="AL20" s="49">
        <v>148368</v>
      </c>
      <c r="AM20" s="49">
        <v>148924</v>
      </c>
      <c r="AN20" s="49">
        <v>149536</v>
      </c>
    </row>
    <row r="21" spans="1:40" ht="15">
      <c r="A21" s="52"/>
      <c r="B21" s="19" t="s">
        <v>17</v>
      </c>
      <c r="C21" s="20" t="s">
        <v>10</v>
      </c>
      <c r="D21" s="20" t="s">
        <v>10</v>
      </c>
      <c r="E21" s="20" t="s">
        <v>10</v>
      </c>
      <c r="F21" s="20" t="s">
        <v>10</v>
      </c>
      <c r="G21" s="20" t="s">
        <v>10</v>
      </c>
      <c r="H21" s="20" t="s">
        <v>10</v>
      </c>
      <c r="I21" s="20" t="s">
        <v>10</v>
      </c>
      <c r="J21" s="20" t="s">
        <v>10</v>
      </c>
      <c r="K21" s="20" t="s">
        <v>10</v>
      </c>
      <c r="L21" s="20" t="s">
        <v>10</v>
      </c>
      <c r="M21" s="20" t="s">
        <v>10</v>
      </c>
      <c r="N21" s="20" t="s">
        <v>10</v>
      </c>
      <c r="O21" s="20" t="s">
        <v>10</v>
      </c>
      <c r="P21" s="20" t="s">
        <v>10</v>
      </c>
      <c r="Q21" s="20" t="s">
        <v>10</v>
      </c>
      <c r="R21" s="20">
        <v>190200</v>
      </c>
      <c r="S21" s="20">
        <v>190800</v>
      </c>
      <c r="T21" s="20">
        <v>177200</v>
      </c>
      <c r="U21" s="20">
        <v>169155</v>
      </c>
      <c r="V21" s="20">
        <v>161241</v>
      </c>
      <c r="W21" s="20" t="s">
        <v>10</v>
      </c>
      <c r="X21" s="20" t="s">
        <v>10</v>
      </c>
      <c r="Y21" s="20" t="s">
        <v>10</v>
      </c>
      <c r="Z21" s="20" t="s">
        <v>10</v>
      </c>
      <c r="AA21" s="20" t="s">
        <v>10</v>
      </c>
      <c r="AB21" s="20" t="s">
        <v>10</v>
      </c>
      <c r="AC21" s="20" t="s">
        <v>10</v>
      </c>
      <c r="AD21" s="20" t="s">
        <v>10</v>
      </c>
      <c r="AE21" s="20" t="s">
        <v>10</v>
      </c>
      <c r="AF21" s="20" t="s">
        <v>10</v>
      </c>
      <c r="AG21" s="20" t="s">
        <v>10</v>
      </c>
      <c r="AH21" s="20" t="s">
        <v>10</v>
      </c>
      <c r="AI21" s="20" t="s">
        <v>10</v>
      </c>
      <c r="AJ21" s="20" t="s">
        <v>10</v>
      </c>
      <c r="AK21" s="20" t="s">
        <v>10</v>
      </c>
      <c r="AL21" s="20" t="s">
        <v>10</v>
      </c>
      <c r="AM21" s="20" t="s">
        <v>10</v>
      </c>
      <c r="AN21" s="20" t="s">
        <v>10</v>
      </c>
    </row>
    <row r="22" spans="1:40" ht="15">
      <c r="A22" s="52"/>
      <c r="B22" s="19" t="s">
        <v>18</v>
      </c>
      <c r="C22" s="20">
        <v>93893</v>
      </c>
      <c r="D22" s="20">
        <v>94767</v>
      </c>
      <c r="E22" s="20">
        <v>97448</v>
      </c>
      <c r="F22" s="20">
        <v>99287</v>
      </c>
      <c r="G22" s="20">
        <v>101885</v>
      </c>
      <c r="H22" s="20">
        <v>105785</v>
      </c>
      <c r="I22" s="20">
        <v>109270</v>
      </c>
      <c r="J22" s="20">
        <v>134968</v>
      </c>
      <c r="K22" s="20">
        <v>138146</v>
      </c>
      <c r="L22" s="20">
        <v>142726</v>
      </c>
      <c r="M22" s="20">
        <v>151527</v>
      </c>
      <c r="N22" s="20">
        <v>144399</v>
      </c>
      <c r="O22" s="20">
        <v>154459</v>
      </c>
      <c r="P22" s="20">
        <v>148380</v>
      </c>
      <c r="Q22" s="20">
        <v>153024</v>
      </c>
      <c r="R22" s="20">
        <v>186049</v>
      </c>
      <c r="S22" s="20">
        <v>196196</v>
      </c>
      <c r="T22" s="20">
        <v>205321</v>
      </c>
      <c r="U22" s="20">
        <v>196711</v>
      </c>
      <c r="V22" s="20">
        <v>186507</v>
      </c>
      <c r="W22" s="20">
        <v>160896</v>
      </c>
      <c r="X22" s="20">
        <v>161995.145</v>
      </c>
      <c r="Y22" s="20">
        <v>161687</v>
      </c>
      <c r="Z22" s="20">
        <v>121810</v>
      </c>
      <c r="AA22" s="20">
        <v>123866</v>
      </c>
      <c r="AB22" s="20">
        <v>127742</v>
      </c>
      <c r="AC22" s="20">
        <v>128985</v>
      </c>
      <c r="AD22" s="49">
        <v>127575</v>
      </c>
      <c r="AE22" s="49">
        <v>128351</v>
      </c>
      <c r="AF22" s="49">
        <v>129811</v>
      </c>
      <c r="AG22" s="49">
        <v>131223</v>
      </c>
      <c r="AH22" s="49">
        <v>132483</v>
      </c>
      <c r="AI22" s="49">
        <v>133604</v>
      </c>
      <c r="AJ22" s="49">
        <v>134824</v>
      </c>
      <c r="AK22" s="49">
        <v>135846</v>
      </c>
      <c r="AL22" s="49">
        <v>137229</v>
      </c>
      <c r="AM22" s="49">
        <v>138511</v>
      </c>
      <c r="AN22" s="49">
        <v>139773</v>
      </c>
    </row>
    <row r="23" spans="1:40" ht="15">
      <c r="A23" s="52"/>
      <c r="B23" s="19" t="s">
        <v>19</v>
      </c>
      <c r="C23" s="20">
        <v>51554</v>
      </c>
      <c r="D23" s="20">
        <v>51537</v>
      </c>
      <c r="E23" s="20">
        <v>52183</v>
      </c>
      <c r="F23" s="20">
        <v>55067</v>
      </c>
      <c r="G23" s="20">
        <v>56395</v>
      </c>
      <c r="H23" s="20">
        <v>57951</v>
      </c>
      <c r="I23" s="20">
        <v>59017</v>
      </c>
      <c r="J23" s="20">
        <v>37009</v>
      </c>
      <c r="K23" s="20">
        <v>36402</v>
      </c>
      <c r="L23" s="20">
        <v>37807</v>
      </c>
      <c r="M23" s="20">
        <v>39056</v>
      </c>
      <c r="N23" s="20">
        <v>38807</v>
      </c>
      <c r="O23" s="20">
        <v>38298</v>
      </c>
      <c r="P23" s="20">
        <v>39428</v>
      </c>
      <c r="Q23" s="20">
        <v>39383</v>
      </c>
      <c r="R23" s="20">
        <v>41079</v>
      </c>
      <c r="S23" s="20">
        <v>41982</v>
      </c>
      <c r="T23" s="20">
        <v>42459</v>
      </c>
      <c r="U23" s="20">
        <v>42906</v>
      </c>
      <c r="V23" s="20">
        <v>41117</v>
      </c>
      <c r="W23" s="20">
        <v>51942.05381886316</v>
      </c>
      <c r="X23" s="20">
        <v>54991.2755943567</v>
      </c>
      <c r="Y23" s="20">
        <v>50246</v>
      </c>
      <c r="Z23" s="20">
        <v>47647</v>
      </c>
      <c r="AA23" s="20">
        <v>46076</v>
      </c>
      <c r="AB23" s="20">
        <v>48894</v>
      </c>
      <c r="AC23" s="20">
        <v>51883</v>
      </c>
      <c r="AD23" s="49">
        <v>51576.87839093525</v>
      </c>
      <c r="AE23" s="49">
        <v>51686.545790000004</v>
      </c>
      <c r="AF23" s="49">
        <v>52422.269199999995</v>
      </c>
      <c r="AG23" s="49">
        <v>52475.57312999998</v>
      </c>
      <c r="AH23" s="49">
        <v>52774.380000000005</v>
      </c>
      <c r="AI23" s="49">
        <v>53115.889939999994</v>
      </c>
      <c r="AJ23" s="49">
        <v>53310.90311</v>
      </c>
      <c r="AK23" s="49">
        <v>53537.41966000001</v>
      </c>
      <c r="AL23" s="49">
        <v>53852.73977</v>
      </c>
      <c r="AM23" s="49">
        <v>54048.5609</v>
      </c>
      <c r="AN23" s="49">
        <v>54364.983049999995</v>
      </c>
    </row>
    <row r="24" spans="1:40" ht="15.75" customHeight="1">
      <c r="A24" s="19" t="s">
        <v>20</v>
      </c>
      <c r="B24" s="19" t="s">
        <v>21</v>
      </c>
      <c r="C24" s="20">
        <v>41915</v>
      </c>
      <c r="D24" s="20">
        <v>43516</v>
      </c>
      <c r="E24" s="20">
        <v>43093</v>
      </c>
      <c r="F24" s="20">
        <v>42629</v>
      </c>
      <c r="G24" s="20">
        <v>43630</v>
      </c>
      <c r="H24" s="20">
        <v>44990</v>
      </c>
      <c r="I24" s="20">
        <v>45636</v>
      </c>
      <c r="J24" s="20">
        <v>47746</v>
      </c>
      <c r="K24" s="20">
        <v>50254</v>
      </c>
      <c r="L24" s="20">
        <v>51697</v>
      </c>
      <c r="M24" s="20">
        <v>53649</v>
      </c>
      <c r="N24" s="20">
        <v>55106</v>
      </c>
      <c r="O24" s="20">
        <v>55833</v>
      </c>
      <c r="P24" s="20">
        <v>59282</v>
      </c>
      <c r="Q24" s="20">
        <v>58531</v>
      </c>
      <c r="R24" s="20">
        <v>59060</v>
      </c>
      <c r="S24" s="20">
        <v>61214</v>
      </c>
      <c r="T24" s="20">
        <v>61063</v>
      </c>
      <c r="U24" s="20">
        <v>61049</v>
      </c>
      <c r="V24" s="20">
        <v>63518</v>
      </c>
      <c r="W24" s="20">
        <v>64378.326355000056</v>
      </c>
      <c r="X24" s="20">
        <v>68416</v>
      </c>
      <c r="Y24" s="20">
        <v>66548</v>
      </c>
      <c r="Z24" s="20">
        <v>67245</v>
      </c>
      <c r="AA24" s="20">
        <v>66454</v>
      </c>
      <c r="AB24" s="20">
        <v>69877</v>
      </c>
      <c r="AC24" s="20">
        <v>71110</v>
      </c>
      <c r="AD24" s="49">
        <v>69796.55037796931</v>
      </c>
      <c r="AE24" s="49">
        <v>71012.3872841273</v>
      </c>
      <c r="AF24" s="49">
        <v>72451.33022819273</v>
      </c>
      <c r="AG24" s="49">
        <v>73373.29318762416</v>
      </c>
      <c r="AH24" s="49">
        <v>74280.24958845194</v>
      </c>
      <c r="AI24" s="49">
        <v>75240.28008954991</v>
      </c>
      <c r="AJ24" s="49">
        <v>76210.63358929868</v>
      </c>
      <c r="AK24" s="49">
        <v>77178.220735116</v>
      </c>
      <c r="AL24" s="49">
        <v>78123.66427561236</v>
      </c>
      <c r="AM24" s="49">
        <v>79148.77876850228</v>
      </c>
      <c r="AN24" s="49">
        <v>80794.49434387233</v>
      </c>
    </row>
    <row r="25" spans="1:40" ht="24" customHeight="1">
      <c r="A25" s="19" t="s">
        <v>22</v>
      </c>
      <c r="B25" s="19" t="s">
        <v>23</v>
      </c>
      <c r="C25" s="20">
        <v>91052</v>
      </c>
      <c r="D25" s="20">
        <v>93408</v>
      </c>
      <c r="E25" s="20">
        <v>94595</v>
      </c>
      <c r="F25" s="20">
        <v>96613</v>
      </c>
      <c r="G25" s="20">
        <v>99724</v>
      </c>
      <c r="H25" s="20">
        <v>99612</v>
      </c>
      <c r="I25" s="20">
        <v>101728</v>
      </c>
      <c r="J25" s="20">
        <v>104486</v>
      </c>
      <c r="K25" s="20">
        <v>111641</v>
      </c>
      <c r="L25" s="20">
        <v>112177</v>
      </c>
      <c r="M25" s="20">
        <v>116913</v>
      </c>
      <c r="N25" s="20">
        <v>107294</v>
      </c>
      <c r="O25" s="20">
        <v>117032</v>
      </c>
      <c r="P25" s="20">
        <v>120894</v>
      </c>
      <c r="Q25" s="20">
        <v>121205</v>
      </c>
      <c r="R25" s="20">
        <v>128464</v>
      </c>
      <c r="S25" s="20">
        <v>139402</v>
      </c>
      <c r="T25" s="20">
        <v>135839</v>
      </c>
      <c r="U25" s="20">
        <v>130916</v>
      </c>
      <c r="V25" s="20">
        <v>122881</v>
      </c>
      <c r="W25" s="20">
        <v>126944.35464925533</v>
      </c>
      <c r="X25" s="20">
        <v>117755</v>
      </c>
      <c r="Y25" s="20">
        <v>130465</v>
      </c>
      <c r="Z25" s="20">
        <v>132875</v>
      </c>
      <c r="AA25" s="20">
        <v>127092</v>
      </c>
      <c r="AB25" s="42">
        <v>131072</v>
      </c>
      <c r="AC25" s="42">
        <v>139431</v>
      </c>
      <c r="AD25" s="49">
        <v>136903</v>
      </c>
      <c r="AE25" s="49">
        <v>136679</v>
      </c>
      <c r="AF25" s="49">
        <v>136244</v>
      </c>
      <c r="AG25" s="49">
        <v>139115</v>
      </c>
      <c r="AH25" s="49">
        <v>140544</v>
      </c>
      <c r="AI25" s="49">
        <v>141174</v>
      </c>
      <c r="AJ25" s="49">
        <v>141548</v>
      </c>
      <c r="AK25" s="49">
        <v>141108</v>
      </c>
      <c r="AL25" s="49">
        <v>142475</v>
      </c>
      <c r="AM25" s="49">
        <v>145048</v>
      </c>
      <c r="AN25" s="49">
        <v>146363</v>
      </c>
    </row>
    <row r="26" spans="1:40" ht="21" customHeight="1">
      <c r="A26" s="29" t="s">
        <v>24</v>
      </c>
      <c r="B26" s="30" t="s">
        <v>25</v>
      </c>
      <c r="C26" s="31">
        <v>538824</v>
      </c>
      <c r="D26" s="31">
        <v>547946</v>
      </c>
      <c r="E26" s="31">
        <v>554462</v>
      </c>
      <c r="F26" s="31">
        <v>565041</v>
      </c>
      <c r="G26" s="31">
        <v>578640</v>
      </c>
      <c r="H26" s="31">
        <v>589860</v>
      </c>
      <c r="I26" s="31">
        <v>602438</v>
      </c>
      <c r="J26" s="31">
        <v>618389</v>
      </c>
      <c r="K26" s="31">
        <v>638086</v>
      </c>
      <c r="L26" s="31">
        <v>653857</v>
      </c>
      <c r="M26" s="31">
        <v>680941</v>
      </c>
      <c r="N26" s="31">
        <v>674833</v>
      </c>
      <c r="O26" s="31">
        <v>696376</v>
      </c>
      <c r="P26" s="31">
        <v>696752</v>
      </c>
      <c r="Q26" s="31">
        <v>692908</v>
      </c>
      <c r="R26" s="31">
        <v>746470</v>
      </c>
      <c r="S26" s="31">
        <v>776479</v>
      </c>
      <c r="T26" s="31">
        <v>766786</v>
      </c>
      <c r="U26" s="31">
        <v>744151</v>
      </c>
      <c r="V26" s="31">
        <v>713106</v>
      </c>
      <c r="W26" s="31">
        <v>746512.7090025876</v>
      </c>
      <c r="X26" s="31">
        <v>759642.0627384067</v>
      </c>
      <c r="Y26" s="31">
        <f aca="true" t="shared" si="1" ref="Y26:AE26">Y11+Y12+Y13+Y24+Y25</f>
        <v>767762</v>
      </c>
      <c r="Z26" s="31">
        <f t="shared" si="1"/>
        <v>759310</v>
      </c>
      <c r="AA26" s="31">
        <f t="shared" si="1"/>
        <v>723411</v>
      </c>
      <c r="AB26" s="31">
        <f t="shared" si="1"/>
        <v>741056</v>
      </c>
      <c r="AC26" s="31">
        <f t="shared" si="1"/>
        <v>768510</v>
      </c>
      <c r="AD26" s="31">
        <f t="shared" si="1"/>
        <v>752080.3287689046</v>
      </c>
      <c r="AE26" s="31">
        <f t="shared" si="1"/>
        <v>755577.6330741274</v>
      </c>
      <c r="AF26" s="31">
        <f aca="true" t="shared" si="2" ref="AF26:AN26">AF11+AF12+AF13+AF24+AF25</f>
        <v>760641.7994281928</v>
      </c>
      <c r="AG26" s="31">
        <f t="shared" si="2"/>
        <v>768910.8663176242</v>
      </c>
      <c r="AH26" s="31">
        <f t="shared" si="2"/>
        <v>773561.829588452</v>
      </c>
      <c r="AI26" s="31">
        <f t="shared" si="2"/>
        <v>777737.87002955</v>
      </c>
      <c r="AJ26" s="31">
        <f t="shared" si="2"/>
        <v>782039.2366992987</v>
      </c>
      <c r="AK26" s="31">
        <f t="shared" si="2"/>
        <v>785458.6403951161</v>
      </c>
      <c r="AL26" s="31">
        <f t="shared" si="2"/>
        <v>790341.0040456123</v>
      </c>
      <c r="AM26" s="31">
        <f t="shared" si="2"/>
        <v>796552.4396685023</v>
      </c>
      <c r="AN26" s="31">
        <f t="shared" si="2"/>
        <v>801663.0773938723</v>
      </c>
    </row>
    <row r="27" spans="1:30" ht="41.25" customHeight="1">
      <c r="A27" s="16" t="s">
        <v>0</v>
      </c>
      <c r="B27" s="16" t="s">
        <v>1</v>
      </c>
      <c r="C27" s="59" t="s">
        <v>26</v>
      </c>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60"/>
      <c r="AD27" s="60"/>
    </row>
    <row r="28" spans="1:40" ht="15" customHeight="1">
      <c r="A28" s="34"/>
      <c r="B28" s="16"/>
      <c r="C28" s="56" t="s">
        <v>3</v>
      </c>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48"/>
      <c r="AD28" s="57" t="s">
        <v>4</v>
      </c>
      <c r="AE28" s="57"/>
      <c r="AF28" s="57"/>
      <c r="AG28" s="57"/>
      <c r="AH28" s="57"/>
      <c r="AI28" s="57"/>
      <c r="AJ28" s="57"/>
      <c r="AK28" s="57"/>
      <c r="AL28" s="57"/>
      <c r="AM28" s="57"/>
      <c r="AN28" s="57"/>
    </row>
    <row r="29" spans="1:40" ht="15.75" thickBot="1">
      <c r="A29" s="35"/>
      <c r="B29" s="18"/>
      <c r="C29" s="18">
        <v>1990</v>
      </c>
      <c r="D29" s="18">
        <v>1991</v>
      </c>
      <c r="E29" s="18">
        <v>1992</v>
      </c>
      <c r="F29" s="18">
        <v>1993</v>
      </c>
      <c r="G29" s="18">
        <v>1994</v>
      </c>
      <c r="H29" s="18">
        <v>1995</v>
      </c>
      <c r="I29" s="18">
        <v>1996</v>
      </c>
      <c r="J29" s="18">
        <v>1997</v>
      </c>
      <c r="K29" s="18">
        <v>1998</v>
      </c>
      <c r="L29" s="18">
        <v>1999</v>
      </c>
      <c r="M29" s="18">
        <v>2000</v>
      </c>
      <c r="N29" s="18">
        <v>2001</v>
      </c>
      <c r="O29" s="18">
        <v>2002</v>
      </c>
      <c r="P29" s="18">
        <v>2003</v>
      </c>
      <c r="Q29" s="18">
        <v>2004</v>
      </c>
      <c r="R29" s="18">
        <v>2005</v>
      </c>
      <c r="S29" s="18">
        <v>2006</v>
      </c>
      <c r="T29" s="18">
        <v>2007</v>
      </c>
      <c r="U29" s="18">
        <v>2008</v>
      </c>
      <c r="V29" s="18">
        <v>2009</v>
      </c>
      <c r="W29" s="18">
        <v>2010</v>
      </c>
      <c r="X29" s="18">
        <v>2011</v>
      </c>
      <c r="Y29" s="18">
        <v>2012</v>
      </c>
      <c r="Z29" s="18">
        <v>2013</v>
      </c>
      <c r="AA29" s="18">
        <v>2014</v>
      </c>
      <c r="AB29" s="18">
        <v>2015</v>
      </c>
      <c r="AC29" s="18">
        <v>2016</v>
      </c>
      <c r="AD29" s="40" t="s">
        <v>41</v>
      </c>
      <c r="AE29" s="40" t="s">
        <v>42</v>
      </c>
      <c r="AF29" s="40" t="s">
        <v>43</v>
      </c>
      <c r="AG29" s="40" t="s">
        <v>44</v>
      </c>
      <c r="AH29" s="40" t="s">
        <v>45</v>
      </c>
      <c r="AI29" s="40" t="s">
        <v>46</v>
      </c>
      <c r="AJ29" s="40" t="s">
        <v>47</v>
      </c>
      <c r="AK29" s="40" t="s">
        <v>48</v>
      </c>
      <c r="AL29" s="40" t="s">
        <v>49</v>
      </c>
      <c r="AM29" s="40" t="s">
        <v>50</v>
      </c>
      <c r="AN29" s="40" t="s">
        <v>56</v>
      </c>
    </row>
    <row r="30" spans="1:40" ht="15.75" thickTop="1">
      <c r="A30" s="52" t="s">
        <v>5</v>
      </c>
      <c r="B30" s="19" t="s">
        <v>6</v>
      </c>
      <c r="C30" s="20">
        <v>33549</v>
      </c>
      <c r="D30" s="20">
        <v>33669</v>
      </c>
      <c r="E30" s="20">
        <v>34565</v>
      </c>
      <c r="F30" s="20">
        <v>36225</v>
      </c>
      <c r="G30" s="20">
        <v>37577</v>
      </c>
      <c r="H30" s="20">
        <v>38282</v>
      </c>
      <c r="I30" s="20">
        <v>38237</v>
      </c>
      <c r="J30" s="20">
        <v>39613</v>
      </c>
      <c r="K30" s="20">
        <v>39708</v>
      </c>
      <c r="L30" s="20">
        <v>40645</v>
      </c>
      <c r="M30" s="20">
        <v>43083</v>
      </c>
      <c r="N30" s="20">
        <v>42290</v>
      </c>
      <c r="O30" s="20">
        <v>43342</v>
      </c>
      <c r="P30" s="20">
        <v>46806</v>
      </c>
      <c r="Q30" s="20">
        <v>48579</v>
      </c>
      <c r="R30" s="20">
        <v>50200</v>
      </c>
      <c r="S30" s="20">
        <v>50909</v>
      </c>
      <c r="T30" s="20">
        <v>53027</v>
      </c>
      <c r="U30" s="20">
        <v>51541</v>
      </c>
      <c r="V30" s="20">
        <v>49239</v>
      </c>
      <c r="W30" s="20">
        <v>53370.00000000001</v>
      </c>
      <c r="X30" s="20">
        <v>54340</v>
      </c>
      <c r="Y30" s="20">
        <v>53588</v>
      </c>
      <c r="Z30" s="20">
        <v>54073</v>
      </c>
      <c r="AA30" s="20">
        <v>54204</v>
      </c>
      <c r="AB30" s="20">
        <v>55663</v>
      </c>
      <c r="AC30" s="41">
        <v>53156</v>
      </c>
      <c r="AD30" s="41">
        <v>55618.55999999997</v>
      </c>
      <c r="AE30" s="41">
        <v>55168.95999999996</v>
      </c>
      <c r="AF30" s="41">
        <v>56411.259999999966</v>
      </c>
      <c r="AG30" s="41">
        <v>56678.45999999998</v>
      </c>
      <c r="AH30" s="41">
        <v>57210.659999999974</v>
      </c>
      <c r="AI30" s="41">
        <v>58909.45999999998</v>
      </c>
      <c r="AJ30" s="41">
        <v>60060.85999999997</v>
      </c>
      <c r="AK30" s="41">
        <v>60246.919999999984</v>
      </c>
      <c r="AL30" s="41">
        <v>60686.71999999998</v>
      </c>
      <c r="AM30" s="41">
        <v>60898.31999999998</v>
      </c>
      <c r="AN30" s="41">
        <v>60898.31999999998</v>
      </c>
    </row>
    <row r="31" spans="1:40" ht="15">
      <c r="A31" s="52"/>
      <c r="B31" s="19" t="s">
        <v>7</v>
      </c>
      <c r="C31" s="20">
        <v>60878</v>
      </c>
      <c r="D31" s="20">
        <v>59972</v>
      </c>
      <c r="E31" s="20">
        <v>61960</v>
      </c>
      <c r="F31" s="20">
        <v>62049</v>
      </c>
      <c r="G31" s="20">
        <v>61906</v>
      </c>
      <c r="H31" s="20">
        <v>62368</v>
      </c>
      <c r="I31" s="20">
        <v>58592</v>
      </c>
      <c r="J31" s="20">
        <v>60729</v>
      </c>
      <c r="K31" s="20">
        <v>60439</v>
      </c>
      <c r="L31" s="20">
        <v>63077</v>
      </c>
      <c r="M31" s="20">
        <v>63376</v>
      </c>
      <c r="N31" s="20">
        <v>63760</v>
      </c>
      <c r="O31" s="20">
        <v>66208</v>
      </c>
      <c r="P31" s="20">
        <v>70902</v>
      </c>
      <c r="Q31" s="20">
        <v>71532</v>
      </c>
      <c r="R31" s="20">
        <v>72258</v>
      </c>
      <c r="S31" s="20">
        <v>73095</v>
      </c>
      <c r="T31" s="20">
        <v>73771</v>
      </c>
      <c r="U31" s="20">
        <v>75894</v>
      </c>
      <c r="V31" s="20">
        <v>78639</v>
      </c>
      <c r="W31" s="20">
        <v>67568.97</v>
      </c>
      <c r="X31" s="20">
        <v>72276.77900000001</v>
      </c>
      <c r="Y31" s="20">
        <v>76525</v>
      </c>
      <c r="Z31" s="20">
        <v>72817</v>
      </c>
      <c r="AA31" s="20">
        <v>70122</v>
      </c>
      <c r="AB31" s="20">
        <v>71741</v>
      </c>
      <c r="AC31" s="41">
        <v>71370.41910000006</v>
      </c>
      <c r="AD31" s="41">
        <v>72287.08734499999</v>
      </c>
      <c r="AE31" s="41">
        <v>74329.3227346632</v>
      </c>
      <c r="AF31" s="41">
        <v>76194.7278944643</v>
      </c>
      <c r="AG31" s="41">
        <v>77466.54889640272</v>
      </c>
      <c r="AH31" s="41">
        <v>77197.94889620382</v>
      </c>
      <c r="AI31" s="41">
        <v>77214.94889620382</v>
      </c>
      <c r="AJ31" s="41">
        <v>77229.94889620382</v>
      </c>
      <c r="AK31" s="41">
        <v>77240.94889620382</v>
      </c>
      <c r="AL31" s="41">
        <v>77246.94889620382</v>
      </c>
      <c r="AM31" s="41">
        <v>77251.94889620382</v>
      </c>
      <c r="AN31" s="41">
        <v>77251.39893140382</v>
      </c>
    </row>
    <row r="32" spans="1:40" ht="30.75">
      <c r="A32" s="52"/>
      <c r="B32" s="19" t="s">
        <v>8</v>
      </c>
      <c r="C32" s="20">
        <v>411472</v>
      </c>
      <c r="D32" s="20">
        <v>416948</v>
      </c>
      <c r="E32" s="20">
        <v>419921</v>
      </c>
      <c r="F32" s="20">
        <v>424832</v>
      </c>
      <c r="G32" s="20">
        <v>430348</v>
      </c>
      <c r="H32" s="20">
        <v>441577</v>
      </c>
      <c r="I32" s="20">
        <v>443268</v>
      </c>
      <c r="J32" s="20">
        <v>446055</v>
      </c>
      <c r="K32" s="20">
        <v>449465</v>
      </c>
      <c r="L32" s="20">
        <v>460325</v>
      </c>
      <c r="M32" s="20">
        <v>490333</v>
      </c>
      <c r="N32" s="20">
        <v>487950</v>
      </c>
      <c r="O32" s="20">
        <v>504357</v>
      </c>
      <c r="P32" s="20">
        <v>513382</v>
      </c>
      <c r="Q32" s="20">
        <v>526454</v>
      </c>
      <c r="R32" s="20">
        <v>532917</v>
      </c>
      <c r="S32" s="20">
        <v>534270</v>
      </c>
      <c r="T32" s="20">
        <v>543608</v>
      </c>
      <c r="U32" s="20">
        <v>539936</v>
      </c>
      <c r="V32" s="20">
        <v>559823</v>
      </c>
      <c r="W32" s="20">
        <v>570396.1888571429</v>
      </c>
      <c r="X32" s="20">
        <v>549067.3806072422</v>
      </c>
      <c r="Y32" s="20">
        <f>Y36+Y37+Y39+Y41+Y42</f>
        <v>581034</v>
      </c>
      <c r="Z32" s="20">
        <f>Z36+Z37+Z39+Z41+Z42</f>
        <v>576118</v>
      </c>
      <c r="AA32" s="20">
        <f>AA36+AA37+AA39+AA41+AA42</f>
        <v>556772</v>
      </c>
      <c r="AB32" s="20">
        <f>AB37+AB39+AB41+AB42</f>
        <v>547820</v>
      </c>
      <c r="AC32" s="20">
        <f>AC37+AC39+AC41+AC42</f>
        <v>554999.41942802</v>
      </c>
      <c r="AD32" s="20">
        <f>AD37+AD39+AD41+AD42</f>
        <v>561408.5071992382</v>
      </c>
      <c r="AE32" s="20">
        <f aca="true" t="shared" si="3" ref="AE32:AN32">AE37+AE39+AE41+AE42</f>
        <v>580947.9369192382</v>
      </c>
      <c r="AF32" s="20">
        <f t="shared" si="3"/>
        <v>598207.796519238</v>
      </c>
      <c r="AG32" s="20">
        <f t="shared" si="3"/>
        <v>618041.7137192382</v>
      </c>
      <c r="AH32" s="20">
        <f t="shared" si="3"/>
        <v>627910.9643675218</v>
      </c>
      <c r="AI32" s="20">
        <f t="shared" si="3"/>
        <v>631477.2643675219</v>
      </c>
      <c r="AJ32" s="20">
        <f t="shared" si="3"/>
        <v>629546.8643675218</v>
      </c>
      <c r="AK32" s="20">
        <f t="shared" si="3"/>
        <v>629407.9643675219</v>
      </c>
      <c r="AL32" s="20">
        <f t="shared" si="3"/>
        <v>629182.6643675219</v>
      </c>
      <c r="AM32" s="20">
        <f t="shared" si="3"/>
        <v>629575.4643675218</v>
      </c>
      <c r="AN32" s="20">
        <f t="shared" si="3"/>
        <v>630367.6893675218</v>
      </c>
    </row>
    <row r="33" spans="1:40" ht="15">
      <c r="A33" s="52"/>
      <c r="B33" s="19" t="s">
        <v>9</v>
      </c>
      <c r="C33" s="21">
        <v>97588</v>
      </c>
      <c r="D33" s="21">
        <v>98993</v>
      </c>
      <c r="E33" s="21">
        <v>100027</v>
      </c>
      <c r="F33" s="21">
        <v>101910</v>
      </c>
      <c r="G33" s="21">
        <v>101605</v>
      </c>
      <c r="H33" s="21">
        <v>103003</v>
      </c>
      <c r="I33" s="21">
        <v>104953</v>
      </c>
      <c r="J33" s="21">
        <v>105106</v>
      </c>
      <c r="K33" s="21">
        <v>105545</v>
      </c>
      <c r="L33" s="21">
        <v>107451</v>
      </c>
      <c r="M33" s="21">
        <v>115379</v>
      </c>
      <c r="N33" s="21">
        <v>113136</v>
      </c>
      <c r="O33" s="21">
        <v>119736</v>
      </c>
      <c r="P33" s="21">
        <v>123755</v>
      </c>
      <c r="Q33" s="21">
        <v>127919</v>
      </c>
      <c r="R33" s="21" t="s">
        <v>10</v>
      </c>
      <c r="S33" s="21" t="s">
        <v>10</v>
      </c>
      <c r="T33" s="21" t="s">
        <v>10</v>
      </c>
      <c r="U33" s="21" t="s">
        <v>10</v>
      </c>
      <c r="V33" s="21" t="s">
        <v>10</v>
      </c>
      <c r="W33" s="21" t="s">
        <v>10</v>
      </c>
      <c r="X33" s="21" t="s">
        <v>10</v>
      </c>
      <c r="Y33" s="21" t="s">
        <v>10</v>
      </c>
      <c r="Z33" s="21" t="s">
        <v>10</v>
      </c>
      <c r="AA33" s="21" t="s">
        <v>10</v>
      </c>
      <c r="AB33" s="21" t="s">
        <v>10</v>
      </c>
      <c r="AC33" s="21" t="s">
        <v>10</v>
      </c>
      <c r="AD33" s="21" t="s">
        <v>10</v>
      </c>
      <c r="AE33" s="21" t="s">
        <v>10</v>
      </c>
      <c r="AF33" s="21" t="s">
        <v>10</v>
      </c>
      <c r="AG33" s="21" t="s">
        <v>10</v>
      </c>
      <c r="AH33" s="21" t="s">
        <v>10</v>
      </c>
      <c r="AI33" s="21" t="s">
        <v>10</v>
      </c>
      <c r="AJ33" s="21" t="s">
        <v>10</v>
      </c>
      <c r="AK33" s="21" t="s">
        <v>10</v>
      </c>
      <c r="AL33" s="21" t="s">
        <v>10</v>
      </c>
      <c r="AM33" s="21" t="s">
        <v>10</v>
      </c>
      <c r="AN33" s="21" t="s">
        <v>10</v>
      </c>
    </row>
    <row r="34" spans="1:40" ht="15">
      <c r="A34" s="52"/>
      <c r="B34" s="19" t="s">
        <v>11</v>
      </c>
      <c r="C34" s="21">
        <v>54132</v>
      </c>
      <c r="D34" s="21">
        <v>55347</v>
      </c>
      <c r="E34" s="21">
        <v>55272</v>
      </c>
      <c r="F34" s="21">
        <v>55328</v>
      </c>
      <c r="G34" s="21">
        <v>56271</v>
      </c>
      <c r="H34" s="21">
        <v>56881</v>
      </c>
      <c r="I34" s="21">
        <v>56774</v>
      </c>
      <c r="J34" s="21">
        <v>56155</v>
      </c>
      <c r="K34" s="21">
        <v>55511</v>
      </c>
      <c r="L34" s="21">
        <v>57831</v>
      </c>
      <c r="M34" s="21">
        <v>60679</v>
      </c>
      <c r="N34" s="21">
        <v>59533</v>
      </c>
      <c r="O34" s="21">
        <v>63619</v>
      </c>
      <c r="P34" s="21">
        <v>65897</v>
      </c>
      <c r="Q34" s="21">
        <v>66167</v>
      </c>
      <c r="R34" s="21" t="s">
        <v>10</v>
      </c>
      <c r="S34" s="21" t="s">
        <v>10</v>
      </c>
      <c r="T34" s="21" t="s">
        <v>10</v>
      </c>
      <c r="U34" s="21" t="s">
        <v>10</v>
      </c>
      <c r="V34" s="21" t="s">
        <v>10</v>
      </c>
      <c r="W34" s="21" t="s">
        <v>10</v>
      </c>
      <c r="X34" s="21" t="s">
        <v>10</v>
      </c>
      <c r="Y34" s="21" t="s">
        <v>10</v>
      </c>
      <c r="Z34" s="21" t="s">
        <v>10</v>
      </c>
      <c r="AA34" s="21" t="s">
        <v>10</v>
      </c>
      <c r="AB34" s="21" t="s">
        <v>10</v>
      </c>
      <c r="AC34" s="21" t="s">
        <v>10</v>
      </c>
      <c r="AD34" s="21" t="s">
        <v>10</v>
      </c>
      <c r="AE34" s="21" t="s">
        <v>10</v>
      </c>
      <c r="AF34" s="21" t="s">
        <v>10</v>
      </c>
      <c r="AG34" s="21" t="s">
        <v>10</v>
      </c>
      <c r="AH34" s="21" t="s">
        <v>10</v>
      </c>
      <c r="AI34" s="21" t="s">
        <v>10</v>
      </c>
      <c r="AJ34" s="21" t="s">
        <v>10</v>
      </c>
      <c r="AK34" s="21" t="s">
        <v>10</v>
      </c>
      <c r="AL34" s="21" t="s">
        <v>10</v>
      </c>
      <c r="AM34" s="21" t="s">
        <v>10</v>
      </c>
      <c r="AN34" s="21" t="s">
        <v>10</v>
      </c>
    </row>
    <row r="35" spans="1:40" ht="15">
      <c r="A35" s="52"/>
      <c r="B35" s="19" t="s">
        <v>12</v>
      </c>
      <c r="C35" s="21">
        <v>48244</v>
      </c>
      <c r="D35" s="21">
        <v>48471</v>
      </c>
      <c r="E35" s="21">
        <v>49104</v>
      </c>
      <c r="F35" s="21">
        <v>50333</v>
      </c>
      <c r="G35" s="21">
        <v>50963</v>
      </c>
      <c r="H35" s="21">
        <v>52112</v>
      </c>
      <c r="I35" s="21">
        <v>52880</v>
      </c>
      <c r="J35" s="21">
        <v>52160</v>
      </c>
      <c r="K35" s="21">
        <v>52722</v>
      </c>
      <c r="L35" s="21">
        <v>55984</v>
      </c>
      <c r="M35" s="21">
        <v>64170</v>
      </c>
      <c r="N35" s="21">
        <v>65950</v>
      </c>
      <c r="O35" s="21">
        <v>67025</v>
      </c>
      <c r="P35" s="21">
        <v>67410</v>
      </c>
      <c r="Q35" s="21">
        <v>65677</v>
      </c>
      <c r="R35" s="21" t="s">
        <v>10</v>
      </c>
      <c r="S35" s="21" t="s">
        <v>10</v>
      </c>
      <c r="T35" s="21" t="s">
        <v>10</v>
      </c>
      <c r="U35" s="21" t="s">
        <v>10</v>
      </c>
      <c r="V35" s="21" t="s">
        <v>10</v>
      </c>
      <c r="W35" s="21" t="s">
        <v>10</v>
      </c>
      <c r="X35" s="21" t="s">
        <v>10</v>
      </c>
      <c r="Y35" s="21" t="s">
        <v>10</v>
      </c>
      <c r="Z35" s="21" t="s">
        <v>10</v>
      </c>
      <c r="AA35" s="21" t="s">
        <v>10</v>
      </c>
      <c r="AB35" s="21" t="s">
        <v>10</v>
      </c>
      <c r="AC35" s="21" t="s">
        <v>10</v>
      </c>
      <c r="AD35" s="21" t="s">
        <v>10</v>
      </c>
      <c r="AE35" s="21" t="s">
        <v>10</v>
      </c>
      <c r="AF35" s="21" t="s">
        <v>10</v>
      </c>
      <c r="AG35" s="21" t="s">
        <v>10</v>
      </c>
      <c r="AH35" s="21" t="s">
        <v>10</v>
      </c>
      <c r="AI35" s="21" t="s">
        <v>10</v>
      </c>
      <c r="AJ35" s="21" t="s">
        <v>10</v>
      </c>
      <c r="AK35" s="21" t="s">
        <v>10</v>
      </c>
      <c r="AL35" s="21" t="s">
        <v>10</v>
      </c>
      <c r="AM35" s="21" t="s">
        <v>10</v>
      </c>
      <c r="AN35" s="21" t="s">
        <v>10</v>
      </c>
    </row>
    <row r="36" spans="1:40" ht="15">
      <c r="A36" s="52"/>
      <c r="B36" s="19" t="s">
        <v>13</v>
      </c>
      <c r="C36" s="20" t="s">
        <v>10</v>
      </c>
      <c r="D36" s="20" t="s">
        <v>10</v>
      </c>
      <c r="E36" s="20" t="s">
        <v>10</v>
      </c>
      <c r="F36" s="20" t="s">
        <v>10</v>
      </c>
      <c r="G36" s="20" t="s">
        <v>10</v>
      </c>
      <c r="H36" s="20" t="s">
        <v>10</v>
      </c>
      <c r="I36" s="20" t="s">
        <v>10</v>
      </c>
      <c r="J36" s="20" t="s">
        <v>10</v>
      </c>
      <c r="K36" s="20" t="s">
        <v>10</v>
      </c>
      <c r="L36" s="20" t="s">
        <v>10</v>
      </c>
      <c r="M36" s="20" t="s">
        <v>10</v>
      </c>
      <c r="N36" s="20" t="s">
        <v>10</v>
      </c>
      <c r="O36" s="20" t="s">
        <v>10</v>
      </c>
      <c r="P36" s="20" t="s">
        <v>10</v>
      </c>
      <c r="Q36" s="20" t="s">
        <v>10</v>
      </c>
      <c r="R36" s="20" t="s">
        <v>10</v>
      </c>
      <c r="S36" s="20" t="s">
        <v>10</v>
      </c>
      <c r="T36" s="20" t="s">
        <v>10</v>
      </c>
      <c r="U36" s="20" t="s">
        <v>10</v>
      </c>
      <c r="V36" s="20" t="s">
        <v>10</v>
      </c>
      <c r="W36" s="20">
        <v>7209.937999999999</v>
      </c>
      <c r="X36" s="20">
        <v>5243.861824500002</v>
      </c>
      <c r="Y36" s="20">
        <v>6065</v>
      </c>
      <c r="Z36" s="20">
        <v>6549</v>
      </c>
      <c r="AA36" s="20">
        <v>6243</v>
      </c>
      <c r="AB36" s="21" t="s">
        <v>10</v>
      </c>
      <c r="AC36" s="21" t="s">
        <v>10</v>
      </c>
      <c r="AD36" s="21" t="s">
        <v>10</v>
      </c>
      <c r="AE36" s="21" t="s">
        <v>10</v>
      </c>
      <c r="AF36" s="21" t="s">
        <v>10</v>
      </c>
      <c r="AG36" s="21" t="s">
        <v>10</v>
      </c>
      <c r="AH36" s="21" t="s">
        <v>10</v>
      </c>
      <c r="AI36" s="21" t="s">
        <v>10</v>
      </c>
      <c r="AJ36" s="21" t="s">
        <v>10</v>
      </c>
      <c r="AK36" s="21" t="s">
        <v>10</v>
      </c>
      <c r="AL36" s="21" t="s">
        <v>10</v>
      </c>
      <c r="AM36" s="21" t="s">
        <v>10</v>
      </c>
      <c r="AN36" s="21" t="s">
        <v>10</v>
      </c>
    </row>
    <row r="37" spans="1:40" ht="15">
      <c r="A37" s="52"/>
      <c r="B37" s="19" t="s">
        <v>14</v>
      </c>
      <c r="C37" s="20" t="s">
        <v>10</v>
      </c>
      <c r="D37" s="20" t="s">
        <v>10</v>
      </c>
      <c r="E37" s="20" t="s">
        <v>10</v>
      </c>
      <c r="F37" s="20" t="s">
        <v>10</v>
      </c>
      <c r="G37" s="20" t="s">
        <v>10</v>
      </c>
      <c r="H37" s="20" t="s">
        <v>10</v>
      </c>
      <c r="I37" s="20" t="s">
        <v>10</v>
      </c>
      <c r="J37" s="20" t="s">
        <v>10</v>
      </c>
      <c r="K37" s="20" t="s">
        <v>10</v>
      </c>
      <c r="L37" s="20" t="s">
        <v>10</v>
      </c>
      <c r="M37" s="20" t="s">
        <v>10</v>
      </c>
      <c r="N37" s="20" t="s">
        <v>10</v>
      </c>
      <c r="O37" s="20" t="s">
        <v>10</v>
      </c>
      <c r="P37" s="20" t="s">
        <v>10</v>
      </c>
      <c r="Q37" s="20" t="s">
        <v>10</v>
      </c>
      <c r="R37" s="20" t="s">
        <v>10</v>
      </c>
      <c r="S37" s="20" t="s">
        <v>10</v>
      </c>
      <c r="T37" s="20" t="s">
        <v>10</v>
      </c>
      <c r="U37" s="20" t="s">
        <v>10</v>
      </c>
      <c r="V37" s="20" t="s">
        <v>10</v>
      </c>
      <c r="W37" s="20">
        <v>131691</v>
      </c>
      <c r="X37" s="20">
        <v>110610.64027400002</v>
      </c>
      <c r="Y37" s="20">
        <v>112085</v>
      </c>
      <c r="Z37" s="20">
        <v>143725</v>
      </c>
      <c r="AA37" s="20">
        <v>143725</v>
      </c>
      <c r="AB37" s="20">
        <v>143947</v>
      </c>
      <c r="AC37" s="20">
        <v>145899.40569523702</v>
      </c>
      <c r="AD37" s="49">
        <v>147821.3578952371</v>
      </c>
      <c r="AE37" s="49">
        <v>151343.66761523715</v>
      </c>
      <c r="AF37" s="49">
        <v>155321.50721523713</v>
      </c>
      <c r="AG37" s="49">
        <v>161883.3244152372</v>
      </c>
      <c r="AH37" s="49">
        <v>163567.07506352084</v>
      </c>
      <c r="AI37" s="49">
        <v>163093.17506352082</v>
      </c>
      <c r="AJ37" s="49">
        <v>160946.1750635208</v>
      </c>
      <c r="AK37" s="49">
        <v>160734.6750635208</v>
      </c>
      <c r="AL37" s="49">
        <v>159548.1750635208</v>
      </c>
      <c r="AM37" s="49">
        <v>158981.27506352076</v>
      </c>
      <c r="AN37" s="49">
        <v>160371.50006352077</v>
      </c>
    </row>
    <row r="38" spans="1:40" ht="15">
      <c r="A38" s="52"/>
      <c r="B38" s="19" t="s">
        <v>15</v>
      </c>
      <c r="C38" s="20">
        <v>32063</v>
      </c>
      <c r="D38" s="20">
        <v>31975</v>
      </c>
      <c r="E38" s="20">
        <v>32411</v>
      </c>
      <c r="F38" s="20">
        <v>31964</v>
      </c>
      <c r="G38" s="20">
        <v>32267</v>
      </c>
      <c r="H38" s="20">
        <v>32665</v>
      </c>
      <c r="I38" s="20">
        <v>33121</v>
      </c>
      <c r="J38" s="20">
        <v>34027</v>
      </c>
      <c r="K38" s="20">
        <v>34773</v>
      </c>
      <c r="L38" s="20">
        <v>35373</v>
      </c>
      <c r="M38" s="20">
        <v>34236</v>
      </c>
      <c r="N38" s="20">
        <v>32271</v>
      </c>
      <c r="O38" s="20">
        <v>34259</v>
      </c>
      <c r="P38" s="20">
        <v>33287</v>
      </c>
      <c r="Q38" s="20">
        <v>35830</v>
      </c>
      <c r="R38" s="20">
        <v>46792</v>
      </c>
      <c r="S38" s="20">
        <v>50116</v>
      </c>
      <c r="T38" s="20">
        <v>47259</v>
      </c>
      <c r="U38" s="20">
        <v>48180</v>
      </c>
      <c r="V38" s="20">
        <v>47529</v>
      </c>
      <c r="W38" s="20" t="s">
        <v>10</v>
      </c>
      <c r="X38" s="20" t="s">
        <v>10</v>
      </c>
      <c r="Y38" s="20" t="s">
        <v>10</v>
      </c>
      <c r="Z38" s="20" t="s">
        <v>10</v>
      </c>
      <c r="AA38" s="20" t="s">
        <v>10</v>
      </c>
      <c r="AB38" s="20" t="s">
        <v>10</v>
      </c>
      <c r="AC38" s="20" t="s">
        <v>10</v>
      </c>
      <c r="AD38" s="20" t="s">
        <v>10</v>
      </c>
      <c r="AE38" s="20" t="s">
        <v>10</v>
      </c>
      <c r="AF38" s="20" t="s">
        <v>10</v>
      </c>
      <c r="AG38" s="20" t="s">
        <v>10</v>
      </c>
      <c r="AH38" s="20" t="s">
        <v>10</v>
      </c>
      <c r="AI38" s="20" t="s">
        <v>10</v>
      </c>
      <c r="AJ38" s="20" t="s">
        <v>10</v>
      </c>
      <c r="AK38" s="20" t="s">
        <v>10</v>
      </c>
      <c r="AL38" s="20" t="s">
        <v>10</v>
      </c>
      <c r="AM38" s="20" t="s">
        <v>10</v>
      </c>
      <c r="AN38" s="20" t="s">
        <v>10</v>
      </c>
    </row>
    <row r="39" spans="1:40" ht="15">
      <c r="A39" s="52"/>
      <c r="B39" s="19" t="s">
        <v>16</v>
      </c>
      <c r="C39" s="20" t="s">
        <v>10</v>
      </c>
      <c r="D39" s="20" t="s">
        <v>10</v>
      </c>
      <c r="E39" s="20" t="s">
        <v>10</v>
      </c>
      <c r="F39" s="20" t="s">
        <v>10</v>
      </c>
      <c r="G39" s="20" t="s">
        <v>10</v>
      </c>
      <c r="H39" s="20" t="s">
        <v>10</v>
      </c>
      <c r="I39" s="20" t="s">
        <v>10</v>
      </c>
      <c r="J39" s="20" t="s">
        <v>10</v>
      </c>
      <c r="K39" s="20" t="s">
        <v>10</v>
      </c>
      <c r="L39" s="20" t="s">
        <v>10</v>
      </c>
      <c r="M39" s="20" t="s">
        <v>10</v>
      </c>
      <c r="N39" s="20" t="s">
        <v>10</v>
      </c>
      <c r="O39" s="20" t="s">
        <v>10</v>
      </c>
      <c r="P39" s="20" t="s">
        <v>10</v>
      </c>
      <c r="Q39" s="20" t="s">
        <v>10</v>
      </c>
      <c r="R39" s="20" t="s">
        <v>10</v>
      </c>
      <c r="S39" s="20" t="s">
        <v>10</v>
      </c>
      <c r="T39" s="20" t="s">
        <v>10</v>
      </c>
      <c r="U39" s="20" t="s">
        <v>10</v>
      </c>
      <c r="V39" s="20" t="s">
        <v>10</v>
      </c>
      <c r="W39" s="20">
        <v>167647</v>
      </c>
      <c r="X39" s="20">
        <v>170066</v>
      </c>
      <c r="Y39" s="20">
        <v>187305</v>
      </c>
      <c r="Z39" s="20">
        <v>188684</v>
      </c>
      <c r="AA39" s="20">
        <v>181680</v>
      </c>
      <c r="AB39" s="20">
        <v>181168</v>
      </c>
      <c r="AC39" s="20">
        <v>184854.19999999987</v>
      </c>
      <c r="AD39" s="49">
        <v>185554.53999999995</v>
      </c>
      <c r="AE39" s="49">
        <v>199773.10999999996</v>
      </c>
      <c r="AF39" s="49">
        <v>212834.22999999998</v>
      </c>
      <c r="AG39" s="49">
        <v>224969.53</v>
      </c>
      <c r="AH39" s="49">
        <v>233356.33000000007</v>
      </c>
      <c r="AI39" s="49">
        <v>236600.83000000007</v>
      </c>
      <c r="AJ39" s="49">
        <v>237104.83000000005</v>
      </c>
      <c r="AK39" s="49">
        <v>237104.83000000005</v>
      </c>
      <c r="AL39" s="49">
        <v>237104.83000000005</v>
      </c>
      <c r="AM39" s="49">
        <v>237104.83000000005</v>
      </c>
      <c r="AN39" s="49">
        <v>237104.83000000005</v>
      </c>
    </row>
    <row r="40" spans="1:40" ht="15">
      <c r="A40" s="52"/>
      <c r="B40" s="19" t="s">
        <v>17</v>
      </c>
      <c r="C40" s="20" t="s">
        <v>10</v>
      </c>
      <c r="D40" s="20" t="s">
        <v>10</v>
      </c>
      <c r="E40" s="20" t="s">
        <v>10</v>
      </c>
      <c r="F40" s="20" t="s">
        <v>10</v>
      </c>
      <c r="G40" s="20" t="s">
        <v>10</v>
      </c>
      <c r="H40" s="20" t="s">
        <v>10</v>
      </c>
      <c r="I40" s="20" t="s">
        <v>10</v>
      </c>
      <c r="J40" s="20" t="s">
        <v>10</v>
      </c>
      <c r="K40" s="20" t="s">
        <v>10</v>
      </c>
      <c r="L40" s="20" t="s">
        <v>10</v>
      </c>
      <c r="M40" s="20" t="s">
        <v>10</v>
      </c>
      <c r="N40" s="20" t="s">
        <v>10</v>
      </c>
      <c r="O40" s="20" t="s">
        <v>10</v>
      </c>
      <c r="P40" s="20" t="s">
        <v>10</v>
      </c>
      <c r="Q40" s="20" t="s">
        <v>10</v>
      </c>
      <c r="R40" s="20">
        <v>220000</v>
      </c>
      <c r="S40" s="20">
        <v>214693</v>
      </c>
      <c r="T40" s="20">
        <v>213544</v>
      </c>
      <c r="U40" s="20">
        <v>215477</v>
      </c>
      <c r="V40" s="20">
        <v>215700</v>
      </c>
      <c r="W40" s="20" t="s">
        <v>10</v>
      </c>
      <c r="X40" s="20" t="s">
        <v>10</v>
      </c>
      <c r="Y40" s="20" t="s">
        <v>10</v>
      </c>
      <c r="Z40" s="20" t="s">
        <v>10</v>
      </c>
      <c r="AA40" s="20" t="s">
        <v>10</v>
      </c>
      <c r="AB40" s="20" t="s">
        <v>10</v>
      </c>
      <c r="AC40" s="20" t="s">
        <v>10</v>
      </c>
      <c r="AD40" s="20" t="s">
        <v>10</v>
      </c>
      <c r="AE40" s="20" t="s">
        <v>10</v>
      </c>
      <c r="AF40" s="20" t="s">
        <v>10</v>
      </c>
      <c r="AG40" s="20" t="s">
        <v>10</v>
      </c>
      <c r="AH40" s="20" t="s">
        <v>10</v>
      </c>
      <c r="AI40" s="20" t="s">
        <v>10</v>
      </c>
      <c r="AJ40" s="20" t="s">
        <v>10</v>
      </c>
      <c r="AK40" s="20" t="s">
        <v>10</v>
      </c>
      <c r="AL40" s="20" t="s">
        <v>10</v>
      </c>
      <c r="AM40" s="20" t="s">
        <v>10</v>
      </c>
      <c r="AN40" s="20" t="s">
        <v>10</v>
      </c>
    </row>
    <row r="41" spans="1:40" ht="15">
      <c r="A41" s="52"/>
      <c r="B41" s="19" t="s">
        <v>18</v>
      </c>
      <c r="C41" s="20">
        <v>112112</v>
      </c>
      <c r="D41" s="20">
        <v>114690</v>
      </c>
      <c r="E41" s="20">
        <v>115635</v>
      </c>
      <c r="F41" s="20">
        <v>117375</v>
      </c>
      <c r="G41" s="20">
        <v>120044</v>
      </c>
      <c r="H41" s="20">
        <v>127562</v>
      </c>
      <c r="I41" s="20">
        <v>126196</v>
      </c>
      <c r="J41" s="20">
        <v>155016</v>
      </c>
      <c r="K41" s="20">
        <v>158360</v>
      </c>
      <c r="L41" s="20">
        <v>160575</v>
      </c>
      <c r="M41" s="20">
        <v>169760</v>
      </c>
      <c r="N41" s="20">
        <v>171530</v>
      </c>
      <c r="O41" s="20">
        <v>172485</v>
      </c>
      <c r="P41" s="20">
        <v>177231</v>
      </c>
      <c r="Q41" s="20">
        <v>182861</v>
      </c>
      <c r="R41" s="20">
        <v>219749</v>
      </c>
      <c r="S41" s="20">
        <v>223630</v>
      </c>
      <c r="T41" s="20">
        <v>234232</v>
      </c>
      <c r="U41" s="20">
        <v>228169</v>
      </c>
      <c r="V41" s="20">
        <v>247400</v>
      </c>
      <c r="W41" s="20">
        <v>200511.33500000008</v>
      </c>
      <c r="X41" s="20">
        <v>201103.31000000003</v>
      </c>
      <c r="Y41" s="20">
        <v>201786</v>
      </c>
      <c r="Z41" s="20">
        <v>165171</v>
      </c>
      <c r="AA41" s="20">
        <v>159822</v>
      </c>
      <c r="AB41" s="20">
        <v>159279</v>
      </c>
      <c r="AC41" s="20">
        <v>160895.52998931886</v>
      </c>
      <c r="AD41" s="49">
        <v>160252.71882082592</v>
      </c>
      <c r="AE41" s="49">
        <v>161117.4688208259</v>
      </c>
      <c r="AF41" s="49">
        <v>162433.6688208259</v>
      </c>
      <c r="AG41" s="49">
        <v>163435.26882082588</v>
      </c>
      <c r="AH41" s="49">
        <v>163543.86882082588</v>
      </c>
      <c r="AI41" s="49">
        <v>165355.26882082588</v>
      </c>
      <c r="AJ41" s="49">
        <v>165458.6688208259</v>
      </c>
      <c r="AK41" s="49">
        <v>165684.6688208259</v>
      </c>
      <c r="AL41" s="49">
        <v>166859.6688208259</v>
      </c>
      <c r="AM41" s="49">
        <v>168182.6688208259</v>
      </c>
      <c r="AN41" s="49">
        <v>168118.6688208259</v>
      </c>
    </row>
    <row r="42" spans="1:40" ht="15">
      <c r="A42" s="52"/>
      <c r="B42" s="19" t="s">
        <v>19</v>
      </c>
      <c r="C42" s="20">
        <v>67333</v>
      </c>
      <c r="D42" s="20">
        <v>67472</v>
      </c>
      <c r="E42" s="20">
        <v>67472</v>
      </c>
      <c r="F42" s="20">
        <v>67922</v>
      </c>
      <c r="G42" s="20">
        <v>69198</v>
      </c>
      <c r="H42" s="20">
        <v>69354</v>
      </c>
      <c r="I42" s="20">
        <v>69344</v>
      </c>
      <c r="J42" s="20">
        <v>43591</v>
      </c>
      <c r="K42" s="20">
        <v>42554</v>
      </c>
      <c r="L42" s="20">
        <v>43111</v>
      </c>
      <c r="M42" s="20">
        <v>46109</v>
      </c>
      <c r="N42" s="20">
        <v>45530</v>
      </c>
      <c r="O42" s="20">
        <v>47233</v>
      </c>
      <c r="P42" s="20">
        <v>45802</v>
      </c>
      <c r="Q42" s="20">
        <v>48000</v>
      </c>
      <c r="R42" s="20">
        <v>46376</v>
      </c>
      <c r="S42" s="20">
        <v>45831</v>
      </c>
      <c r="T42" s="20">
        <v>48573</v>
      </c>
      <c r="U42" s="20">
        <v>48110</v>
      </c>
      <c r="V42" s="20">
        <v>49194</v>
      </c>
      <c r="W42" s="20">
        <v>63336.915857142856</v>
      </c>
      <c r="X42" s="20">
        <v>62043.56850874209</v>
      </c>
      <c r="Y42" s="20">
        <v>73793</v>
      </c>
      <c r="Z42" s="20">
        <v>71989</v>
      </c>
      <c r="AA42" s="20">
        <v>65302</v>
      </c>
      <c r="AB42" s="20">
        <v>63426</v>
      </c>
      <c r="AC42" s="20">
        <v>63350.28374346427</v>
      </c>
      <c r="AD42" s="49">
        <v>67779.89048317519</v>
      </c>
      <c r="AE42" s="49">
        <v>68713.69048317517</v>
      </c>
      <c r="AF42" s="49">
        <v>67618.39048317511</v>
      </c>
      <c r="AG42" s="49">
        <v>67753.59048317512</v>
      </c>
      <c r="AH42" s="49">
        <v>67443.69048317515</v>
      </c>
      <c r="AI42" s="49">
        <v>66427.99048317516</v>
      </c>
      <c r="AJ42" s="49">
        <v>66037.19048317516</v>
      </c>
      <c r="AK42" s="49">
        <v>65883.79048317515</v>
      </c>
      <c r="AL42" s="49">
        <v>65669.99048317516</v>
      </c>
      <c r="AM42" s="49">
        <v>65306.69048317515</v>
      </c>
      <c r="AN42" s="49">
        <v>64772.69048317515</v>
      </c>
    </row>
    <row r="43" spans="1:40" ht="15">
      <c r="A43" s="19" t="s">
        <v>20</v>
      </c>
      <c r="B43" s="19" t="s">
        <v>21</v>
      </c>
      <c r="C43" s="20">
        <v>53549</v>
      </c>
      <c r="D43" s="20">
        <v>53954</v>
      </c>
      <c r="E43" s="20">
        <v>54994</v>
      </c>
      <c r="F43" s="20">
        <v>54323</v>
      </c>
      <c r="G43" s="20">
        <v>54219</v>
      </c>
      <c r="H43" s="20">
        <v>55074</v>
      </c>
      <c r="I43" s="20">
        <v>55230</v>
      </c>
      <c r="J43" s="20">
        <v>55771</v>
      </c>
      <c r="K43" s="20">
        <v>59788</v>
      </c>
      <c r="L43" s="20">
        <v>65423</v>
      </c>
      <c r="M43" s="20">
        <v>69622</v>
      </c>
      <c r="N43" s="20">
        <v>70797</v>
      </c>
      <c r="O43" s="20">
        <v>76849</v>
      </c>
      <c r="P43" s="20">
        <v>74764</v>
      </c>
      <c r="Q43" s="20">
        <v>73850</v>
      </c>
      <c r="R43" s="20">
        <v>66724</v>
      </c>
      <c r="S43" s="20">
        <v>70664</v>
      </c>
      <c r="T43" s="20">
        <v>75912</v>
      </c>
      <c r="U43" s="20">
        <v>74274</v>
      </c>
      <c r="V43" s="20">
        <v>76280</v>
      </c>
      <c r="W43" s="20">
        <v>73857</v>
      </c>
      <c r="X43" s="20">
        <v>69595</v>
      </c>
      <c r="Y43" s="20">
        <v>73219</v>
      </c>
      <c r="Z43" s="20">
        <v>74396</v>
      </c>
      <c r="AA43" s="20">
        <v>73950</v>
      </c>
      <c r="AB43" s="20">
        <v>76798</v>
      </c>
      <c r="AC43" s="20">
        <v>78465.59061970822</v>
      </c>
      <c r="AD43" s="49">
        <v>81828.38500000004</v>
      </c>
      <c r="AE43" s="49">
        <v>87728.64800000004</v>
      </c>
      <c r="AF43" s="49">
        <v>101798.45300000004</v>
      </c>
      <c r="AG43" s="49">
        <v>109086.83200000004</v>
      </c>
      <c r="AH43" s="49">
        <v>111173.84600000003</v>
      </c>
      <c r="AI43" s="49">
        <v>111923.84600000003</v>
      </c>
      <c r="AJ43" s="49">
        <v>111556.84600000003</v>
      </c>
      <c r="AK43" s="49">
        <v>111556.84600000003</v>
      </c>
      <c r="AL43" s="49">
        <v>111556.84600000003</v>
      </c>
      <c r="AM43" s="49">
        <v>111556.84600000003</v>
      </c>
      <c r="AN43" s="49">
        <v>111556.84600000003</v>
      </c>
    </row>
    <row r="44" spans="1:40" ht="15">
      <c r="A44" s="19" t="s">
        <v>22</v>
      </c>
      <c r="B44" s="19" t="s">
        <v>23</v>
      </c>
      <c r="C44" s="20">
        <v>127478</v>
      </c>
      <c r="D44" s="20">
        <v>127794</v>
      </c>
      <c r="E44" s="20">
        <v>125992</v>
      </c>
      <c r="F44" s="20">
        <v>127931</v>
      </c>
      <c r="G44" s="20">
        <v>127533</v>
      </c>
      <c r="H44" s="20">
        <v>130180</v>
      </c>
      <c r="I44" s="20">
        <v>135049</v>
      </c>
      <c r="J44" s="20">
        <v>135687</v>
      </c>
      <c r="K44" s="20">
        <v>135270</v>
      </c>
      <c r="L44" s="20">
        <v>136274</v>
      </c>
      <c r="M44" s="20">
        <v>141640</v>
      </c>
      <c r="N44" s="20">
        <v>124193</v>
      </c>
      <c r="O44" s="20">
        <v>142624</v>
      </c>
      <c r="P44" s="20">
        <v>150277</v>
      </c>
      <c r="Q44" s="20">
        <v>155455</v>
      </c>
      <c r="R44" s="20">
        <v>160026</v>
      </c>
      <c r="S44" s="20">
        <v>162288</v>
      </c>
      <c r="T44" s="20">
        <v>168080</v>
      </c>
      <c r="U44" s="20">
        <v>167860</v>
      </c>
      <c r="V44" s="20">
        <v>152467</v>
      </c>
      <c r="W44" s="20">
        <v>158407.2386915603</v>
      </c>
      <c r="X44" s="20">
        <v>147147.18664503872</v>
      </c>
      <c r="Y44" s="20">
        <v>147527</v>
      </c>
      <c r="Z44" s="20">
        <v>167111</v>
      </c>
      <c r="AA44" s="20">
        <v>162119</v>
      </c>
      <c r="AB44" s="20">
        <v>164417</v>
      </c>
      <c r="AC44" s="20">
        <v>165881.40000000078</v>
      </c>
      <c r="AD44" s="49">
        <v>160236.7456438</v>
      </c>
      <c r="AE44" s="49">
        <v>164959.72447979997</v>
      </c>
      <c r="AF44" s="49">
        <v>163491.5097798</v>
      </c>
      <c r="AG44" s="49">
        <v>170194.81227979998</v>
      </c>
      <c r="AH44" s="49">
        <v>171626.71227979998</v>
      </c>
      <c r="AI44" s="49">
        <v>171350.1922798</v>
      </c>
      <c r="AJ44" s="49">
        <v>170158.5522798</v>
      </c>
      <c r="AK44" s="49">
        <v>168661.3922798</v>
      </c>
      <c r="AL44" s="49">
        <v>164429.9922798</v>
      </c>
      <c r="AM44" s="49">
        <v>168239.0722798</v>
      </c>
      <c r="AN44" s="49">
        <v>171174.9122798</v>
      </c>
    </row>
    <row r="45" spans="1:198" s="26" customFormat="1" ht="21.75" customHeight="1">
      <c r="A45" s="29" t="s">
        <v>24</v>
      </c>
      <c r="B45" s="30" t="s">
        <v>25</v>
      </c>
      <c r="C45" s="31">
        <v>686926</v>
      </c>
      <c r="D45" s="31">
        <v>692337</v>
      </c>
      <c r="E45" s="31">
        <v>697432</v>
      </c>
      <c r="F45" s="31">
        <v>705360</v>
      </c>
      <c r="G45" s="31">
        <v>711583</v>
      </c>
      <c r="H45" s="31">
        <v>727481</v>
      </c>
      <c r="I45" s="31">
        <v>730376</v>
      </c>
      <c r="J45" s="31">
        <v>737855</v>
      </c>
      <c r="K45" s="31">
        <v>744670</v>
      </c>
      <c r="L45" s="31">
        <v>765744</v>
      </c>
      <c r="M45" s="31">
        <v>808054</v>
      </c>
      <c r="N45" s="31">
        <v>788990</v>
      </c>
      <c r="O45" s="31">
        <v>833380</v>
      </c>
      <c r="P45" s="31">
        <v>856131</v>
      </c>
      <c r="Q45" s="31">
        <v>875870</v>
      </c>
      <c r="R45" s="31">
        <v>882125</v>
      </c>
      <c r="S45" s="31">
        <v>891226</v>
      </c>
      <c r="T45" s="31">
        <v>914397</v>
      </c>
      <c r="U45" s="31">
        <v>909504</v>
      </c>
      <c r="V45" s="31">
        <v>916449</v>
      </c>
      <c r="W45" s="31">
        <v>923599.3975487032</v>
      </c>
      <c r="X45" s="31">
        <v>892426.346252281</v>
      </c>
      <c r="Y45" s="31">
        <f>Y30+Y31+Y32+Y43+Y44</f>
        <v>931893</v>
      </c>
      <c r="Z45" s="31">
        <f>Z30+Z31+Z32+Z43+Z44</f>
        <v>944515</v>
      </c>
      <c r="AA45" s="31">
        <f>AA30+AA31+AA32+AA43+AA44</f>
        <v>917167</v>
      </c>
      <c r="AB45" s="31">
        <f>AB30+AB31+AB32+AB43+AB44</f>
        <v>916439</v>
      </c>
      <c r="AC45" s="31">
        <f>AC30+AC31+AC32+AC43+AC44</f>
        <v>923872.8291477291</v>
      </c>
      <c r="AD45" s="31">
        <f aca="true" t="shared" si="4" ref="AD45:AN45">AD30+AD31+AD32+AD43+AD44</f>
        <v>931379.2851880381</v>
      </c>
      <c r="AE45" s="31">
        <f t="shared" si="4"/>
        <v>963134.5921337014</v>
      </c>
      <c r="AF45" s="31">
        <f t="shared" si="4"/>
        <v>996103.7471935023</v>
      </c>
      <c r="AG45" s="31">
        <f t="shared" si="4"/>
        <v>1031468.3668954408</v>
      </c>
      <c r="AH45" s="31">
        <f t="shared" si="4"/>
        <v>1045120.1315435256</v>
      </c>
      <c r="AI45" s="31">
        <f t="shared" si="4"/>
        <v>1050875.7115435256</v>
      </c>
      <c r="AJ45" s="31">
        <f t="shared" si="4"/>
        <v>1048553.0715435257</v>
      </c>
      <c r="AK45" s="31">
        <f t="shared" si="4"/>
        <v>1047114.0715435258</v>
      </c>
      <c r="AL45" s="31">
        <f t="shared" si="4"/>
        <v>1043103.1715435258</v>
      </c>
      <c r="AM45" s="31">
        <f t="shared" si="4"/>
        <v>1047521.6515435256</v>
      </c>
      <c r="AN45" s="31">
        <f t="shared" si="4"/>
        <v>1051249.1665787257</v>
      </c>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row>
    <row r="46" spans="1:30" s="25" customFormat="1" ht="21.75" customHeight="1">
      <c r="A46" s="13" t="s">
        <v>37</v>
      </c>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row>
    <row r="47" spans="1:30" s="25" customFormat="1" ht="14.25" customHeight="1">
      <c r="A47" s="13" t="s">
        <v>55</v>
      </c>
      <c r="B47" s="5"/>
      <c r="C47" s="6"/>
      <c r="D47" s="6"/>
      <c r="E47" s="6"/>
      <c r="F47" s="28"/>
      <c r="G47" s="28"/>
      <c r="H47" s="28"/>
      <c r="I47" s="28"/>
      <c r="J47" s="28"/>
      <c r="K47" s="28"/>
      <c r="L47" s="28"/>
      <c r="M47" s="28"/>
      <c r="N47" s="28"/>
      <c r="O47" s="28"/>
      <c r="P47" s="28"/>
      <c r="Q47" s="28"/>
      <c r="R47" s="28"/>
      <c r="S47" s="28"/>
      <c r="T47" s="28"/>
      <c r="U47" s="28"/>
      <c r="V47" s="28"/>
      <c r="W47" s="28"/>
      <c r="X47" s="36"/>
      <c r="Y47" s="28"/>
      <c r="Z47" s="28"/>
      <c r="AA47" s="28"/>
      <c r="AB47" s="28"/>
      <c r="AC47" s="28"/>
      <c r="AD47" s="28"/>
    </row>
    <row r="48" spans="1:30" s="25" customFormat="1" ht="15" customHeight="1">
      <c r="A48" s="14" t="s">
        <v>35</v>
      </c>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row>
    <row r="49" spans="1:30" ht="42" customHeight="1">
      <c r="A49" s="16" t="s">
        <v>0</v>
      </c>
      <c r="B49" s="16" t="s">
        <v>1</v>
      </c>
      <c r="C49" s="53" t="s">
        <v>52</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4"/>
      <c r="AD49" s="54"/>
    </row>
    <row r="50" spans="1:40" ht="15" customHeight="1">
      <c r="A50" s="33"/>
      <c r="B50" s="22"/>
      <c r="C50" s="56" t="s">
        <v>3</v>
      </c>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48"/>
      <c r="AD50" s="57" t="s">
        <v>4</v>
      </c>
      <c r="AE50" s="57"/>
      <c r="AF50" s="57"/>
      <c r="AG50" s="57"/>
      <c r="AH50" s="57"/>
      <c r="AI50" s="57"/>
      <c r="AJ50" s="57"/>
      <c r="AK50" s="57"/>
      <c r="AL50" s="57"/>
      <c r="AM50" s="57"/>
      <c r="AN50" s="57"/>
    </row>
    <row r="51" spans="1:40" ht="15.75" thickBot="1">
      <c r="A51" s="35"/>
      <c r="B51" s="18"/>
      <c r="C51" s="18">
        <v>1990</v>
      </c>
      <c r="D51" s="18">
        <v>1991</v>
      </c>
      <c r="E51" s="18">
        <v>1992</v>
      </c>
      <c r="F51" s="18">
        <v>1993</v>
      </c>
      <c r="G51" s="18">
        <v>1994</v>
      </c>
      <c r="H51" s="18">
        <v>1995</v>
      </c>
      <c r="I51" s="18">
        <v>1996</v>
      </c>
      <c r="J51" s="18">
        <v>1997</v>
      </c>
      <c r="K51" s="18">
        <v>1998</v>
      </c>
      <c r="L51" s="18">
        <v>1999</v>
      </c>
      <c r="M51" s="18">
        <v>2000</v>
      </c>
      <c r="N51" s="18">
        <v>2001</v>
      </c>
      <c r="O51" s="18">
        <v>2002</v>
      </c>
      <c r="P51" s="18">
        <v>2003</v>
      </c>
      <c r="Q51" s="18">
        <v>2004</v>
      </c>
      <c r="R51" s="18">
        <v>2005</v>
      </c>
      <c r="S51" s="18">
        <v>2006</v>
      </c>
      <c r="T51" s="18">
        <v>2007</v>
      </c>
      <c r="U51" s="18">
        <v>2008</v>
      </c>
      <c r="V51" s="18">
        <v>2009</v>
      </c>
      <c r="W51" s="18">
        <v>2010</v>
      </c>
      <c r="X51" s="18">
        <v>2011</v>
      </c>
      <c r="Y51" s="18">
        <v>2012</v>
      </c>
      <c r="Z51" s="18">
        <v>2013</v>
      </c>
      <c r="AA51" s="18">
        <v>2014</v>
      </c>
      <c r="AB51" s="18">
        <v>2015</v>
      </c>
      <c r="AC51" s="18">
        <v>2016</v>
      </c>
      <c r="AD51" s="40" t="s">
        <v>41</v>
      </c>
      <c r="AE51" s="40" t="s">
        <v>42</v>
      </c>
      <c r="AF51" s="40" t="s">
        <v>43</v>
      </c>
      <c r="AG51" s="40" t="s">
        <v>44</v>
      </c>
      <c r="AH51" s="40" t="s">
        <v>45</v>
      </c>
      <c r="AI51" s="40" t="s">
        <v>46</v>
      </c>
      <c r="AJ51" s="40" t="s">
        <v>47</v>
      </c>
      <c r="AK51" s="40" t="s">
        <v>48</v>
      </c>
      <c r="AL51" s="40" t="s">
        <v>49</v>
      </c>
      <c r="AM51" s="40" t="s">
        <v>50</v>
      </c>
      <c r="AN51" s="40" t="s">
        <v>56</v>
      </c>
    </row>
    <row r="52" spans="1:40" ht="15.75" thickTop="1">
      <c r="A52" s="52" t="s">
        <v>5</v>
      </c>
      <c r="B52" s="19" t="s">
        <v>6</v>
      </c>
      <c r="C52" s="23">
        <v>20</v>
      </c>
      <c r="D52" s="23">
        <v>17.5</v>
      </c>
      <c r="E52" s="23">
        <v>16.4</v>
      </c>
      <c r="F52" s="23">
        <v>18.7</v>
      </c>
      <c r="G52" s="23">
        <v>18.7</v>
      </c>
      <c r="H52" s="23">
        <v>17.3</v>
      </c>
      <c r="I52" s="23">
        <v>16.7</v>
      </c>
      <c r="J52" s="23">
        <v>17</v>
      </c>
      <c r="K52" s="23">
        <v>13</v>
      </c>
      <c r="L52" s="23">
        <v>14.3</v>
      </c>
      <c r="M52" s="23">
        <v>17.2</v>
      </c>
      <c r="N52" s="23">
        <v>7.9</v>
      </c>
      <c r="O52" s="23">
        <v>12.4</v>
      </c>
      <c r="P52" s="23">
        <v>13.7</v>
      </c>
      <c r="Q52" s="23">
        <v>13</v>
      </c>
      <c r="R52" s="23">
        <v>8.5</v>
      </c>
      <c r="S52" s="23">
        <v>10.9</v>
      </c>
      <c r="T52" s="23">
        <v>12.4</v>
      </c>
      <c r="U52" s="23">
        <v>13.4</v>
      </c>
      <c r="V52" s="23">
        <v>6</v>
      </c>
      <c r="W52" s="23">
        <v>14.70489038785836</v>
      </c>
      <c r="X52" s="23">
        <v>17.559808612440186</v>
      </c>
      <c r="Y52" s="23">
        <f aca="true" t="shared" si="5" ref="Y52:AB54">((Y30-Y11)/Y30)*100</f>
        <v>17.26132716279764</v>
      </c>
      <c r="Z52" s="23">
        <f t="shared" si="5"/>
        <v>17.42089397666118</v>
      </c>
      <c r="AA52" s="23">
        <f t="shared" si="5"/>
        <v>15.089292303151058</v>
      </c>
      <c r="AB52" s="23">
        <f t="shared" si="5"/>
        <v>17.47121067854769</v>
      </c>
      <c r="AC52" s="23">
        <f>((AC30-AC11)/AC30)*100</f>
        <v>10.177590488373843</v>
      </c>
      <c r="AD52" s="50">
        <v>24.7</v>
      </c>
      <c r="AE52" s="50">
        <v>22.5</v>
      </c>
      <c r="AF52" s="50">
        <v>23.9</v>
      </c>
      <c r="AG52" s="50">
        <v>23.6</v>
      </c>
      <c r="AH52" s="50">
        <v>23.5</v>
      </c>
      <c r="AI52" s="50">
        <v>25.9</v>
      </c>
      <c r="AJ52" s="50">
        <v>26.8</v>
      </c>
      <c r="AK52" s="50">
        <v>25.4</v>
      </c>
      <c r="AL52" s="50">
        <v>24.7</v>
      </c>
      <c r="AM52" s="50">
        <v>23.6</v>
      </c>
      <c r="AN52" s="50">
        <v>23.6</v>
      </c>
    </row>
    <row r="53" spans="1:40" ht="15">
      <c r="A53" s="52"/>
      <c r="B53" s="19" t="s">
        <v>7</v>
      </c>
      <c r="C53" s="23">
        <v>24.4</v>
      </c>
      <c r="D53" s="23">
        <v>23.4</v>
      </c>
      <c r="E53" s="23">
        <v>25.7</v>
      </c>
      <c r="F53" s="23">
        <v>25.3</v>
      </c>
      <c r="G53" s="23">
        <v>23.3</v>
      </c>
      <c r="H53" s="23">
        <v>22.6</v>
      </c>
      <c r="I53" s="23">
        <v>16.5</v>
      </c>
      <c r="J53" s="23">
        <v>17.3</v>
      </c>
      <c r="K53" s="23">
        <v>14.4</v>
      </c>
      <c r="L53" s="23">
        <v>15.3</v>
      </c>
      <c r="M53" s="23">
        <v>14.4</v>
      </c>
      <c r="N53" s="23">
        <v>12.3</v>
      </c>
      <c r="O53" s="23">
        <v>16.7</v>
      </c>
      <c r="P53" s="23">
        <v>23.9</v>
      </c>
      <c r="Q53" s="23">
        <v>27.9</v>
      </c>
      <c r="R53" s="23">
        <v>20.6</v>
      </c>
      <c r="S53" s="23">
        <v>16.7</v>
      </c>
      <c r="T53" s="23">
        <v>21.1</v>
      </c>
      <c r="U53" s="23">
        <v>21.1</v>
      </c>
      <c r="V53" s="23">
        <v>29.1</v>
      </c>
      <c r="W53" s="23">
        <v>16.778509777447038</v>
      </c>
      <c r="X53" s="23">
        <v>13.786141465988699</v>
      </c>
      <c r="Y53" s="23">
        <f t="shared" si="5"/>
        <v>23.79091800065338</v>
      </c>
      <c r="Z53" s="23">
        <f t="shared" si="5"/>
        <v>15.768295864976587</v>
      </c>
      <c r="AA53" s="23">
        <f t="shared" si="5"/>
        <v>22.670488577051426</v>
      </c>
      <c r="AB53" s="23">
        <f t="shared" si="5"/>
        <v>22.533836996975232</v>
      </c>
      <c r="AC53" s="23">
        <f aca="true" t="shared" si="6" ref="AC53:AN53">((AC31-AC12)/AC31)*100</f>
        <v>19.193412723003117</v>
      </c>
      <c r="AD53" s="23">
        <f t="shared" si="6"/>
        <v>19.232739698927194</v>
      </c>
      <c r="AE53" s="23">
        <f t="shared" si="6"/>
        <v>21.839325500934496</v>
      </c>
      <c r="AF53" s="23">
        <f t="shared" si="6"/>
        <v>23.638679987690942</v>
      </c>
      <c r="AG53" s="23">
        <f t="shared" si="6"/>
        <v>25.158276926039402</v>
      </c>
      <c r="AH53" s="23">
        <f t="shared" si="6"/>
        <v>24.987255713412324</v>
      </c>
      <c r="AI53" s="23">
        <f t="shared" si="6"/>
        <v>25.030967672056615</v>
      </c>
      <c r="AJ53" s="23">
        <f t="shared" si="6"/>
        <v>24.980786821616206</v>
      </c>
      <c r="AK53" s="23">
        <f t="shared" si="6"/>
        <v>24.891782365388252</v>
      </c>
      <c r="AL53" s="23">
        <f t="shared" si="6"/>
        <v>24.72673570818858</v>
      </c>
      <c r="AM53" s="23">
        <f t="shared" si="6"/>
        <v>24.506370605148735</v>
      </c>
      <c r="AN53" s="23">
        <f t="shared" si="6"/>
        <v>24.30389506353841</v>
      </c>
    </row>
    <row r="54" spans="1:40" ht="30.75">
      <c r="A54" s="52"/>
      <c r="B54" s="19" t="s">
        <v>8</v>
      </c>
      <c r="C54" s="23">
        <v>19.14905509973947</v>
      </c>
      <c r="D54" s="23">
        <v>19.103341423870603</v>
      </c>
      <c r="E54" s="23">
        <v>18.587305707502125</v>
      </c>
      <c r="F54" s="23">
        <v>17.61825851159988</v>
      </c>
      <c r="G54" s="23">
        <v>16.977887663007614</v>
      </c>
      <c r="H54" s="23">
        <v>17.269468292053254</v>
      </c>
      <c r="I54" s="23">
        <v>15.568910907171283</v>
      </c>
      <c r="J54" s="23">
        <v>14.126509062783738</v>
      </c>
      <c r="K54" s="23">
        <v>13.259319413079995</v>
      </c>
      <c r="L54" s="23">
        <v>12.735350024439255</v>
      </c>
      <c r="M54" s="23">
        <v>14.253578690400197</v>
      </c>
      <c r="N54" s="23">
        <v>14.414796598012092</v>
      </c>
      <c r="O54" s="23">
        <v>14.664414293843448</v>
      </c>
      <c r="P54" s="23">
        <v>17.75071973696</v>
      </c>
      <c r="Q54" s="23">
        <v>20.344607506068908</v>
      </c>
      <c r="R54" s="23">
        <v>14.509388891703587</v>
      </c>
      <c r="S54" s="23">
        <v>12.097067026035525</v>
      </c>
      <c r="T54" s="23">
        <v>14.418294064840842</v>
      </c>
      <c r="U54" s="23">
        <v>17.09591507141587</v>
      </c>
      <c r="V54" s="23">
        <v>24.13423528508118</v>
      </c>
      <c r="W54" s="23">
        <v>20.505057170031915</v>
      </c>
      <c r="X54" s="23">
        <v>15.063163609786034</v>
      </c>
      <c r="Y54" s="23">
        <f t="shared" si="5"/>
        <v>19.438105171125958</v>
      </c>
      <c r="Z54" s="23">
        <f t="shared" si="5"/>
        <v>21.33521257797882</v>
      </c>
      <c r="AA54" s="23">
        <f t="shared" si="5"/>
        <v>22.838253360441975</v>
      </c>
      <c r="AB54" s="23">
        <f>((AB32-AB13)/AB32)*100</f>
        <v>19.93830090175605</v>
      </c>
      <c r="AC54" s="45">
        <f>((AC32-AC13)/AC32)*100</f>
        <v>18.45919398142847</v>
      </c>
      <c r="AD54" s="45">
        <f>((AD32-AD13)/AD32)*100</f>
        <v>21.196335160997435</v>
      </c>
      <c r="AE54" s="45">
        <f aca="true" t="shared" si="7" ref="AE54:AN54">((AE32-AE13)/AE32)*100</f>
        <v>23.444267975457528</v>
      </c>
      <c r="AF54" s="45">
        <f t="shared" si="7"/>
        <v>25.071158917002652</v>
      </c>
      <c r="AG54" s="45">
        <f t="shared" si="7"/>
        <v>26.76752020404745</v>
      </c>
      <c r="AH54" s="45">
        <f t="shared" si="7"/>
        <v>27.617559528076857</v>
      </c>
      <c r="AI54" s="45">
        <f t="shared" si="7"/>
        <v>27.68666178387814</v>
      </c>
      <c r="AJ54" s="45">
        <f t="shared" si="7"/>
        <v>27.096880456851082</v>
      </c>
      <c r="AK54" s="45">
        <f t="shared" si="7"/>
        <v>26.736370404309007</v>
      </c>
      <c r="AL54" s="45">
        <f t="shared" si="7"/>
        <v>26.422314855835587</v>
      </c>
      <c r="AM54" s="45">
        <f t="shared" si="7"/>
        <v>26.176385960828664</v>
      </c>
      <c r="AN54" s="45">
        <f t="shared" si="7"/>
        <v>25.95285403693009</v>
      </c>
    </row>
    <row r="55" spans="1:40" ht="15">
      <c r="A55" s="52"/>
      <c r="B55" s="19" t="s">
        <v>9</v>
      </c>
      <c r="C55" s="23">
        <v>18.7</v>
      </c>
      <c r="D55" s="23">
        <v>19.2</v>
      </c>
      <c r="E55" s="23">
        <v>19.5</v>
      </c>
      <c r="F55" s="23">
        <v>18</v>
      </c>
      <c r="G55" s="23">
        <v>16.4</v>
      </c>
      <c r="H55" s="23">
        <v>16.9</v>
      </c>
      <c r="I55" s="23">
        <v>15.6</v>
      </c>
      <c r="J55" s="23">
        <v>13.3</v>
      </c>
      <c r="K55" s="23">
        <v>12.5</v>
      </c>
      <c r="L55" s="23">
        <v>12.5</v>
      </c>
      <c r="M55" s="23">
        <v>14.5</v>
      </c>
      <c r="N55" s="23">
        <v>11.4</v>
      </c>
      <c r="O55" s="23">
        <v>15.4</v>
      </c>
      <c r="P55" s="23">
        <v>20.4</v>
      </c>
      <c r="Q55" s="23">
        <v>25.5</v>
      </c>
      <c r="R55" s="23" t="s">
        <v>10</v>
      </c>
      <c r="S55" s="23" t="s">
        <v>10</v>
      </c>
      <c r="T55" s="23" t="s">
        <v>10</v>
      </c>
      <c r="U55" s="23" t="s">
        <v>10</v>
      </c>
      <c r="V55" s="23" t="s">
        <v>10</v>
      </c>
      <c r="W55" s="23" t="s">
        <v>10</v>
      </c>
      <c r="X55" s="23" t="s">
        <v>10</v>
      </c>
      <c r="Y55" s="23" t="s">
        <v>10</v>
      </c>
      <c r="Z55" s="23" t="s">
        <v>10</v>
      </c>
      <c r="AA55" s="23" t="s">
        <v>10</v>
      </c>
      <c r="AB55" s="23" t="s">
        <v>10</v>
      </c>
      <c r="AC55" s="44" t="s">
        <v>10</v>
      </c>
      <c r="AD55" s="44" t="s">
        <v>10</v>
      </c>
      <c r="AE55" s="44" t="s">
        <v>10</v>
      </c>
      <c r="AF55" s="44" t="s">
        <v>10</v>
      </c>
      <c r="AG55" s="44" t="s">
        <v>10</v>
      </c>
      <c r="AH55" s="44" t="s">
        <v>10</v>
      </c>
      <c r="AI55" s="44" t="s">
        <v>10</v>
      </c>
      <c r="AJ55" s="44" t="s">
        <v>10</v>
      </c>
      <c r="AK55" s="44" t="s">
        <v>10</v>
      </c>
      <c r="AL55" s="44" t="s">
        <v>10</v>
      </c>
      <c r="AM55" s="44" t="s">
        <v>10</v>
      </c>
      <c r="AN55" s="44" t="s">
        <v>10</v>
      </c>
    </row>
    <row r="56" spans="1:40" ht="15">
      <c r="A56" s="52"/>
      <c r="B56" s="19" t="s">
        <v>11</v>
      </c>
      <c r="C56" s="23">
        <v>19.9</v>
      </c>
      <c r="D56" s="23">
        <v>20.9</v>
      </c>
      <c r="E56" s="23">
        <v>19.8</v>
      </c>
      <c r="F56" s="23">
        <v>20.1</v>
      </c>
      <c r="G56" s="23">
        <v>20.8</v>
      </c>
      <c r="H56" s="23">
        <v>20.5</v>
      </c>
      <c r="I56" s="23">
        <v>19.6</v>
      </c>
      <c r="J56" s="23">
        <v>17.1</v>
      </c>
      <c r="K56" s="23">
        <v>14.2</v>
      </c>
      <c r="L56" s="23">
        <v>14.7</v>
      </c>
      <c r="M56" s="23">
        <v>15.4</v>
      </c>
      <c r="N56" s="23">
        <v>9.3</v>
      </c>
      <c r="O56" s="23">
        <v>14.7</v>
      </c>
      <c r="P56" s="23">
        <v>18.7</v>
      </c>
      <c r="Q56" s="23">
        <v>21.3</v>
      </c>
      <c r="R56" s="23" t="s">
        <v>10</v>
      </c>
      <c r="S56" s="23" t="s">
        <v>10</v>
      </c>
      <c r="T56" s="23" t="s">
        <v>10</v>
      </c>
      <c r="U56" s="23" t="s">
        <v>10</v>
      </c>
      <c r="V56" s="23" t="s">
        <v>10</v>
      </c>
      <c r="W56" s="23" t="s">
        <v>10</v>
      </c>
      <c r="X56" s="23" t="s">
        <v>10</v>
      </c>
      <c r="Y56" s="23" t="s">
        <v>10</v>
      </c>
      <c r="Z56" s="23" t="s">
        <v>10</v>
      </c>
      <c r="AA56" s="23" t="s">
        <v>10</v>
      </c>
      <c r="AB56" s="23" t="s">
        <v>10</v>
      </c>
      <c r="AC56" s="44" t="s">
        <v>10</v>
      </c>
      <c r="AD56" s="44" t="s">
        <v>10</v>
      </c>
      <c r="AE56" s="44" t="s">
        <v>10</v>
      </c>
      <c r="AF56" s="44" t="s">
        <v>10</v>
      </c>
      <c r="AG56" s="44" t="s">
        <v>10</v>
      </c>
      <c r="AH56" s="44" t="s">
        <v>10</v>
      </c>
      <c r="AI56" s="44" t="s">
        <v>10</v>
      </c>
      <c r="AJ56" s="44" t="s">
        <v>10</v>
      </c>
      <c r="AK56" s="44" t="s">
        <v>10</v>
      </c>
      <c r="AL56" s="44" t="s">
        <v>10</v>
      </c>
      <c r="AM56" s="44" t="s">
        <v>10</v>
      </c>
      <c r="AN56" s="44" t="s">
        <v>10</v>
      </c>
    </row>
    <row r="57" spans="1:40" ht="15">
      <c r="A57" s="52"/>
      <c r="B57" s="19" t="s">
        <v>12</v>
      </c>
      <c r="C57" s="23">
        <v>16.1</v>
      </c>
      <c r="D57" s="23">
        <v>15.2</v>
      </c>
      <c r="E57" s="23">
        <v>15.9</v>
      </c>
      <c r="F57" s="23">
        <v>16.6</v>
      </c>
      <c r="G57" s="23">
        <v>16.4</v>
      </c>
      <c r="H57" s="23">
        <v>17</v>
      </c>
      <c r="I57" s="23">
        <v>15.9</v>
      </c>
      <c r="J57" s="23">
        <v>13.4</v>
      </c>
      <c r="K57" s="23">
        <v>13.6</v>
      </c>
      <c r="L57" s="23">
        <v>15.8</v>
      </c>
      <c r="M57" s="23">
        <v>19.2</v>
      </c>
      <c r="N57" s="23">
        <v>19.6</v>
      </c>
      <c r="O57" s="23">
        <v>20.5</v>
      </c>
      <c r="P57" s="23">
        <v>20.5</v>
      </c>
      <c r="Q57" s="23">
        <v>23.1</v>
      </c>
      <c r="R57" s="23" t="s">
        <v>10</v>
      </c>
      <c r="S57" s="23" t="s">
        <v>10</v>
      </c>
      <c r="T57" s="23" t="s">
        <v>10</v>
      </c>
      <c r="U57" s="23" t="s">
        <v>10</v>
      </c>
      <c r="V57" s="23" t="s">
        <v>10</v>
      </c>
      <c r="W57" s="23" t="s">
        <v>10</v>
      </c>
      <c r="X57" s="23" t="s">
        <v>10</v>
      </c>
      <c r="Y57" s="23" t="s">
        <v>10</v>
      </c>
      <c r="Z57" s="23" t="s">
        <v>10</v>
      </c>
      <c r="AA57" s="23" t="s">
        <v>10</v>
      </c>
      <c r="AB57" s="23" t="s">
        <v>10</v>
      </c>
      <c r="AC57" s="44" t="s">
        <v>10</v>
      </c>
      <c r="AD57" s="44" t="s">
        <v>10</v>
      </c>
      <c r="AE57" s="44" t="s">
        <v>10</v>
      </c>
      <c r="AF57" s="44" t="s">
        <v>10</v>
      </c>
      <c r="AG57" s="44" t="s">
        <v>10</v>
      </c>
      <c r="AH57" s="44" t="s">
        <v>10</v>
      </c>
      <c r="AI57" s="44" t="s">
        <v>10</v>
      </c>
      <c r="AJ57" s="44" t="s">
        <v>10</v>
      </c>
      <c r="AK57" s="44" t="s">
        <v>10</v>
      </c>
      <c r="AL57" s="44" t="s">
        <v>10</v>
      </c>
      <c r="AM57" s="44" t="s">
        <v>10</v>
      </c>
      <c r="AN57" s="44" t="s">
        <v>10</v>
      </c>
    </row>
    <row r="58" spans="1:40" ht="15">
      <c r="A58" s="52"/>
      <c r="B58" s="19" t="s">
        <v>13</v>
      </c>
      <c r="C58" s="23" t="s">
        <v>10</v>
      </c>
      <c r="D58" s="23" t="s">
        <v>10</v>
      </c>
      <c r="E58" s="23" t="s">
        <v>10</v>
      </c>
      <c r="F58" s="23" t="s">
        <v>10</v>
      </c>
      <c r="G58" s="23" t="s">
        <v>10</v>
      </c>
      <c r="H58" s="23" t="s">
        <v>10</v>
      </c>
      <c r="I58" s="23" t="s">
        <v>10</v>
      </c>
      <c r="J58" s="23" t="s">
        <v>10</v>
      </c>
      <c r="K58" s="23" t="s">
        <v>10</v>
      </c>
      <c r="L58" s="23" t="s">
        <v>10</v>
      </c>
      <c r="M58" s="23" t="s">
        <v>10</v>
      </c>
      <c r="N58" s="23" t="s">
        <v>10</v>
      </c>
      <c r="O58" s="23" t="s">
        <v>10</v>
      </c>
      <c r="P58" s="23" t="s">
        <v>10</v>
      </c>
      <c r="Q58" s="23" t="s">
        <v>10</v>
      </c>
      <c r="R58" s="23" t="s">
        <v>10</v>
      </c>
      <c r="S58" s="23" t="s">
        <v>10</v>
      </c>
      <c r="T58" s="23" t="s">
        <v>10</v>
      </c>
      <c r="U58" s="23" t="s">
        <v>10</v>
      </c>
      <c r="V58" s="23" t="s">
        <v>10</v>
      </c>
      <c r="W58" s="23">
        <v>37.68540842598945</v>
      </c>
      <c r="X58" s="23">
        <v>11.494289907371325</v>
      </c>
      <c r="Y58" s="23">
        <f aca="true" t="shared" si="8" ref="Y58:AB59">((Y36-Y17)/Y36)*100</f>
        <v>16.718878812860677</v>
      </c>
      <c r="Z58" s="23">
        <f t="shared" si="8"/>
        <v>21.942281264315163</v>
      </c>
      <c r="AA58" s="23">
        <f t="shared" si="8"/>
        <v>28.11148486304661</v>
      </c>
      <c r="AB58" s="23" t="s">
        <v>10</v>
      </c>
      <c r="AC58" s="44" t="s">
        <v>10</v>
      </c>
      <c r="AD58" s="44" t="s">
        <v>10</v>
      </c>
      <c r="AE58" s="44" t="s">
        <v>10</v>
      </c>
      <c r="AF58" s="44" t="s">
        <v>10</v>
      </c>
      <c r="AG58" s="44" t="s">
        <v>10</v>
      </c>
      <c r="AH58" s="44" t="s">
        <v>10</v>
      </c>
      <c r="AI58" s="44" t="s">
        <v>10</v>
      </c>
      <c r="AJ58" s="44" t="s">
        <v>10</v>
      </c>
      <c r="AK58" s="44" t="s">
        <v>10</v>
      </c>
      <c r="AL58" s="44" t="s">
        <v>10</v>
      </c>
      <c r="AM58" s="44" t="s">
        <v>10</v>
      </c>
      <c r="AN58" s="44" t="s">
        <v>10</v>
      </c>
    </row>
    <row r="59" spans="1:40" ht="15">
      <c r="A59" s="52"/>
      <c r="B59" s="19" t="s">
        <v>14</v>
      </c>
      <c r="C59" s="23" t="s">
        <v>10</v>
      </c>
      <c r="D59" s="23" t="s">
        <v>10</v>
      </c>
      <c r="E59" s="23" t="s">
        <v>10</v>
      </c>
      <c r="F59" s="23" t="s">
        <v>10</v>
      </c>
      <c r="G59" s="23" t="s">
        <v>10</v>
      </c>
      <c r="H59" s="23" t="s">
        <v>10</v>
      </c>
      <c r="I59" s="23" t="s">
        <v>10</v>
      </c>
      <c r="J59" s="23" t="s">
        <v>10</v>
      </c>
      <c r="K59" s="23" t="s">
        <v>10</v>
      </c>
      <c r="L59" s="23" t="s">
        <v>10</v>
      </c>
      <c r="M59" s="23" t="s">
        <v>10</v>
      </c>
      <c r="N59" s="23" t="s">
        <v>10</v>
      </c>
      <c r="O59" s="23" t="s">
        <v>10</v>
      </c>
      <c r="P59" s="23" t="s">
        <v>10</v>
      </c>
      <c r="Q59" s="23" t="s">
        <v>10</v>
      </c>
      <c r="R59" s="23" t="s">
        <v>10</v>
      </c>
      <c r="S59" s="23" t="s">
        <v>10</v>
      </c>
      <c r="T59" s="23" t="s">
        <v>10</v>
      </c>
      <c r="U59" s="23" t="s">
        <v>10</v>
      </c>
      <c r="V59" s="23" t="s">
        <v>10</v>
      </c>
      <c r="W59" s="23">
        <v>23.33332573979998</v>
      </c>
      <c r="X59" s="23">
        <v>11.138815617990872</v>
      </c>
      <c r="Y59" s="23">
        <f t="shared" si="8"/>
        <v>13.664629522237586</v>
      </c>
      <c r="Z59" s="23">
        <f t="shared" si="8"/>
        <v>15.725169594712124</v>
      </c>
      <c r="AA59" s="23">
        <f t="shared" si="8"/>
        <v>21.024873891111497</v>
      </c>
      <c r="AB59" s="23">
        <f t="shared" si="8"/>
        <v>17.7996067997249</v>
      </c>
      <c r="AC59" s="23">
        <f>((AC37-AC18)/AC37)*100</f>
        <v>18.090139277447822</v>
      </c>
      <c r="AD59" s="45">
        <v>23.824638292670684</v>
      </c>
      <c r="AE59" s="45">
        <v>26.17502973406438</v>
      </c>
      <c r="AF59" s="45">
        <v>28.44672697664141</v>
      </c>
      <c r="AG59" s="45">
        <v>33.34518743579144</v>
      </c>
      <c r="AH59" s="45">
        <v>34.04401483920153</v>
      </c>
      <c r="AI59" s="45">
        <v>32.95668175109142</v>
      </c>
      <c r="AJ59" s="45">
        <v>30.557166711163514</v>
      </c>
      <c r="AK59" s="45">
        <v>29.84599972656696</v>
      </c>
      <c r="AL59" s="45">
        <v>29.20104581852757</v>
      </c>
      <c r="AM59" s="45">
        <v>28.947160365507486</v>
      </c>
      <c r="AN59" s="45">
        <v>30.28239101210263</v>
      </c>
    </row>
    <row r="60" spans="1:40" ht="15">
      <c r="A60" s="52"/>
      <c r="B60" s="19" t="s">
        <v>15</v>
      </c>
      <c r="C60" s="23">
        <v>25</v>
      </c>
      <c r="D60" s="23">
        <v>18.2</v>
      </c>
      <c r="E60" s="23">
        <v>19.6</v>
      </c>
      <c r="F60" s="23">
        <v>19</v>
      </c>
      <c r="G60" s="23">
        <v>16.8</v>
      </c>
      <c r="H60" s="23">
        <v>15.9</v>
      </c>
      <c r="I60" s="23">
        <v>17.6</v>
      </c>
      <c r="J60" s="23">
        <v>17.1</v>
      </c>
      <c r="K60" s="23">
        <v>14.4</v>
      </c>
      <c r="L60" s="23">
        <v>13.5</v>
      </c>
      <c r="M60" s="23">
        <v>18.2</v>
      </c>
      <c r="N60" s="23">
        <v>15.9</v>
      </c>
      <c r="O60" s="23">
        <v>15.9</v>
      </c>
      <c r="P60" s="23">
        <v>13.6</v>
      </c>
      <c r="Q60" s="23">
        <v>18.8</v>
      </c>
      <c r="R60" s="23">
        <v>18.2</v>
      </c>
      <c r="S60" s="23">
        <v>18.9</v>
      </c>
      <c r="T60" s="23">
        <v>14.8</v>
      </c>
      <c r="U60" s="23">
        <v>19.3</v>
      </c>
      <c r="V60" s="23">
        <v>24.6</v>
      </c>
      <c r="W60" s="23" t="s">
        <v>10</v>
      </c>
      <c r="X60" s="23" t="s">
        <v>10</v>
      </c>
      <c r="Y60" s="23" t="s">
        <v>10</v>
      </c>
      <c r="Z60" s="23" t="s">
        <v>10</v>
      </c>
      <c r="AA60" s="23" t="s">
        <v>10</v>
      </c>
      <c r="AB60" s="23" t="s">
        <v>10</v>
      </c>
      <c r="AC60" s="23" t="s">
        <v>10</v>
      </c>
      <c r="AD60" s="44" t="s">
        <v>10</v>
      </c>
      <c r="AE60" s="44" t="s">
        <v>10</v>
      </c>
      <c r="AF60" s="44" t="s">
        <v>10</v>
      </c>
      <c r="AG60" s="44" t="s">
        <v>10</v>
      </c>
      <c r="AH60" s="44" t="s">
        <v>10</v>
      </c>
      <c r="AI60" s="44" t="s">
        <v>10</v>
      </c>
      <c r="AJ60" s="44" t="s">
        <v>10</v>
      </c>
      <c r="AK60" s="44" t="s">
        <v>10</v>
      </c>
      <c r="AL60" s="44" t="s">
        <v>10</v>
      </c>
      <c r="AM60" s="44" t="s">
        <v>10</v>
      </c>
      <c r="AN60" s="44" t="s">
        <v>10</v>
      </c>
    </row>
    <row r="61" spans="1:40" ht="15">
      <c r="A61" s="52"/>
      <c r="B61" s="19" t="s">
        <v>16</v>
      </c>
      <c r="C61" s="23" t="s">
        <v>10</v>
      </c>
      <c r="D61" s="23" t="s">
        <v>10</v>
      </c>
      <c r="E61" s="23" t="s">
        <v>10</v>
      </c>
      <c r="F61" s="23" t="s">
        <v>10</v>
      </c>
      <c r="G61" s="23" t="s">
        <v>10</v>
      </c>
      <c r="H61" s="23" t="s">
        <v>10</v>
      </c>
      <c r="I61" s="23" t="s">
        <v>10</v>
      </c>
      <c r="J61" s="23" t="s">
        <v>10</v>
      </c>
      <c r="K61" s="23" t="s">
        <v>10</v>
      </c>
      <c r="L61" s="23" t="s">
        <v>10</v>
      </c>
      <c r="M61" s="23" t="s">
        <v>10</v>
      </c>
      <c r="N61" s="23" t="s">
        <v>10</v>
      </c>
      <c r="O61" s="23" t="s">
        <v>10</v>
      </c>
      <c r="P61" s="23" t="s">
        <v>10</v>
      </c>
      <c r="Q61" s="23" t="s">
        <v>10</v>
      </c>
      <c r="R61" s="23" t="s">
        <v>10</v>
      </c>
      <c r="S61" s="23" t="s">
        <v>10</v>
      </c>
      <c r="T61" s="23" t="s">
        <v>10</v>
      </c>
      <c r="U61" s="23" t="s">
        <v>10</v>
      </c>
      <c r="V61" s="23" t="s">
        <v>10</v>
      </c>
      <c r="W61" s="23">
        <v>19.388884382064695</v>
      </c>
      <c r="X61" s="23">
        <v>13.890489574635733</v>
      </c>
      <c r="Y61" s="23">
        <f>((Y39-Y20)/Y39)*100</f>
        <v>17.600170844344785</v>
      </c>
      <c r="Z61" s="23">
        <f>((Z39-Z20)/Z39)*100</f>
        <v>16.522333637192343</v>
      </c>
      <c r="AA61" s="23">
        <f>((AA39-AA20)/AA39)*100</f>
        <v>22.017833553500658</v>
      </c>
      <c r="AB61" s="23">
        <f>((AB39-AB20)/AB39)*100</f>
        <v>20.718338779475403</v>
      </c>
      <c r="AC61" s="23">
        <f>((AC39-AC20)/AC39)*100</f>
        <v>17.677282961382478</v>
      </c>
      <c r="AD61" s="45">
        <v>28.965686444859884</v>
      </c>
      <c r="AE61" s="45">
        <v>37.99916415683454</v>
      </c>
      <c r="AF61" s="45">
        <v>46.707356245778</v>
      </c>
      <c r="AG61" s="45">
        <v>52.51447727904438</v>
      </c>
      <c r="AH61" s="45">
        <v>58.513962571748856</v>
      </c>
      <c r="AI61" s="45">
        <v>60.67313386211772</v>
      </c>
      <c r="AJ61" s="45">
        <v>60.696742754900136</v>
      </c>
      <c r="AK61" s="45">
        <v>60.254692305092796</v>
      </c>
      <c r="AL61" s="45">
        <v>59.80860428124666</v>
      </c>
      <c r="AM61" s="45">
        <v>59.21196717788943</v>
      </c>
      <c r="AN61" s="45">
        <v>58.56036673443187</v>
      </c>
    </row>
    <row r="62" spans="1:40" ht="15">
      <c r="A62" s="52"/>
      <c r="B62" s="19" t="s">
        <v>17</v>
      </c>
      <c r="C62" s="23" t="s">
        <v>10</v>
      </c>
      <c r="D62" s="23" t="s">
        <v>10</v>
      </c>
      <c r="E62" s="23" t="s">
        <v>10</v>
      </c>
      <c r="F62" s="23" t="s">
        <v>10</v>
      </c>
      <c r="G62" s="23" t="s">
        <v>10</v>
      </c>
      <c r="H62" s="23" t="s">
        <v>10</v>
      </c>
      <c r="I62" s="23" t="s">
        <v>10</v>
      </c>
      <c r="J62" s="23" t="s">
        <v>10</v>
      </c>
      <c r="K62" s="23" t="s">
        <v>10</v>
      </c>
      <c r="L62" s="23" t="s">
        <v>10</v>
      </c>
      <c r="M62" s="23" t="s">
        <v>10</v>
      </c>
      <c r="N62" s="23" t="s">
        <v>10</v>
      </c>
      <c r="O62" s="23" t="s">
        <v>10</v>
      </c>
      <c r="P62" s="23" t="s">
        <v>10</v>
      </c>
      <c r="Q62" s="23" t="s">
        <v>10</v>
      </c>
      <c r="R62" s="23">
        <v>13.5</v>
      </c>
      <c r="S62" s="23">
        <v>11.1</v>
      </c>
      <c r="T62" s="23">
        <v>17</v>
      </c>
      <c r="U62" s="23">
        <v>21.5</v>
      </c>
      <c r="V62" s="23">
        <v>25.2</v>
      </c>
      <c r="W62" s="23" t="s">
        <v>10</v>
      </c>
      <c r="X62" s="23" t="s">
        <v>10</v>
      </c>
      <c r="Y62" s="23" t="s">
        <v>10</v>
      </c>
      <c r="Z62" s="23" t="s">
        <v>10</v>
      </c>
      <c r="AA62" s="23" t="s">
        <v>10</v>
      </c>
      <c r="AB62" s="23" t="s">
        <v>10</v>
      </c>
      <c r="AC62" s="23" t="s">
        <v>10</v>
      </c>
      <c r="AD62" s="44" t="s">
        <v>10</v>
      </c>
      <c r="AE62" s="44" t="s">
        <v>10</v>
      </c>
      <c r="AF62" s="44" t="s">
        <v>10</v>
      </c>
      <c r="AG62" s="44" t="s">
        <v>10</v>
      </c>
      <c r="AH62" s="44" t="s">
        <v>10</v>
      </c>
      <c r="AI62" s="44" t="s">
        <v>10</v>
      </c>
      <c r="AJ62" s="44" t="s">
        <v>10</v>
      </c>
      <c r="AK62" s="44" t="s">
        <v>10</v>
      </c>
      <c r="AL62" s="44" t="s">
        <v>10</v>
      </c>
      <c r="AM62" s="44" t="s">
        <v>10</v>
      </c>
      <c r="AN62" s="44" t="s">
        <v>10</v>
      </c>
    </row>
    <row r="63" spans="1:40" ht="15">
      <c r="A63" s="52"/>
      <c r="B63" s="19" t="s">
        <v>18</v>
      </c>
      <c r="C63" s="23">
        <v>16.3</v>
      </c>
      <c r="D63" s="23">
        <v>17.4</v>
      </c>
      <c r="E63" s="23">
        <v>15.7</v>
      </c>
      <c r="F63" s="23">
        <v>15.4</v>
      </c>
      <c r="G63" s="23">
        <v>15.1</v>
      </c>
      <c r="H63" s="23">
        <v>17.1</v>
      </c>
      <c r="I63" s="23">
        <v>13.4</v>
      </c>
      <c r="J63" s="23">
        <v>12.9</v>
      </c>
      <c r="K63" s="23">
        <v>12.8</v>
      </c>
      <c r="L63" s="23">
        <v>11.1</v>
      </c>
      <c r="M63" s="23">
        <v>10.7</v>
      </c>
      <c r="N63" s="23">
        <v>15.8</v>
      </c>
      <c r="O63" s="23">
        <v>10.5</v>
      </c>
      <c r="P63" s="23">
        <v>16.3</v>
      </c>
      <c r="Q63" s="23">
        <v>16.3</v>
      </c>
      <c r="R63" s="23">
        <v>15.3</v>
      </c>
      <c r="S63" s="23">
        <v>12.3</v>
      </c>
      <c r="T63" s="23">
        <v>12.3</v>
      </c>
      <c r="U63" s="23">
        <v>13.8</v>
      </c>
      <c r="V63" s="23">
        <v>24.6</v>
      </c>
      <c r="W63" s="23">
        <v>19.757154876057292</v>
      </c>
      <c r="X63" s="23">
        <v>19.44680323759963</v>
      </c>
      <c r="Y63" s="23">
        <f aca="true" t="shared" si="9" ref="Y63:AA67">((Y41-Y22)/Y41)*100</f>
        <v>19.872042659054642</v>
      </c>
      <c r="Z63" s="23">
        <f t="shared" si="9"/>
        <v>26.252187127280212</v>
      </c>
      <c r="AA63" s="23">
        <f t="shared" si="9"/>
        <v>22.49752850045676</v>
      </c>
      <c r="AB63" s="23">
        <f aca="true" t="shared" si="10" ref="AB63:AC67">((AB41-AB22)/AB41)*100</f>
        <v>19.79984806534446</v>
      </c>
      <c r="AC63" s="23">
        <f t="shared" si="10"/>
        <v>19.83307428828959</v>
      </c>
      <c r="AD63" s="23">
        <f aca="true" t="shared" si="11" ref="AD63:AN63">((AD41-AD22)/AD41)*100</f>
        <v>20.391366250304905</v>
      </c>
      <c r="AE63" s="23">
        <f t="shared" si="11"/>
        <v>20.337005701886078</v>
      </c>
      <c r="AF63" s="23">
        <f t="shared" si="11"/>
        <v>20.08368650271063</v>
      </c>
      <c r="AG63" s="23">
        <f t="shared" si="11"/>
        <v>19.709496642453715</v>
      </c>
      <c r="AH63" s="23">
        <f t="shared" si="11"/>
        <v>18.992377424344355</v>
      </c>
      <c r="AI63" s="23">
        <f t="shared" si="11"/>
        <v>19.20184887197675</v>
      </c>
      <c r="AJ63" s="23">
        <f t="shared" si="11"/>
        <v>18.514997756932264</v>
      </c>
      <c r="AK63" s="23">
        <f t="shared" si="11"/>
        <v>18.00931192559157</v>
      </c>
      <c r="AL63" s="23">
        <f t="shared" si="11"/>
        <v>17.757837487166146</v>
      </c>
      <c r="AM63" s="23">
        <f t="shared" si="11"/>
        <v>17.6425246601579</v>
      </c>
      <c r="AN63" s="23">
        <f t="shared" si="11"/>
        <v>16.860512291490704</v>
      </c>
    </row>
    <row r="64" spans="1:40" ht="15">
      <c r="A64" s="52"/>
      <c r="B64" s="19" t="s">
        <v>19</v>
      </c>
      <c r="C64" s="23">
        <v>23.4</v>
      </c>
      <c r="D64" s="23">
        <v>23.6</v>
      </c>
      <c r="E64" s="23">
        <v>22.7</v>
      </c>
      <c r="F64" s="23">
        <v>18.9</v>
      </c>
      <c r="G64" s="23">
        <v>18.5</v>
      </c>
      <c r="H64" s="23">
        <v>16.4</v>
      </c>
      <c r="I64" s="23">
        <v>14.9</v>
      </c>
      <c r="J64" s="23">
        <v>15.1</v>
      </c>
      <c r="K64" s="23">
        <v>14.5</v>
      </c>
      <c r="L64" s="23">
        <v>12.3</v>
      </c>
      <c r="M64" s="23">
        <v>15.3</v>
      </c>
      <c r="N64" s="23">
        <v>14.8</v>
      </c>
      <c r="O64" s="23">
        <v>18.9</v>
      </c>
      <c r="P64" s="23">
        <v>13.9</v>
      </c>
      <c r="Q64" s="23">
        <v>18</v>
      </c>
      <c r="R64" s="23">
        <v>11.4</v>
      </c>
      <c r="S64" s="23">
        <v>8.4</v>
      </c>
      <c r="T64" s="23">
        <v>12.6</v>
      </c>
      <c r="U64" s="23">
        <v>10.8</v>
      </c>
      <c r="V64" s="23">
        <v>16.4</v>
      </c>
      <c r="W64" s="23">
        <v>17.990869754348214</v>
      </c>
      <c r="X64" s="23">
        <v>11.366678422746922</v>
      </c>
      <c r="Y64" s="23">
        <f t="shared" si="9"/>
        <v>31.909530714295393</v>
      </c>
      <c r="Z64" s="23">
        <f t="shared" si="9"/>
        <v>33.813499284612924</v>
      </c>
      <c r="AA64" s="23">
        <f t="shared" si="9"/>
        <v>29.441671005482224</v>
      </c>
      <c r="AB64" s="23">
        <f t="shared" si="10"/>
        <v>22.91173966512156</v>
      </c>
      <c r="AC64" s="23">
        <f t="shared" si="10"/>
        <v>18.10139286810587</v>
      </c>
      <c r="AD64" s="45">
        <v>31.415263191049675</v>
      </c>
      <c r="AE64" s="45">
        <v>32.94308883080648</v>
      </c>
      <c r="AF64" s="45">
        <v>28.987912036389147</v>
      </c>
      <c r="AG64" s="45">
        <v>29.114531660904884</v>
      </c>
      <c r="AH64" s="45">
        <v>27.79627251551821</v>
      </c>
      <c r="AI64" s="45">
        <v>25.062369393062212</v>
      </c>
      <c r="AJ64" s="45">
        <v>23.87182852054888</v>
      </c>
      <c r="AK64" s="45">
        <v>23.061198880303195</v>
      </c>
      <c r="AL64" s="45">
        <v>21.943638826261267</v>
      </c>
      <c r="AM64" s="45">
        <v>20.829656508347767</v>
      </c>
      <c r="AN64" s="45">
        <v>19.144138100076457</v>
      </c>
    </row>
    <row r="65" spans="1:40" ht="15">
      <c r="A65" s="19" t="s">
        <v>20</v>
      </c>
      <c r="B65" s="19" t="s">
        <v>21</v>
      </c>
      <c r="C65" s="23">
        <v>21.7</v>
      </c>
      <c r="D65" s="23">
        <v>19.3</v>
      </c>
      <c r="E65" s="23">
        <v>21.6</v>
      </c>
      <c r="F65" s="23">
        <v>21.5</v>
      </c>
      <c r="G65" s="23">
        <v>19.5</v>
      </c>
      <c r="H65" s="23">
        <v>18.3</v>
      </c>
      <c r="I65" s="23">
        <v>17.4</v>
      </c>
      <c r="J65" s="23">
        <v>14.4</v>
      </c>
      <c r="K65" s="23">
        <v>15.9</v>
      </c>
      <c r="L65" s="23">
        <v>21</v>
      </c>
      <c r="M65" s="23">
        <v>22.9</v>
      </c>
      <c r="N65" s="23">
        <v>22.2</v>
      </c>
      <c r="O65" s="23">
        <v>27.3</v>
      </c>
      <c r="P65" s="23">
        <v>20.7</v>
      </c>
      <c r="Q65" s="23">
        <v>20.7</v>
      </c>
      <c r="R65" s="23">
        <v>11.5</v>
      </c>
      <c r="S65" s="23">
        <v>13.4</v>
      </c>
      <c r="T65" s="23">
        <v>19.6</v>
      </c>
      <c r="U65" s="23">
        <v>17.8</v>
      </c>
      <c r="V65" s="23">
        <v>16.7</v>
      </c>
      <c r="W65" s="23">
        <v>12.833818927115836</v>
      </c>
      <c r="X65" s="23">
        <v>1.6940872189094014</v>
      </c>
      <c r="Y65" s="23">
        <f t="shared" si="9"/>
        <v>9.111023095098266</v>
      </c>
      <c r="Z65" s="23">
        <f t="shared" si="9"/>
        <v>9.61207591806011</v>
      </c>
      <c r="AA65" s="23">
        <f t="shared" si="9"/>
        <v>10.13657876943881</v>
      </c>
      <c r="AB65" s="23">
        <f t="shared" si="10"/>
        <v>9.011953436287405</v>
      </c>
      <c r="AC65" s="23">
        <f t="shared" si="10"/>
        <v>9.37428822190082</v>
      </c>
      <c r="AD65" s="45">
        <v>17.23843736814316</v>
      </c>
      <c r="AE65" s="45">
        <v>23.539922195531044</v>
      </c>
      <c r="AF65" s="45">
        <v>40.50598198732252</v>
      </c>
      <c r="AG65" s="45">
        <v>48.67375752244369</v>
      </c>
      <c r="AH65" s="45">
        <v>49.66811045460433</v>
      </c>
      <c r="AI65" s="45">
        <v>48.755222424464485</v>
      </c>
      <c r="AJ65" s="45">
        <v>46.37963332149043</v>
      </c>
      <c r="AK65" s="45">
        <v>44.544464665589004</v>
      </c>
      <c r="AL65" s="45">
        <v>42.79520428847116</v>
      </c>
      <c r="AM65" s="45">
        <v>40.94575776877904</v>
      </c>
      <c r="AN65" s="45">
        <v>38.07481178754454</v>
      </c>
    </row>
    <row r="66" spans="1:40" ht="14.25" customHeight="1">
      <c r="A66" s="19" t="s">
        <v>22</v>
      </c>
      <c r="B66" s="19" t="s">
        <v>23</v>
      </c>
      <c r="C66" s="23">
        <v>28.6</v>
      </c>
      <c r="D66" s="23">
        <v>26.9</v>
      </c>
      <c r="E66" s="23">
        <v>24.9</v>
      </c>
      <c r="F66" s="23">
        <v>24.5</v>
      </c>
      <c r="G66" s="23">
        <v>21.8</v>
      </c>
      <c r="H66" s="23">
        <v>23.5</v>
      </c>
      <c r="I66" s="23">
        <v>24.7</v>
      </c>
      <c r="J66" s="23">
        <v>23</v>
      </c>
      <c r="K66" s="23">
        <v>17.5</v>
      </c>
      <c r="L66" s="23">
        <v>17.7</v>
      </c>
      <c r="M66" s="23">
        <v>17.5</v>
      </c>
      <c r="N66" s="23">
        <v>13.6</v>
      </c>
      <c r="O66" s="23">
        <v>17.9</v>
      </c>
      <c r="P66" s="23">
        <v>19.6</v>
      </c>
      <c r="Q66" s="23">
        <v>22</v>
      </c>
      <c r="R66" s="23">
        <v>19.7</v>
      </c>
      <c r="S66" s="23">
        <v>14.1</v>
      </c>
      <c r="T66" s="23">
        <v>19.2</v>
      </c>
      <c r="U66" s="23">
        <v>22</v>
      </c>
      <c r="V66" s="23">
        <v>19.4</v>
      </c>
      <c r="W66" s="23">
        <v>19.862024174013506</v>
      </c>
      <c r="X66" s="23">
        <v>19.974684746057104</v>
      </c>
      <c r="Y66" s="23">
        <f t="shared" si="9"/>
        <v>11.565340581724023</v>
      </c>
      <c r="Z66" s="23">
        <f t="shared" si="9"/>
        <v>20.486981706769754</v>
      </c>
      <c r="AA66" s="23">
        <f t="shared" si="9"/>
        <v>21.60573405954885</v>
      </c>
      <c r="AB66" s="23">
        <f t="shared" si="10"/>
        <v>20.280749557527507</v>
      </c>
      <c r="AC66" s="23">
        <f t="shared" si="10"/>
        <v>15.94536819679642</v>
      </c>
      <c r="AD66" s="23">
        <f aca="true" t="shared" si="12" ref="AD66:AN66">((AD44-AD25)/AD44)*100</f>
        <v>14.562044149142924</v>
      </c>
      <c r="AE66" s="23">
        <f t="shared" si="12"/>
        <v>17.1440177709942</v>
      </c>
      <c r="AF66" s="23">
        <f t="shared" si="12"/>
        <v>16.666009027929675</v>
      </c>
      <c r="AG66" s="23">
        <f t="shared" si="12"/>
        <v>18.261315878832328</v>
      </c>
      <c r="AH66" s="23">
        <f t="shared" si="12"/>
        <v>18.11064948277188</v>
      </c>
      <c r="AI66" s="23">
        <f t="shared" si="12"/>
        <v>17.610830707750175</v>
      </c>
      <c r="AJ66" s="23">
        <f t="shared" si="12"/>
        <v>16.814054830905164</v>
      </c>
      <c r="AK66" s="23">
        <f t="shared" si="12"/>
        <v>16.336514188196922</v>
      </c>
      <c r="AL66" s="23">
        <f t="shared" si="12"/>
        <v>13.352182272465596</v>
      </c>
      <c r="AM66" s="23">
        <f t="shared" si="12"/>
        <v>13.784593534390572</v>
      </c>
      <c r="AN66" s="23">
        <f t="shared" si="12"/>
        <v>14.495063528493477</v>
      </c>
    </row>
    <row r="67" spans="1:40" ht="24" customHeight="1" thickBot="1">
      <c r="A67" s="24" t="s">
        <v>24</v>
      </c>
      <c r="B67" s="24" t="s">
        <v>25</v>
      </c>
      <c r="C67" s="23">
        <v>21.6</v>
      </c>
      <c r="D67" s="23">
        <v>20.9</v>
      </c>
      <c r="E67" s="23">
        <v>20.5</v>
      </c>
      <c r="F67" s="23">
        <v>19.9</v>
      </c>
      <c r="G67" s="23">
        <v>18.7</v>
      </c>
      <c r="H67" s="23">
        <v>18.9</v>
      </c>
      <c r="I67" s="23">
        <v>17.5</v>
      </c>
      <c r="J67" s="23">
        <v>16.2</v>
      </c>
      <c r="K67" s="23">
        <v>14.3</v>
      </c>
      <c r="L67" s="23">
        <v>14.6</v>
      </c>
      <c r="M67" s="23">
        <v>15.7</v>
      </c>
      <c r="N67" s="23">
        <v>14.5</v>
      </c>
      <c r="O67" s="23">
        <v>16.4</v>
      </c>
      <c r="P67" s="23">
        <v>18.6</v>
      </c>
      <c r="Q67" s="23">
        <v>20.9</v>
      </c>
      <c r="R67" s="23">
        <v>15.4</v>
      </c>
      <c r="S67" s="23">
        <v>12.9</v>
      </c>
      <c r="T67" s="23">
        <v>16.1</v>
      </c>
      <c r="U67" s="23">
        <v>18.2</v>
      </c>
      <c r="V67" s="23">
        <v>22.2</v>
      </c>
      <c r="W67" s="23">
        <v>19.173538767577803</v>
      </c>
      <c r="X67" s="23">
        <v>14.879018764013196</v>
      </c>
      <c r="Y67" s="23">
        <f t="shared" si="9"/>
        <v>17.612644370115454</v>
      </c>
      <c r="Z67" s="23">
        <f t="shared" si="9"/>
        <v>19.608476307946408</v>
      </c>
      <c r="AA67" s="23">
        <f t="shared" si="9"/>
        <v>21.125487506637285</v>
      </c>
      <c r="AB67" s="23">
        <f t="shared" si="10"/>
        <v>19.137443954262096</v>
      </c>
      <c r="AC67" s="45">
        <f t="shared" si="10"/>
        <v>16.816473463241795</v>
      </c>
      <c r="AD67" s="45">
        <f>((AD45-AD26)/AD45)*100</f>
        <v>19.25090661458447</v>
      </c>
      <c r="AE67" s="46">
        <f aca="true" t="shared" si="13" ref="AE67:AN67">((AE45-AE26)/AE45)*100</f>
        <v>21.550151012617892</v>
      </c>
      <c r="AF67" s="46">
        <f t="shared" si="13"/>
        <v>23.638295551915924</v>
      </c>
      <c r="AG67" s="46">
        <f t="shared" si="13"/>
        <v>25.454731236021694</v>
      </c>
      <c r="AH67" s="46">
        <f t="shared" si="13"/>
        <v>25.98345336186495</v>
      </c>
      <c r="AI67" s="46">
        <f t="shared" si="13"/>
        <v>25.991450607683262</v>
      </c>
      <c r="AJ67" s="46">
        <f t="shared" si="13"/>
        <v>25.417295707493796</v>
      </c>
      <c r="AK67" s="46">
        <f t="shared" si="13"/>
        <v>24.988245145317332</v>
      </c>
      <c r="AL67" s="46">
        <f t="shared" si="13"/>
        <v>24.2317514118848</v>
      </c>
      <c r="AM67" s="46">
        <f t="shared" si="13"/>
        <v>23.958379428742077</v>
      </c>
      <c r="AN67" s="46">
        <f t="shared" si="13"/>
        <v>23.74185845941048</v>
      </c>
    </row>
    <row r="68" spans="1:32" ht="14.25" customHeight="1">
      <c r="A68" s="55" t="s">
        <v>31</v>
      </c>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25"/>
      <c r="AF68" s="25"/>
    </row>
    <row r="69" spans="1:30" ht="10.5" customHeight="1">
      <c r="A69" s="51" t="s">
        <v>32</v>
      </c>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row>
    <row r="70" spans="1:30" ht="13.5" customHeight="1">
      <c r="A70" s="51" t="s">
        <v>39</v>
      </c>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row>
    <row r="71" spans="1:30" s="1" customFormat="1" ht="13.5" customHeight="1">
      <c r="A71" s="38" t="s">
        <v>51</v>
      </c>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47"/>
      <c r="AD71" s="37"/>
    </row>
    <row r="72" spans="1:30" ht="14.25" customHeight="1">
      <c r="A72" s="51" t="s">
        <v>38</v>
      </c>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row>
    <row r="73" spans="1:30" ht="11.25" customHeight="1">
      <c r="A73" s="51" t="s">
        <v>27</v>
      </c>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row>
    <row r="74" spans="1:30" ht="10.5" customHeight="1">
      <c r="A74" s="51" t="s">
        <v>28</v>
      </c>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row>
    <row r="75" spans="1:30" ht="11.25" customHeight="1">
      <c r="A75" s="51" t="s">
        <v>36</v>
      </c>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row>
    <row r="76" spans="1:30" ht="12" customHeight="1">
      <c r="A76" s="51" t="s">
        <v>33</v>
      </c>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row>
    <row r="77" spans="1:30" ht="11.25" customHeight="1">
      <c r="A77" s="51" t="s">
        <v>34</v>
      </c>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row>
    <row r="78" spans="1:30" s="1" customFormat="1" ht="11.25" customHeight="1">
      <c r="A78" s="38" t="s">
        <v>40</v>
      </c>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47"/>
      <c r="AD78" s="37"/>
    </row>
    <row r="79" spans="1:30" ht="12" customHeight="1">
      <c r="A79" s="51" t="s">
        <v>29</v>
      </c>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row>
    <row r="80" spans="1:30" ht="10.5" customHeight="1">
      <c r="A80" s="51" t="s">
        <v>30</v>
      </c>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row>
  </sheetData>
  <sheetProtection/>
  <mergeCells count="23">
    <mergeCell ref="C8:AD8"/>
    <mergeCell ref="A11:A23"/>
    <mergeCell ref="C27:AD27"/>
    <mergeCell ref="C9:AB9"/>
    <mergeCell ref="C28:AB28"/>
    <mergeCell ref="AD9:AN9"/>
    <mergeCell ref="AD28:AN28"/>
    <mergeCell ref="A69:AD69"/>
    <mergeCell ref="A70:AD70"/>
    <mergeCell ref="A72:AD72"/>
    <mergeCell ref="A30:A42"/>
    <mergeCell ref="C49:AD49"/>
    <mergeCell ref="A52:A64"/>
    <mergeCell ref="A68:AD68"/>
    <mergeCell ref="C50:AB50"/>
    <mergeCell ref="AD50:AN50"/>
    <mergeCell ref="A77:AD77"/>
    <mergeCell ref="A79:AD79"/>
    <mergeCell ref="A80:AD80"/>
    <mergeCell ref="A73:AD73"/>
    <mergeCell ref="A74:AD74"/>
    <mergeCell ref="A75:AD75"/>
    <mergeCell ref="A76:AD76"/>
  </mergeCells>
  <printOptions/>
  <pageMargins left="0.25" right="0.25" top="0.55" bottom="0.5" header="0.3" footer="0.3"/>
  <pageSetup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D11" sqref="D11"/>
    </sheetView>
  </sheetViews>
  <sheetFormatPr defaultColWidth="9.140625" defaultRowHeight="15"/>
  <sheetData>
    <row r="12" ht="50.25" customHeight="1"/>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cols>
    <col min="1" max="1" width="20.140625" style="0" customWidth="1"/>
    <col min="2" max="2" width="15.7109375" style="0" customWidth="1"/>
    <col min="3" max="4" width="11.7109375" style="0" customWidth="1"/>
    <col min="5" max="5" width="10.8515625" style="0" customWidth="1"/>
  </cols>
  <sheetData>
    <row r="8" ht="12.75" customHeight="1"/>
    <row r="9" ht="25.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PE7</dc:creator>
  <cp:keywords/>
  <dc:description/>
  <cp:lastModifiedBy>Shear, Tim </cp:lastModifiedBy>
  <dcterms:created xsi:type="dcterms:W3CDTF">2012-03-07T20:42:24Z</dcterms:created>
  <dcterms:modified xsi:type="dcterms:W3CDTF">2017-11-29T18:17:15Z</dcterms:modified>
  <cp:category/>
  <cp:version/>
  <cp:contentType/>
  <cp:contentStatus/>
</cp:coreProperties>
</file>